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220" windowHeight="8415" tabRatio="884" activeTab="0"/>
  </bookViews>
  <sheets>
    <sheet name="NastavniciOS14-15_Tab1" sheetId="1" r:id="rId1"/>
    <sheet name="Nastavnici OS14-15_Tab2,3" sheetId="2" r:id="rId2"/>
    <sheet name="NastavniciOS14-15_Tab4,5" sheetId="3" r:id="rId3"/>
    <sheet name="NastavniciOS14-15_Tab6" sheetId="4" r:id="rId4"/>
  </sheets>
  <definedNames>
    <definedName name="_xlnm.Print_Area" localSheetId="0">'NastavniciOS14-15_Tab1'!$A:$L</definedName>
    <definedName name="_xlnm.Print_Area" localSheetId="3">'NastavniciOS14-15_Tab6'!$A:$M</definedName>
    <definedName name="_xlnm.Print_Titles" localSheetId="0">'NastavniciOS14-15_Tab1'!$5:$6</definedName>
    <definedName name="_xlnm.Print_Titles" localSheetId="3">'NastavniciOS14-15_Tab6'!$1:$4</definedName>
  </definedNames>
  <calcPr fullCalcOnLoad="1"/>
</workbook>
</file>

<file path=xl/sharedStrings.xml><?xml version="1.0" encoding="utf-8"?>
<sst xmlns="http://schemas.openxmlformats.org/spreadsheetml/2006/main" count="761" uniqueCount="202">
  <si>
    <t>УКУПНО</t>
  </si>
  <si>
    <t>TOTAL</t>
  </si>
  <si>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</si>
  <si>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</si>
  <si>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</si>
  <si>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</si>
  <si>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</si>
  <si>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</si>
  <si>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</si>
  <si>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</si>
  <si>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</si>
  <si>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</si>
  <si>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</si>
  <si>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</si>
  <si>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</si>
  <si>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</si>
  <si>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</si>
  <si>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</si>
  <si>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</si>
  <si>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</si>
  <si>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</si>
  <si>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</si>
  <si>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</si>
  <si>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</si>
  <si>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</si>
  <si>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</si>
  <si>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Зворник</t>
  </si>
  <si>
    <t>Zvornik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</si>
  <si>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</si>
  <si>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</si>
  <si>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</si>
  <si>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</si>
  <si>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</si>
  <si>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</si>
  <si>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</si>
  <si>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</si>
  <si>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Лопаре</t>
  </si>
  <si>
    <t>Lopare</t>
  </si>
  <si>
    <t>Љубиње</t>
  </si>
  <si>
    <t>Ljubinje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</si>
  <si>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</si>
  <si>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</si>
  <si>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</si>
  <si>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</si>
  <si>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</si>
  <si>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</si>
  <si>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</si>
  <si>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</si>
  <si>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</si>
  <si>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Pale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</si>
  <si>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</si>
  <si>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</si>
  <si>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</si>
  <si>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</si>
  <si>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</si>
  <si>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</si>
  <si>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</si>
  <si>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</si>
  <si>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</si>
  <si>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</si>
  <si>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Rudo</t>
  </si>
  <si>
    <t>Sokolac</t>
  </si>
  <si>
    <t>Srbac</t>
  </si>
  <si>
    <t>Srebrenica</t>
  </si>
  <si>
    <t>Teslić</t>
  </si>
  <si>
    <t>Trebinje</t>
  </si>
  <si>
    <t>Ugljevik</t>
  </si>
  <si>
    <t>Фоча</t>
  </si>
  <si>
    <t>Foča</t>
  </si>
  <si>
    <t>Хан Пијесак</t>
  </si>
  <si>
    <t>Han Pijesak</t>
  </si>
  <si>
    <t>Čajniče</t>
  </si>
  <si>
    <t>Челинац</t>
  </si>
  <si>
    <t>Čelinac</t>
  </si>
  <si>
    <t>Šamac</t>
  </si>
  <si>
    <t>Šekovići</t>
  </si>
  <si>
    <t>Šipovo</t>
  </si>
  <si>
    <t>Доњи Жабар</t>
  </si>
  <si>
    <t>Donji Žabar</t>
  </si>
  <si>
    <t>Источни Стари Град</t>
  </si>
  <si>
    <t>Istočni Stari Grad</t>
  </si>
  <si>
    <t>Језеро</t>
  </si>
  <si>
    <t>Jezero</t>
  </si>
  <si>
    <t>Крупа на Уни</t>
  </si>
  <si>
    <t>Krupa na Uni</t>
  </si>
  <si>
    <t>Купрес</t>
  </si>
  <si>
    <t>Kupres</t>
  </si>
  <si>
    <t>Лакташи</t>
  </si>
  <si>
    <t>Laktaši</t>
  </si>
  <si>
    <t>Осмаци</t>
  </si>
  <si>
    <t>Osmaci</t>
  </si>
  <si>
    <t>Oštra Luka</t>
  </si>
  <si>
    <t>Pelagićevo</t>
  </si>
  <si>
    <t>Петровац</t>
  </si>
  <si>
    <t>Petrovac</t>
  </si>
  <si>
    <t>Trnovo</t>
  </si>
  <si>
    <t>Редовне основне школе</t>
  </si>
  <si>
    <t>Основне школе за дјецу са посебним потребама</t>
  </si>
  <si>
    <t>Брод</t>
  </si>
  <si>
    <t>Источна Илиџа</t>
  </si>
  <si>
    <t>Источно Ново Сарајево</t>
  </si>
  <si>
    <t>Костајница</t>
  </si>
  <si>
    <t xml:space="preserve">Милићи </t>
  </si>
  <si>
    <t xml:space="preserve">Ново Горажде </t>
  </si>
  <si>
    <t xml:space="preserve">Оштра Лука </t>
  </si>
  <si>
    <t xml:space="preserve">Пале </t>
  </si>
  <si>
    <t xml:space="preserve">Пелагићево </t>
  </si>
  <si>
    <t xml:space="preserve">Рудо </t>
  </si>
  <si>
    <t xml:space="preserve">Соколац </t>
  </si>
  <si>
    <t xml:space="preserve">Србац </t>
  </si>
  <si>
    <t xml:space="preserve">Сребреница </t>
  </si>
  <si>
    <t xml:space="preserve">Теслић </t>
  </si>
  <si>
    <t xml:space="preserve">Требиње </t>
  </si>
  <si>
    <t xml:space="preserve">Трново </t>
  </si>
  <si>
    <t xml:space="preserve">Угљевик </t>
  </si>
  <si>
    <t xml:space="preserve">Чајниче </t>
  </si>
  <si>
    <t xml:space="preserve">Шамац </t>
  </si>
  <si>
    <t xml:space="preserve">Шековићи </t>
  </si>
  <si>
    <t xml:space="preserve">Шипово </t>
  </si>
  <si>
    <t>Brod</t>
  </si>
  <si>
    <t>Istočna Ilidža</t>
  </si>
  <si>
    <t>Istočno Novo Sarajevo</t>
  </si>
  <si>
    <t>Kostajnica</t>
  </si>
  <si>
    <t>Novo Goražde</t>
  </si>
  <si>
    <t>Године старости</t>
  </si>
  <si>
    <t>65 +</t>
  </si>
  <si>
    <t>&lt;25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</si>
  <si>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</si>
  <si>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</si>
  <si>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</si>
  <si>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</si>
  <si>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</si>
  <si>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</si>
  <si>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</si>
  <si>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</si>
  <si>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Основне школе – укупно</t>
  </si>
  <si>
    <r>
      <t xml:space="preserve">Укупно
</t>
    </r>
    <r>
      <rPr>
        <i/>
        <sz val="8"/>
        <rFont val="Arial Narrow"/>
        <family val="2"/>
      </rPr>
      <t>Total</t>
    </r>
  </si>
  <si>
    <t xml:space="preserve">    PRIMARY SCHOOL TEACHERS AT THE BEGINNING OF THE SCHOOL YEAR 2014/2015</t>
  </si>
  <si>
    <t>Укупно</t>
  </si>
  <si>
    <t>свега</t>
  </si>
  <si>
    <t>жене</t>
  </si>
  <si>
    <r>
      <t xml:space="preserve">Са пуним радним временом         </t>
    </r>
    <r>
      <rPr>
        <i/>
        <sz val="8"/>
        <color indexed="8"/>
        <rFont val="Arial Narrow"/>
        <family val="2"/>
      </rPr>
      <t>Working full-time</t>
    </r>
  </si>
  <si>
    <t>Са непуним радним временом</t>
  </si>
  <si>
    <t>Total</t>
  </si>
  <si>
    <t>Working part-time</t>
  </si>
  <si>
    <r>
      <t xml:space="preserve">укупно                                </t>
    </r>
    <r>
      <rPr>
        <i/>
        <sz val="8"/>
        <color indexed="8"/>
        <rFont val="Arial Narrow"/>
        <family val="2"/>
      </rPr>
      <t>total</t>
    </r>
  </si>
  <si>
    <r>
      <t xml:space="preserve">у еквиваленту пуне запослености    
  </t>
    </r>
    <r>
      <rPr>
        <i/>
        <sz val="8"/>
        <color indexed="8"/>
        <rFont val="Arial Narrow"/>
        <family val="2"/>
      </rPr>
      <t>in full-time equivalent</t>
    </r>
  </si>
  <si>
    <r>
      <t xml:space="preserve">у еквиваленту пуне запослености      
</t>
    </r>
    <r>
      <rPr>
        <i/>
        <sz val="8"/>
        <color indexed="8"/>
        <rFont val="Arial Narrow"/>
        <family val="2"/>
      </rPr>
      <t>in full-time equivalent</t>
    </r>
  </si>
  <si>
    <t>all</t>
  </si>
  <si>
    <t>female</t>
  </si>
  <si>
    <t>Основне музичке и балетске школе</t>
  </si>
  <si>
    <t xml:space="preserve">   PRIMARY SCHOOL TEACHERS BY SEX AND AGE AT THE BEGINNING OF THE SCHOOL YEAR 2014/2015</t>
  </si>
  <si>
    <t>мушки</t>
  </si>
  <si>
    <t>Наставници који су одсутни</t>
  </si>
  <si>
    <t>дуже од 1 мјесеца</t>
  </si>
  <si>
    <t>Директор,замјеник директора</t>
  </si>
  <si>
    <t>и помоћник директора</t>
  </si>
  <si>
    <t>ISCED-2</t>
  </si>
  <si>
    <r>
      <rPr>
        <sz val="8"/>
        <color indexed="56"/>
        <rFont val="Arial Narrow"/>
        <family val="2"/>
      </rPr>
      <t>ШКОЛСКА ГОДИНА/</t>
    </r>
    <r>
      <rPr>
        <i/>
        <sz val="8"/>
        <color indexed="56"/>
        <rFont val="Arial Narrow"/>
        <family val="2"/>
      </rPr>
      <t>SCHOOL YEAR</t>
    </r>
  </si>
  <si>
    <r>
      <t>почетак/</t>
    </r>
    <r>
      <rPr>
        <b/>
        <i/>
        <sz val="8"/>
        <color indexed="56"/>
        <rFont val="Arial Narrow"/>
        <family val="2"/>
      </rPr>
      <t>beginning of</t>
    </r>
    <r>
      <rPr>
        <b/>
        <sz val="8"/>
        <color indexed="56"/>
        <rFont val="Arial Narrow"/>
        <family val="2"/>
      </rPr>
      <t xml:space="preserve"> 2014/2015</t>
    </r>
  </si>
  <si>
    <r>
      <t>Претходни подаци/</t>
    </r>
    <r>
      <rPr>
        <b/>
        <i/>
        <sz val="8"/>
        <color indexed="56"/>
        <rFont val="Arial Narrow"/>
        <family val="2"/>
      </rPr>
      <t>Preliminary data</t>
    </r>
  </si>
  <si>
    <t>Primary schools – total</t>
  </si>
  <si>
    <t>Regular primary schools</t>
  </si>
  <si>
    <t>Primary schools for children with special needs</t>
  </si>
  <si>
    <t xml:space="preserve">Primary music and ballet schools </t>
  </si>
  <si>
    <t>Пол</t>
  </si>
  <si>
    <r>
      <t xml:space="preserve">на одређено вријеме
</t>
    </r>
    <r>
      <rPr>
        <i/>
        <sz val="8"/>
        <rFont val="Arial Narrow"/>
        <family val="2"/>
      </rPr>
      <t>on a temporary basis</t>
    </r>
  </si>
  <si>
    <r>
      <t xml:space="preserve">на неодређено вријеме
</t>
    </r>
    <r>
      <rPr>
        <i/>
        <sz val="8"/>
        <rFont val="Arial Narrow"/>
        <family val="2"/>
      </rPr>
      <t>on a permanent basis</t>
    </r>
  </si>
  <si>
    <r>
      <t xml:space="preserve">Непуно радно вријеме
</t>
    </r>
    <r>
      <rPr>
        <i/>
        <sz val="8"/>
        <rFont val="Arial Narrow"/>
        <family val="2"/>
      </rPr>
      <t>Part time work</t>
    </r>
  </si>
  <si>
    <r>
      <t xml:space="preserve">Пуно радно вријеме
</t>
    </r>
    <r>
      <rPr>
        <i/>
        <sz val="8"/>
        <rFont val="Arial Narrow"/>
        <family val="2"/>
      </rPr>
      <t>Full time work</t>
    </r>
  </si>
  <si>
    <t>Sex</t>
  </si>
  <si>
    <t>женски</t>
  </si>
  <si>
    <t>male</t>
  </si>
  <si>
    <t>-</t>
  </si>
  <si>
    <t>Age</t>
  </si>
  <si>
    <r>
      <rPr>
        <sz val="8"/>
        <rFont val="Arial Narrow"/>
        <family val="2"/>
      </rPr>
      <t xml:space="preserve">Укупно </t>
    </r>
    <r>
      <rPr>
        <i/>
        <sz val="8"/>
        <rFont val="Arial Narrow"/>
        <family val="2"/>
      </rPr>
      <t xml:space="preserve">
ISCED-1&amp;2</t>
    </r>
  </si>
  <si>
    <r>
      <t xml:space="preserve">свега
</t>
    </r>
    <r>
      <rPr>
        <i/>
        <sz val="8"/>
        <rFont val="Arial Narrow"/>
        <family val="2"/>
      </rPr>
      <t>all</t>
    </r>
  </si>
  <si>
    <r>
      <t xml:space="preserve">мушки
</t>
    </r>
    <r>
      <rPr>
        <i/>
        <sz val="8"/>
        <rFont val="Arial Narrow"/>
        <family val="2"/>
      </rPr>
      <t>male</t>
    </r>
  </si>
  <si>
    <r>
      <t xml:space="preserve">женски
</t>
    </r>
    <r>
      <rPr>
        <i/>
        <sz val="8"/>
        <rFont val="Arial Narrow"/>
        <family val="2"/>
      </rPr>
      <t>female</t>
    </r>
  </si>
  <si>
    <r>
      <t xml:space="preserve">укупно
</t>
    </r>
    <r>
      <rPr>
        <i/>
        <sz val="8"/>
        <color indexed="8"/>
        <rFont val="Arial Narrow"/>
        <family val="2"/>
      </rPr>
      <t>total</t>
    </r>
  </si>
  <si>
    <r>
      <t xml:space="preserve">са непуним радним 
временом
</t>
    </r>
    <r>
      <rPr>
        <i/>
        <sz val="8"/>
        <rFont val="Arial Narrow"/>
        <family val="2"/>
      </rPr>
      <t>working part time</t>
    </r>
  </si>
  <si>
    <r>
      <t xml:space="preserve">са пуним радним временом
</t>
    </r>
    <r>
      <rPr>
        <i/>
        <sz val="8"/>
        <rFont val="Arial Narrow"/>
        <family val="2"/>
      </rPr>
      <t>working full time</t>
    </r>
  </si>
  <si>
    <t>Lower grades ISCED-1</t>
  </si>
  <si>
    <t>Нижи разреди ISCED-1</t>
  </si>
  <si>
    <t>Виши разреди ISCED-2</t>
  </si>
  <si>
    <t>Higher grades ISCED-2</t>
  </si>
  <si>
    <r>
      <rPr>
        <sz val="8"/>
        <rFont val="Arial Narrow"/>
        <family val="2"/>
      </rPr>
      <t>Нижи разреди /</t>
    </r>
    <r>
      <rPr>
        <i/>
        <sz val="8"/>
        <rFont val="Arial Narrow"/>
        <family val="2"/>
      </rPr>
      <t xml:space="preserve"> Lower grades
ISCED-1</t>
    </r>
  </si>
  <si>
    <r>
      <t xml:space="preserve">Виши разреди / </t>
    </r>
    <r>
      <rPr>
        <i/>
        <sz val="8"/>
        <rFont val="Arial Narrow"/>
        <family val="2"/>
      </rPr>
      <t>Higher grades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ISCED-2</t>
    </r>
  </si>
  <si>
    <r>
      <rPr>
        <sz val="8"/>
        <rFont val="Arial Narrow"/>
        <family val="2"/>
      </rPr>
      <t xml:space="preserve">Укупно / </t>
    </r>
    <r>
      <rPr>
        <i/>
        <sz val="8"/>
        <rFont val="Arial Narrow"/>
        <family val="2"/>
      </rPr>
      <t>Total
ISCED-1&amp;2</t>
    </r>
  </si>
  <si>
    <t>PRIMARY SCHOOL TEACHERS BY SEX AND WORKING HOURS AT THE BEGINNING OF THE SCHOOL YEAR 2014/2015</t>
  </si>
  <si>
    <t>Teachers absent for longer than a month</t>
  </si>
  <si>
    <t>Director, deputy director and assistant director</t>
  </si>
  <si>
    <t>PRIMARY MUSIC AND BALLET SCHOOL TEACHERS BY SEX AND WORKING HOURS AT THE BEGINNING OF THE SCHOOL YEAR 2014/2015</t>
  </si>
  <si>
    <t xml:space="preserve">   PRIMARY MUSIC AND BALLET SCHOOL TEACHERS BY SEX AND AGE AT THE BEGINNING OF THE SCHOOL YEAR 2014/2015</t>
  </si>
  <si>
    <r>
      <t xml:space="preserve">   </t>
    </r>
    <r>
      <rPr>
        <i/>
        <sz val="8"/>
        <rFont val="Arial Narrow"/>
        <family val="2"/>
      </rPr>
      <t>PRIMARY SCHOOL TEACHERS BY MUNICIPALITY AND CITY, BY SEX AND BY WORKING HOURS AT THE BEGINNING OF THE SCHOOL YEAR 2014/2015</t>
    </r>
  </si>
  <si>
    <r>
      <t xml:space="preserve">30. III 2015. Број/No. </t>
    </r>
    <r>
      <rPr>
        <b/>
        <sz val="8"/>
        <color indexed="56"/>
        <rFont val="Arial Narrow"/>
        <family val="2"/>
      </rPr>
      <t>74/15</t>
    </r>
  </si>
  <si>
    <t>1. НАСТАВНИЦИ ОСНОВНИХ ШКОЛА НА ПОЧЕТКУ ШКОЛСКЕ 2014/2015. ГОДИНЕ</t>
  </si>
  <si>
    <t>2. НАСТАВНИЦИ ОСНОВНИХ ШКОЛА ПРЕМА ПОЛУ И ВРСТИ РАДНОГ ВРЕМЕНА НА ПОЧЕТКУ ШКОЛСКЕ 2014/2015. ГОДИНЕ</t>
  </si>
  <si>
    <t>3. НАСТАВНИЦИ ОСНОВНИХ МУЗИЧКИХ И БАЛЕТСКИХ ШКОЛА ПРЕМА ПОЛУ И ВРСТИ РАДНОГ ВРЕМЕНА НА ПОЧЕТКУ ШКОЛСКЕ 2014/2015. ГОДИНЕ</t>
  </si>
  <si>
    <t>4. НАСТАВНИЦИ ОСНОВНИХ  ШКОЛА ПО ПОЛУ И ГОДИНАМА СТАРОСТИ НА ПОЧЕТКУ ШКОЛСКЕ 2014/2015. ГОДИНЕ</t>
  </si>
  <si>
    <t>5. НАСТАВНИЦИ ОСНОВНИХ МУЗИЧКИХ И БАЛЕТСКИХ ШКОЛА  ПО ПОЛУ И ГОДИНАМА СТАРОСТИ НА ПОЧЕТКУ ШКОЛСКЕ 2014/2015. ГОДИНЕ</t>
  </si>
  <si>
    <t>6. НАСТАВНИЦИ  ОСНОВНИХ ШКОЛА ПО ОПШТИНАМА И ГРАДОВИМА, ПОЛУ И ВРСТИ РАДНОГ ВРЕМЕНА НА ПОЧЕТКУ ШКОЛСКЕ 2014/2015.ГОДИНЕ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</si>
</sst>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6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sz val="10"/>
      <name val="Arial"/>
      <family val="2"/>
    </font>
    <font>
      <sz val="8"/>
      <color indexed="56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56"/>
      <name val="Arial Narrow"/>
      <family val="2"/>
    </font>
    <font>
      <b/>
      <sz val="8"/>
      <color indexed="56"/>
      <name val="Arial Narrow"/>
      <family val="2"/>
    </font>
    <font>
      <b/>
      <i/>
      <sz val="8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i/>
      <sz val="8"/>
      <color rgb="FF000000"/>
      <name val="Arial Narrow"/>
      <family val="2"/>
    </font>
    <font>
      <i/>
      <sz val="8"/>
      <color rgb="FFFF0000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0" xfId="57" applyFont="1" applyFill="1" applyBorder="1" applyAlignment="1">
      <alignment/>
      <protection/>
    </xf>
    <xf numFmtId="0" fontId="9" fillId="0" borderId="0" xfId="57" applyFont="1" applyFill="1" applyBorder="1" applyAlignment="1">
      <alignment/>
      <protection/>
    </xf>
    <xf numFmtId="0" fontId="12" fillId="0" borderId="0" xfId="60" applyFont="1" applyFill="1" applyBorder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0" fontId="12" fillId="0" borderId="0" xfId="60" applyFont="1" applyFill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0" xfId="60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90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right"/>
      <protection/>
    </xf>
    <xf numFmtId="0" fontId="8" fillId="0" borderId="0" xfId="60" applyFont="1" applyBorder="1" applyAlignment="1">
      <alignment horizontal="right"/>
      <protection/>
    </xf>
    <xf numFmtId="0" fontId="8" fillId="0" borderId="0" xfId="60" applyFont="1" applyAlignment="1">
      <alignment horizontal="right"/>
      <protection/>
    </xf>
    <xf numFmtId="0" fontId="8" fillId="0" borderId="0" xfId="58" applyFont="1" applyBorder="1">
      <alignment/>
      <protection/>
    </xf>
    <xf numFmtId="1" fontId="8" fillId="0" borderId="0" xfId="58" applyNumberFormat="1" applyFont="1" applyBorder="1">
      <alignment/>
      <protection/>
    </xf>
    <xf numFmtId="0" fontId="7" fillId="0" borderId="0" xfId="57" applyFont="1" applyAlignment="1">
      <alignment horizontal="right" indent="3"/>
      <protection/>
    </xf>
    <xf numFmtId="0" fontId="9" fillId="0" borderId="0" xfId="58" applyFont="1" applyBorder="1">
      <alignment/>
      <protection/>
    </xf>
    <xf numFmtId="1" fontId="8" fillId="0" borderId="0" xfId="57" applyNumberFormat="1" applyFont="1" applyFill="1" applyBorder="1" applyAlignment="1">
      <alignment/>
      <protection/>
    </xf>
    <xf numFmtId="1" fontId="9" fillId="0" borderId="0" xfId="57" applyNumberFormat="1" applyFont="1" applyFill="1" applyBorder="1" applyAlignment="1">
      <alignment/>
      <protection/>
    </xf>
    <xf numFmtId="0" fontId="12" fillId="0" borderId="0" xfId="60" applyFont="1" applyFill="1" applyBorder="1" applyAlignment="1">
      <alignment vertical="center"/>
      <protection/>
    </xf>
    <xf numFmtId="0" fontId="8" fillId="0" borderId="0" xfId="58" applyFont="1" applyBorder="1" applyAlignment="1">
      <alignment horizontal="right"/>
      <protection/>
    </xf>
    <xf numFmtId="1" fontId="12" fillId="0" borderId="0" xfId="60" applyNumberFormat="1" applyFont="1" applyFill="1" applyBorder="1" applyAlignment="1">
      <alignment/>
      <protection/>
    </xf>
    <xf numFmtId="1" fontId="8" fillId="0" borderId="0" xfId="57" applyNumberFormat="1" applyFont="1" applyAlignment="1">
      <alignment/>
      <protection/>
    </xf>
    <xf numFmtId="1" fontId="8" fillId="0" borderId="0" xfId="60" applyNumberFormat="1" applyFont="1" applyBorder="1" applyAlignment="1">
      <alignment/>
      <protection/>
    </xf>
    <xf numFmtId="1" fontId="8" fillId="0" borderId="0" xfId="60" applyNumberFormat="1" applyFont="1" applyAlignment="1">
      <alignment/>
      <protection/>
    </xf>
    <xf numFmtId="0" fontId="8" fillId="0" borderId="0" xfId="58" applyFont="1" applyBorder="1" applyAlignment="1">
      <alignment/>
      <protection/>
    </xf>
    <xf numFmtId="0" fontId="9" fillId="0" borderId="0" xfId="58" applyFont="1" applyBorder="1" applyAlignment="1">
      <alignment/>
      <protection/>
    </xf>
    <xf numFmtId="1" fontId="55" fillId="0" borderId="0" xfId="0" applyNumberFormat="1" applyFont="1" applyAlignment="1">
      <alignment horizontal="center" wrapText="1"/>
    </xf>
    <xf numFmtId="1" fontId="8" fillId="0" borderId="0" xfId="58" applyNumberFormat="1" applyFont="1" applyBorder="1" applyAlignment="1">
      <alignment horizontal="right"/>
      <protection/>
    </xf>
    <xf numFmtId="1" fontId="12" fillId="0" borderId="0" xfId="60" applyNumberFormat="1" applyFont="1" applyFill="1" applyBorder="1" applyAlignment="1">
      <alignment horizontal="right"/>
      <protection/>
    </xf>
    <xf numFmtId="1" fontId="8" fillId="0" borderId="0" xfId="57" applyNumberFormat="1" applyFont="1" applyAlignment="1">
      <alignment horizontal="right"/>
      <protection/>
    </xf>
    <xf numFmtId="1" fontId="8" fillId="0" borderId="0" xfId="60" applyNumberFormat="1" applyFont="1" applyBorder="1" applyAlignment="1">
      <alignment horizontal="right"/>
      <protection/>
    </xf>
    <xf numFmtId="1" fontId="8" fillId="0" borderId="0" xfId="60" applyNumberFormat="1" applyFont="1" applyAlignment="1">
      <alignment horizontal="right"/>
      <protection/>
    </xf>
    <xf numFmtId="0" fontId="55" fillId="0" borderId="0" xfId="0" applyFont="1" applyAlignment="1">
      <alignment horizontal="right" wrapText="1"/>
    </xf>
    <xf numFmtId="0" fontId="8" fillId="0" borderId="0" xfId="57" applyFont="1" applyBorder="1" applyAlignment="1">
      <alignment horizontal="right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15" fillId="0" borderId="0" xfId="57" applyFont="1" applyAlignment="1">
      <alignment horizontal="right"/>
      <protection/>
    </xf>
    <xf numFmtId="0" fontId="57" fillId="0" borderId="0" xfId="0" applyFont="1" applyBorder="1" applyAlignment="1">
      <alignment/>
    </xf>
    <xf numFmtId="0" fontId="7" fillId="0" borderId="0" xfId="57" applyFont="1" applyAlignment="1">
      <alignment horizontal="right"/>
      <protection/>
    </xf>
    <xf numFmtId="190" fontId="8" fillId="0" borderId="11" xfId="0" applyNumberFormat="1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190" fontId="8" fillId="0" borderId="0" xfId="0" applyNumberFormat="1" applyFont="1" applyFill="1" applyBorder="1" applyAlignment="1">
      <alignment horizontal="right" wrapText="1"/>
    </xf>
    <xf numFmtId="190" fontId="8" fillId="0" borderId="1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17" xfId="60" applyNumberFormat="1" applyFont="1" applyFill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right"/>
      <protection/>
    </xf>
    <xf numFmtId="0" fontId="12" fillId="0" borderId="10" xfId="60" applyFont="1" applyFill="1" applyBorder="1" applyAlignment="1">
      <alignment horizontal="right"/>
      <protection/>
    </xf>
    <xf numFmtId="0" fontId="8" fillId="0" borderId="10" xfId="57" applyFont="1" applyBorder="1" applyAlignment="1">
      <alignment horizontal="right"/>
      <protection/>
    </xf>
    <xf numFmtId="0" fontId="8" fillId="0" borderId="10" xfId="60" applyFont="1" applyBorder="1" applyAlignment="1">
      <alignment horizontal="right"/>
      <protection/>
    </xf>
    <xf numFmtId="0" fontId="13" fillId="0" borderId="13" xfId="60" applyFont="1" applyFill="1" applyBorder="1" applyAlignment="1">
      <alignment horizontal="center"/>
      <protection/>
    </xf>
    <xf numFmtId="0" fontId="12" fillId="0" borderId="18" xfId="60" applyFont="1" applyFill="1" applyBorder="1" applyAlignment="1">
      <alignment horizontal="center"/>
      <protection/>
    </xf>
    <xf numFmtId="0" fontId="8" fillId="0" borderId="18" xfId="60" applyFont="1" applyBorder="1" applyAlignment="1">
      <alignment horizontal="center"/>
      <protection/>
    </xf>
    <xf numFmtId="0" fontId="8" fillId="0" borderId="18" xfId="57" applyFont="1" applyBorder="1" applyAlignment="1">
      <alignment horizontal="center"/>
      <protection/>
    </xf>
    <xf numFmtId="1" fontId="12" fillId="0" borderId="18" xfId="60" applyNumberFormat="1" applyFont="1" applyFill="1" applyBorder="1" applyAlignment="1">
      <alignment/>
      <protection/>
    </xf>
    <xf numFmtId="0" fontId="12" fillId="0" borderId="0" xfId="60" applyFont="1" applyFill="1" applyBorder="1" applyAlignment="1">
      <alignment/>
      <protection/>
    </xf>
    <xf numFmtId="1" fontId="8" fillId="0" borderId="0" xfId="0" applyNumberFormat="1" applyFont="1" applyBorder="1" applyAlignment="1">
      <alignment wrapText="1"/>
    </xf>
    <xf numFmtId="1" fontId="8" fillId="0" borderId="0" xfId="58" applyNumberFormat="1" applyFont="1" applyBorder="1" applyAlignment="1">
      <alignment/>
      <protection/>
    </xf>
    <xf numFmtId="1" fontId="8" fillId="0" borderId="0" xfId="0" applyNumberFormat="1" applyFont="1" applyBorder="1" applyAlignment="1">
      <alignment horizontal="right" wrapText="1"/>
    </xf>
    <xf numFmtId="0" fontId="12" fillId="0" borderId="11" xfId="60" applyFont="1" applyFill="1" applyBorder="1" applyAlignment="1">
      <alignment horizontal="right"/>
      <protection/>
    </xf>
    <xf numFmtId="0" fontId="55" fillId="0" borderId="19" xfId="0" applyFont="1" applyBorder="1" applyAlignment="1">
      <alignment horizontal="right" wrapText="1"/>
    </xf>
    <xf numFmtId="0" fontId="55" fillId="0" borderId="0" xfId="0" applyFont="1" applyBorder="1" applyAlignment="1">
      <alignment horizontal="right" wrapText="1"/>
    </xf>
    <xf numFmtId="0" fontId="10" fillId="0" borderId="0" xfId="61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12" fillId="0" borderId="0" xfId="59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0" fontId="11" fillId="0" borderId="0" xfId="61" applyFont="1" applyBorder="1" applyAlignment="1">
      <alignment horizontal="left" wrapText="1"/>
      <protection/>
    </xf>
    <xf numFmtId="0" fontId="9" fillId="0" borderId="0" xfId="61" applyFont="1" applyBorder="1" applyAlignment="1">
      <alignment horizontal="left" wrapText="1"/>
      <protection/>
    </xf>
    <xf numFmtId="0" fontId="9" fillId="0" borderId="0" xfId="62" applyFont="1" applyBorder="1" applyAlignment="1">
      <alignment horizontal="left" wrapText="1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53" fillId="33" borderId="17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59" fillId="0" borderId="0" xfId="0" applyFont="1" applyBorder="1" applyAlignment="1">
      <alignment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90" fontId="8" fillId="0" borderId="0" xfId="58" applyNumberFormat="1" applyFont="1" applyBorder="1">
      <alignment/>
      <protection/>
    </xf>
    <xf numFmtId="190" fontId="8" fillId="0" borderId="0" xfId="60" applyNumberFormat="1" applyFont="1">
      <alignment/>
      <protection/>
    </xf>
    <xf numFmtId="0" fontId="55" fillId="0" borderId="0" xfId="0" applyFont="1" applyFill="1" applyAlignment="1">
      <alignment horizontal="right" wrapText="1"/>
    </xf>
    <xf numFmtId="190" fontId="4" fillId="0" borderId="0" xfId="0" applyNumberFormat="1" applyFont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33" borderId="19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9" fillId="33" borderId="21" xfId="57" applyFont="1" applyFill="1" applyBorder="1" applyAlignment="1">
      <alignment horizontal="center" vertical="center" wrapText="1"/>
      <protection/>
    </xf>
    <xf numFmtId="0" fontId="9" fillId="33" borderId="23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8" fillId="33" borderId="21" xfId="57" applyFont="1" applyFill="1" applyBorder="1" applyAlignment="1">
      <alignment horizontal="center" vertical="center" wrapText="1"/>
      <protection/>
    </xf>
    <xf numFmtId="0" fontId="8" fillId="33" borderId="23" xfId="57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0" fontId="9" fillId="33" borderId="13" xfId="57" applyFont="1" applyFill="1" applyBorder="1" applyAlignment="1">
      <alignment horizontal="center" vertical="center"/>
      <protection/>
    </xf>
    <xf numFmtId="0" fontId="9" fillId="33" borderId="16" xfId="5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33" borderId="17" xfId="0" applyNumberFormat="1" applyFont="1" applyFill="1" applyBorder="1" applyAlignment="1">
      <alignment horizontal="center" wrapText="1"/>
    </xf>
    <xf numFmtId="0" fontId="8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top" wrapText="1"/>
    </xf>
    <xf numFmtId="0" fontId="8" fillId="33" borderId="11" xfId="60" applyFont="1" applyFill="1" applyBorder="1" applyAlignment="1">
      <alignment horizontal="center" vertical="center" wrapText="1"/>
      <protection/>
    </xf>
    <xf numFmtId="0" fontId="8" fillId="33" borderId="14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1 2" xfId="60"/>
    <cellStyle name="Normal_Sheet2" xfId="61"/>
    <cellStyle name="Normal_SSPocetak09-10prilo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L26" sqref="L26"/>
    </sheetView>
  </sheetViews>
  <sheetFormatPr defaultColWidth="9.33203125" defaultRowHeight="15" customHeight="1"/>
  <cols>
    <col min="1" max="1" width="36" style="1" customWidth="1"/>
    <col min="2" max="11" width="7.83203125" style="1" customWidth="1"/>
    <col min="12" max="12" width="34.83203125" style="1" customWidth="1"/>
    <col min="13" max="13" width="11.16015625" style="2" customWidth="1"/>
    <col min="14" max="16384" width="9.33203125" style="1" customWidth="1"/>
  </cols>
  <sheetData>
    <row r="1" s="53" customFormat="1" ht="15" customHeight="1">
      <c r="L1" s="56" t="s">
        <v>158</v>
      </c>
    </row>
    <row r="2" s="53" customFormat="1" ht="15" customHeight="1">
      <c r="L2" s="57" t="s">
        <v>159</v>
      </c>
    </row>
    <row r="3" spans="1:12" s="53" customFormat="1" ht="15" customHeight="1">
      <c r="A3" s="58" t="s">
        <v>160</v>
      </c>
      <c r="L3" s="59" t="s">
        <v>195</v>
      </c>
    </row>
    <row r="5" spans="1:13" ht="15" customHeight="1">
      <c r="A5" s="3" t="s">
        <v>196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" customHeight="1">
      <c r="A6" s="4" t="s">
        <v>137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>
      <c r="A7" s="131"/>
      <c r="B7" s="144" t="s">
        <v>138</v>
      </c>
      <c r="C7" s="144"/>
      <c r="D7" s="144"/>
      <c r="E7" s="131"/>
      <c r="F7" s="132" t="s">
        <v>141</v>
      </c>
      <c r="G7" s="133"/>
      <c r="H7" s="145" t="s">
        <v>142</v>
      </c>
      <c r="I7" s="146"/>
      <c r="J7" s="146"/>
      <c r="K7" s="146"/>
      <c r="L7" s="138"/>
      <c r="M7" s="3"/>
    </row>
    <row r="8" spans="1:13" ht="15" customHeight="1">
      <c r="A8" s="127"/>
      <c r="B8" s="139" t="s">
        <v>143</v>
      </c>
      <c r="C8" s="139"/>
      <c r="D8" s="139"/>
      <c r="E8" s="140"/>
      <c r="F8" s="134"/>
      <c r="G8" s="135"/>
      <c r="H8" s="141" t="s">
        <v>144</v>
      </c>
      <c r="I8" s="142"/>
      <c r="J8" s="142"/>
      <c r="K8" s="142"/>
      <c r="L8" s="129"/>
      <c r="M8" s="3"/>
    </row>
    <row r="9" spans="1:13" ht="15" customHeight="1">
      <c r="A9" s="143"/>
      <c r="B9" s="147" t="s">
        <v>145</v>
      </c>
      <c r="C9" s="133"/>
      <c r="D9" s="132" t="s">
        <v>146</v>
      </c>
      <c r="E9" s="147"/>
      <c r="F9" s="134"/>
      <c r="G9" s="135"/>
      <c r="H9" s="132" t="s">
        <v>145</v>
      </c>
      <c r="I9" s="133"/>
      <c r="J9" s="132" t="s">
        <v>147</v>
      </c>
      <c r="K9" s="147"/>
      <c r="L9" s="126"/>
      <c r="M9" s="3"/>
    </row>
    <row r="10" spans="1:13" ht="15" customHeight="1">
      <c r="A10" s="143"/>
      <c r="B10" s="148"/>
      <c r="C10" s="135"/>
      <c r="D10" s="134"/>
      <c r="E10" s="148"/>
      <c r="F10" s="134"/>
      <c r="G10" s="135"/>
      <c r="H10" s="134"/>
      <c r="I10" s="135"/>
      <c r="J10" s="134"/>
      <c r="K10" s="148"/>
      <c r="L10" s="126"/>
      <c r="M10" s="3"/>
    </row>
    <row r="11" spans="1:13" ht="15" customHeight="1">
      <c r="A11" s="143"/>
      <c r="B11" s="148"/>
      <c r="C11" s="135"/>
      <c r="D11" s="134"/>
      <c r="E11" s="148"/>
      <c r="F11" s="134"/>
      <c r="G11" s="135"/>
      <c r="H11" s="134"/>
      <c r="I11" s="135"/>
      <c r="J11" s="134"/>
      <c r="K11" s="148"/>
      <c r="L11" s="126"/>
      <c r="M11" s="3"/>
    </row>
    <row r="12" spans="1:13" ht="15" customHeight="1">
      <c r="A12" s="143"/>
      <c r="B12" s="149"/>
      <c r="C12" s="137"/>
      <c r="D12" s="136"/>
      <c r="E12" s="149"/>
      <c r="F12" s="136"/>
      <c r="G12" s="137"/>
      <c r="H12" s="136"/>
      <c r="I12" s="137"/>
      <c r="J12" s="136"/>
      <c r="K12" s="149"/>
      <c r="L12" s="126"/>
      <c r="M12" s="3"/>
    </row>
    <row r="13" spans="1:13" ht="15" customHeight="1">
      <c r="A13" s="127"/>
      <c r="B13" s="16" t="s">
        <v>139</v>
      </c>
      <c r="C13" s="17" t="s">
        <v>140</v>
      </c>
      <c r="D13" s="17" t="s">
        <v>139</v>
      </c>
      <c r="E13" s="17" t="s">
        <v>140</v>
      </c>
      <c r="F13" s="17" t="s">
        <v>139</v>
      </c>
      <c r="G13" s="17" t="s">
        <v>140</v>
      </c>
      <c r="H13" s="17" t="s">
        <v>139</v>
      </c>
      <c r="I13" s="17" t="s">
        <v>140</v>
      </c>
      <c r="J13" s="17" t="s">
        <v>139</v>
      </c>
      <c r="K13" s="18" t="s">
        <v>140</v>
      </c>
      <c r="L13" s="129"/>
      <c r="M13" s="3"/>
    </row>
    <row r="14" spans="1:13" ht="15" customHeight="1">
      <c r="A14" s="128"/>
      <c r="B14" s="19" t="s">
        <v>148</v>
      </c>
      <c r="C14" s="20" t="s">
        <v>149</v>
      </c>
      <c r="D14" s="20" t="s">
        <v>148</v>
      </c>
      <c r="E14" s="20" t="s">
        <v>149</v>
      </c>
      <c r="F14" s="20" t="s">
        <v>148</v>
      </c>
      <c r="G14" s="20" t="s">
        <v>149</v>
      </c>
      <c r="H14" s="20" t="s">
        <v>148</v>
      </c>
      <c r="I14" s="20" t="s">
        <v>149</v>
      </c>
      <c r="J14" s="20" t="s">
        <v>148</v>
      </c>
      <c r="K14" s="21" t="s">
        <v>149</v>
      </c>
      <c r="L14" s="130"/>
      <c r="M14" s="3"/>
    </row>
    <row r="15" spans="1:13" ht="15" customHeight="1">
      <c r="A15" s="64" t="s">
        <v>135</v>
      </c>
      <c r="B15" s="23">
        <f>+B16+B17</f>
        <v>8138</v>
      </c>
      <c r="C15" s="23">
        <f aca="true" t="shared" si="0" ref="C15:K15">+C16+C17</f>
        <v>5685</v>
      </c>
      <c r="D15" s="24">
        <f t="shared" si="0"/>
        <v>6677.951</v>
      </c>
      <c r="E15" s="24">
        <f t="shared" si="0"/>
        <v>4963.855</v>
      </c>
      <c r="F15" s="25">
        <f t="shared" si="0"/>
        <v>5792</v>
      </c>
      <c r="G15" s="25">
        <f t="shared" si="0"/>
        <v>4502</v>
      </c>
      <c r="H15" s="25">
        <f t="shared" si="0"/>
        <v>2346</v>
      </c>
      <c r="I15" s="25">
        <f t="shared" si="0"/>
        <v>1183</v>
      </c>
      <c r="J15" s="24">
        <f t="shared" si="0"/>
        <v>885.951</v>
      </c>
      <c r="K15" s="60">
        <f t="shared" si="0"/>
        <v>461.855</v>
      </c>
      <c r="L15" s="71" t="s">
        <v>161</v>
      </c>
      <c r="M15" s="22"/>
    </row>
    <row r="16" spans="1:13" ht="15" customHeight="1">
      <c r="A16" s="5" t="s">
        <v>96</v>
      </c>
      <c r="B16" s="23">
        <v>8069</v>
      </c>
      <c r="C16" s="23">
        <v>5630</v>
      </c>
      <c r="D16" s="24">
        <f>+F16+J16</f>
        <v>6612.301</v>
      </c>
      <c r="E16" s="24">
        <f>+G16+K16</f>
        <v>4911.355</v>
      </c>
      <c r="F16" s="23">
        <f>5130+597</f>
        <v>5727</v>
      </c>
      <c r="G16" s="23">
        <f>3954+496</f>
        <v>4450</v>
      </c>
      <c r="H16" s="23">
        <f>1577+765</f>
        <v>2342</v>
      </c>
      <c r="I16" s="23">
        <f>788+392</f>
        <v>1180</v>
      </c>
      <c r="J16" s="24">
        <f>(64090.6+24439.5)/100</f>
        <v>885.301</v>
      </c>
      <c r="K16" s="61">
        <f>(33072.1+13063.4)/100</f>
        <v>461.355</v>
      </c>
      <c r="L16" s="72" t="s">
        <v>162</v>
      </c>
      <c r="M16" s="3"/>
    </row>
    <row r="17" spans="1:13" ht="15" customHeight="1">
      <c r="A17" s="5" t="s">
        <v>97</v>
      </c>
      <c r="B17" s="23">
        <v>69</v>
      </c>
      <c r="C17" s="23">
        <v>55</v>
      </c>
      <c r="D17" s="24">
        <f>+F17+J17</f>
        <v>65.65</v>
      </c>
      <c r="E17" s="23">
        <f>+G17+K17</f>
        <v>52.5</v>
      </c>
      <c r="F17" s="23">
        <f>49+16</f>
        <v>65</v>
      </c>
      <c r="G17" s="23">
        <f>40+12</f>
        <v>52</v>
      </c>
      <c r="H17" s="23">
        <v>4</v>
      </c>
      <c r="I17" s="23">
        <v>3</v>
      </c>
      <c r="J17" s="24">
        <f>+(45+20)/100</f>
        <v>0.65</v>
      </c>
      <c r="K17" s="62">
        <f>+(30+20)/100</f>
        <v>0.5</v>
      </c>
      <c r="L17" s="72" t="s">
        <v>163</v>
      </c>
      <c r="M17" s="3"/>
    </row>
    <row r="18" spans="1:13" ht="15" customHeight="1">
      <c r="A18" s="5"/>
      <c r="B18" s="23"/>
      <c r="C18" s="23"/>
      <c r="D18" s="24"/>
      <c r="E18" s="23"/>
      <c r="F18" s="23"/>
      <c r="G18" s="23"/>
      <c r="H18" s="23"/>
      <c r="I18" s="23"/>
      <c r="J18" s="24"/>
      <c r="K18" s="62"/>
      <c r="L18" s="72"/>
      <c r="M18" s="3"/>
    </row>
    <row r="19" spans="1:13" ht="15" customHeight="1">
      <c r="A19" s="66" t="s">
        <v>150</v>
      </c>
      <c r="B19" s="67">
        <v>251</v>
      </c>
      <c r="C19" s="67">
        <v>175</v>
      </c>
      <c r="D19" s="68">
        <f>+F19+J19</f>
        <v>218.59</v>
      </c>
      <c r="E19" s="68">
        <f>+G19+K19</f>
        <v>150.39</v>
      </c>
      <c r="F19" s="67">
        <f>160+33</f>
        <v>193</v>
      </c>
      <c r="G19" s="67">
        <f>109+22</f>
        <v>131</v>
      </c>
      <c r="H19" s="67">
        <f>8+50</f>
        <v>58</v>
      </c>
      <c r="I19" s="67">
        <f>8+36</f>
        <v>44</v>
      </c>
      <c r="J19" s="68">
        <f>+(413+2146)/100</f>
        <v>25.59</v>
      </c>
      <c r="K19" s="69">
        <f>+(413+1526)/100</f>
        <v>19.39</v>
      </c>
      <c r="L19" s="70" t="s">
        <v>164</v>
      </c>
      <c r="M19" s="15"/>
    </row>
    <row r="22" ht="15" customHeight="1">
      <c r="I22" s="125"/>
    </row>
    <row r="24" ht="15" customHeight="1">
      <c r="I24" s="125"/>
    </row>
    <row r="26" ht="15" customHeight="1">
      <c r="E26" s="121"/>
    </row>
  </sheetData>
  <sheetProtection/>
  <mergeCells count="15">
    <mergeCell ref="H7:K7"/>
    <mergeCell ref="B9:C12"/>
    <mergeCell ref="D9:E12"/>
    <mergeCell ref="H9:I12"/>
    <mergeCell ref="J9:K12"/>
    <mergeCell ref="L9:L12"/>
    <mergeCell ref="A13:A14"/>
    <mergeCell ref="L13:L14"/>
    <mergeCell ref="A7:A8"/>
    <mergeCell ref="F7:G12"/>
    <mergeCell ref="L7:L8"/>
    <mergeCell ref="B8:E8"/>
    <mergeCell ref="H8:K8"/>
    <mergeCell ref="A9:A12"/>
    <mergeCell ref="B7:E7"/>
  </mergeCells>
  <printOptions horizontalCentered="1"/>
  <pageMargins left="0.31496062992125984" right="0.31496062992125984" top="0.74" bottom="0.5118110236220472" header="0.31496062992125984" footer="0.31496062992125984"/>
  <pageSetup horizontalDpi="600" verticalDpi="600" orientation="landscape" paperSize="9" r:id="rId2"/>
  <headerFooter alignWithMargins="0">
    <oddHeader>&amp;R&amp;G</oddHeader>
    <oddFooter>&amp;C&amp;"Tahoma,Regular"&amp;8&amp;P/&amp;N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T27" sqref="T27"/>
    </sheetView>
  </sheetViews>
  <sheetFormatPr defaultColWidth="9.33203125" defaultRowHeight="12.75"/>
  <cols>
    <col min="1" max="1" width="23.83203125" style="53" customWidth="1"/>
    <col min="2" max="2" width="7" style="54" customWidth="1"/>
    <col min="3" max="3" width="9.33203125" style="53" customWidth="1"/>
    <col min="4" max="4" width="14.83203125" style="53" customWidth="1"/>
    <col min="5" max="5" width="13.33203125" style="53" customWidth="1"/>
    <col min="6" max="6" width="13.66015625" style="53" customWidth="1"/>
    <col min="7" max="7" width="12.83203125" style="53" customWidth="1"/>
    <col min="8" max="8" width="8" style="53" customWidth="1"/>
    <col min="9" max="9" width="30.33203125" style="53" customWidth="1"/>
    <col min="10" max="16384" width="9.33203125" style="53" customWidth="1"/>
  </cols>
  <sheetData>
    <row r="1" spans="1:7" ht="12.75">
      <c r="A1" s="55" t="s">
        <v>197</v>
      </c>
      <c r="B1" s="55"/>
      <c r="C1" s="55"/>
      <c r="D1" s="55"/>
      <c r="E1" s="55"/>
      <c r="F1" s="55"/>
      <c r="G1" s="55"/>
    </row>
    <row r="2" spans="1:7" ht="12.75">
      <c r="A2" s="153" t="s">
        <v>189</v>
      </c>
      <c r="B2" s="153"/>
      <c r="C2" s="153"/>
      <c r="D2" s="153"/>
      <c r="E2" s="153"/>
      <c r="F2" s="153"/>
      <c r="G2" s="153"/>
    </row>
    <row r="3" spans="1:9" ht="30" customHeight="1">
      <c r="A3" s="152"/>
      <c r="B3" s="155" t="s">
        <v>165</v>
      </c>
      <c r="C3" s="157" t="s">
        <v>136</v>
      </c>
      <c r="D3" s="157" t="s">
        <v>169</v>
      </c>
      <c r="E3" s="157"/>
      <c r="F3" s="157" t="s">
        <v>168</v>
      </c>
      <c r="G3" s="157"/>
      <c r="H3" s="151" t="s">
        <v>170</v>
      </c>
      <c r="I3" s="150"/>
    </row>
    <row r="4" spans="1:9" ht="51">
      <c r="A4" s="152"/>
      <c r="B4" s="156"/>
      <c r="C4" s="157"/>
      <c r="D4" s="73" t="s">
        <v>167</v>
      </c>
      <c r="E4" s="73" t="s">
        <v>166</v>
      </c>
      <c r="F4" s="73" t="s">
        <v>167</v>
      </c>
      <c r="G4" s="73" t="s">
        <v>166</v>
      </c>
      <c r="H4" s="151"/>
      <c r="I4" s="150"/>
    </row>
    <row r="5" spans="1:9" ht="12.75">
      <c r="A5" s="53" t="s">
        <v>0</v>
      </c>
      <c r="B5" s="6" t="s">
        <v>139</v>
      </c>
      <c r="C5" s="53">
        <v>8138</v>
      </c>
      <c r="D5" s="53">
        <v>5179</v>
      </c>
      <c r="E5" s="53">
        <v>613</v>
      </c>
      <c r="F5" s="53">
        <v>1580</v>
      </c>
      <c r="G5" s="53">
        <v>766</v>
      </c>
      <c r="H5" s="75" t="s">
        <v>148</v>
      </c>
      <c r="I5" s="63" t="s">
        <v>1</v>
      </c>
    </row>
    <row r="6" spans="2:8" ht="12.75">
      <c r="B6" s="6" t="s">
        <v>152</v>
      </c>
      <c r="C6" s="53">
        <v>2453</v>
      </c>
      <c r="D6" s="53">
        <v>1185</v>
      </c>
      <c r="E6" s="53">
        <v>105</v>
      </c>
      <c r="F6" s="53">
        <v>790</v>
      </c>
      <c r="G6" s="53">
        <v>373</v>
      </c>
      <c r="H6" s="76" t="s">
        <v>172</v>
      </c>
    </row>
    <row r="7" spans="2:8" ht="12.75">
      <c r="B7" s="6" t="s">
        <v>171</v>
      </c>
      <c r="C7" s="53">
        <v>5685</v>
      </c>
      <c r="D7" s="53">
        <v>3994</v>
      </c>
      <c r="E7" s="53">
        <v>508</v>
      </c>
      <c r="F7" s="53">
        <v>790</v>
      </c>
      <c r="G7" s="53">
        <v>393</v>
      </c>
      <c r="H7" s="76" t="s">
        <v>149</v>
      </c>
    </row>
    <row r="8" spans="2:8" ht="12.75">
      <c r="B8" s="6"/>
      <c r="H8" s="76"/>
    </row>
    <row r="9" spans="1:9" ht="12.75">
      <c r="A9" s="53" t="s">
        <v>183</v>
      </c>
      <c r="B9" s="6" t="s">
        <v>139</v>
      </c>
      <c r="C9" s="53">
        <v>3230</v>
      </c>
      <c r="D9" s="53">
        <v>2742</v>
      </c>
      <c r="E9" s="53">
        <v>404</v>
      </c>
      <c r="F9" s="53">
        <v>41</v>
      </c>
      <c r="G9" s="53">
        <v>43</v>
      </c>
      <c r="H9" s="76" t="s">
        <v>148</v>
      </c>
      <c r="I9" s="63" t="s">
        <v>182</v>
      </c>
    </row>
    <row r="10" spans="2:8" ht="12.75">
      <c r="B10" s="6" t="s">
        <v>152</v>
      </c>
      <c r="C10" s="53">
        <v>469</v>
      </c>
      <c r="D10" s="53">
        <v>375</v>
      </c>
      <c r="E10" s="53">
        <v>43</v>
      </c>
      <c r="F10" s="53">
        <v>24</v>
      </c>
      <c r="G10" s="53">
        <v>27</v>
      </c>
      <c r="H10" s="76" t="s">
        <v>172</v>
      </c>
    </row>
    <row r="11" spans="2:8" ht="12.75">
      <c r="B11" s="6" t="s">
        <v>171</v>
      </c>
      <c r="C11" s="53">
        <v>2761</v>
      </c>
      <c r="D11" s="53">
        <v>2367</v>
      </c>
      <c r="E11" s="53">
        <v>361</v>
      </c>
      <c r="F11" s="53">
        <v>17</v>
      </c>
      <c r="G11" s="53">
        <v>16</v>
      </c>
      <c r="H11" s="76" t="s">
        <v>149</v>
      </c>
    </row>
    <row r="12" spans="2:8" ht="12.75">
      <c r="B12" s="6"/>
      <c r="H12" s="76"/>
    </row>
    <row r="13" spans="1:9" ht="12.75">
      <c r="A13" s="53" t="s">
        <v>184</v>
      </c>
      <c r="B13" s="6" t="s">
        <v>139</v>
      </c>
      <c r="C13" s="53">
        <v>4908</v>
      </c>
      <c r="D13" s="53">
        <v>2437</v>
      </c>
      <c r="E13" s="53">
        <v>209</v>
      </c>
      <c r="F13" s="53">
        <v>1539</v>
      </c>
      <c r="G13" s="53">
        <v>723</v>
      </c>
      <c r="H13" s="76" t="s">
        <v>148</v>
      </c>
      <c r="I13" s="63" t="s">
        <v>185</v>
      </c>
    </row>
    <row r="14" spans="2:8" ht="12.75">
      <c r="B14" s="6" t="s">
        <v>152</v>
      </c>
      <c r="C14" s="53">
        <v>1984</v>
      </c>
      <c r="D14" s="53">
        <v>810</v>
      </c>
      <c r="E14" s="53">
        <v>62</v>
      </c>
      <c r="F14" s="53">
        <v>766</v>
      </c>
      <c r="G14" s="53">
        <v>346</v>
      </c>
      <c r="H14" s="76" t="s">
        <v>172</v>
      </c>
    </row>
    <row r="15" spans="2:8" ht="12.75">
      <c r="B15" s="6" t="s">
        <v>171</v>
      </c>
      <c r="C15" s="53">
        <v>2924</v>
      </c>
      <c r="D15" s="53">
        <v>1627</v>
      </c>
      <c r="E15" s="53">
        <v>147</v>
      </c>
      <c r="F15" s="53">
        <v>773</v>
      </c>
      <c r="G15" s="53">
        <v>377</v>
      </c>
      <c r="H15" s="76" t="s">
        <v>149</v>
      </c>
    </row>
    <row r="16" spans="2:8" ht="12.75">
      <c r="B16" s="6"/>
      <c r="H16" s="76"/>
    </row>
    <row r="17" spans="1:9" ht="12.75">
      <c r="A17" s="53" t="s">
        <v>153</v>
      </c>
      <c r="B17" s="6" t="s">
        <v>139</v>
      </c>
      <c r="C17" s="53">
        <v>447</v>
      </c>
      <c r="D17" s="74"/>
      <c r="E17" s="74"/>
      <c r="F17" s="74"/>
      <c r="G17" s="74"/>
      <c r="H17" s="76" t="s">
        <v>148</v>
      </c>
      <c r="I17" s="63" t="s">
        <v>190</v>
      </c>
    </row>
    <row r="18" spans="1:8" ht="12.75">
      <c r="A18" s="53" t="s">
        <v>154</v>
      </c>
      <c r="B18" s="6" t="s">
        <v>152</v>
      </c>
      <c r="C18" s="53">
        <v>20</v>
      </c>
      <c r="D18" s="74"/>
      <c r="E18" s="74"/>
      <c r="F18" s="74"/>
      <c r="G18" s="74"/>
      <c r="H18" s="76" t="s">
        <v>172</v>
      </c>
    </row>
    <row r="19" spans="2:8" ht="12.75">
      <c r="B19" s="6" t="s">
        <v>171</v>
      </c>
      <c r="C19" s="53">
        <v>427</v>
      </c>
      <c r="D19" s="74"/>
      <c r="E19" s="74"/>
      <c r="F19" s="74"/>
      <c r="G19" s="74"/>
      <c r="H19" s="76" t="s">
        <v>149</v>
      </c>
    </row>
    <row r="20" spans="2:8" ht="12.75">
      <c r="B20" s="6"/>
      <c r="H20" s="76"/>
    </row>
    <row r="21" spans="1:9" ht="12.75">
      <c r="A21" s="53" t="s">
        <v>155</v>
      </c>
      <c r="B21" s="6" t="s">
        <v>139</v>
      </c>
      <c r="C21" s="53">
        <v>255</v>
      </c>
      <c r="D21" s="53">
        <v>218</v>
      </c>
      <c r="E21" s="53">
        <v>17</v>
      </c>
      <c r="F21" s="53">
        <v>15</v>
      </c>
      <c r="G21" s="53">
        <v>5</v>
      </c>
      <c r="H21" s="76" t="s">
        <v>148</v>
      </c>
      <c r="I21" s="63" t="s">
        <v>191</v>
      </c>
    </row>
    <row r="22" spans="1:8" ht="12.75">
      <c r="A22" s="53" t="s">
        <v>156</v>
      </c>
      <c r="B22" s="6" t="s">
        <v>152</v>
      </c>
      <c r="C22" s="53">
        <v>151</v>
      </c>
      <c r="D22" s="53">
        <v>130</v>
      </c>
      <c r="E22" s="53">
        <v>10</v>
      </c>
      <c r="F22" s="53">
        <v>8</v>
      </c>
      <c r="G22" s="53">
        <v>3</v>
      </c>
      <c r="H22" s="76" t="s">
        <v>172</v>
      </c>
    </row>
    <row r="23" spans="2:8" ht="12.75">
      <c r="B23" s="6" t="s">
        <v>171</v>
      </c>
      <c r="C23" s="53">
        <v>104</v>
      </c>
      <c r="D23" s="53">
        <v>88</v>
      </c>
      <c r="E23" s="53">
        <v>7</v>
      </c>
      <c r="F23" s="53">
        <v>7</v>
      </c>
      <c r="G23" s="53">
        <v>2</v>
      </c>
      <c r="H23" s="76" t="s">
        <v>149</v>
      </c>
    </row>
    <row r="25" spans="1:7" ht="12.75">
      <c r="A25" s="55" t="s">
        <v>198</v>
      </c>
      <c r="B25" s="55"/>
      <c r="C25" s="55"/>
      <c r="D25" s="55"/>
      <c r="E25" s="55"/>
      <c r="F25" s="55"/>
      <c r="G25" s="55"/>
    </row>
    <row r="26" spans="1:7" ht="12.75">
      <c r="A26" s="153" t="s">
        <v>192</v>
      </c>
      <c r="B26" s="154"/>
      <c r="C26" s="154"/>
      <c r="D26" s="154"/>
      <c r="E26" s="154"/>
      <c r="F26" s="154"/>
      <c r="G26" s="154"/>
    </row>
    <row r="27" spans="1:9" ht="27" customHeight="1">
      <c r="A27" s="152"/>
      <c r="B27" s="155" t="s">
        <v>165</v>
      </c>
      <c r="C27" s="157" t="s">
        <v>136</v>
      </c>
      <c r="D27" s="157" t="s">
        <v>169</v>
      </c>
      <c r="E27" s="157"/>
      <c r="F27" s="157" t="s">
        <v>168</v>
      </c>
      <c r="G27" s="157"/>
      <c r="H27" s="151" t="s">
        <v>170</v>
      </c>
      <c r="I27" s="150"/>
    </row>
    <row r="28" spans="1:9" ht="55.5" customHeight="1">
      <c r="A28" s="152"/>
      <c r="B28" s="156"/>
      <c r="C28" s="157"/>
      <c r="D28" s="73" t="s">
        <v>167</v>
      </c>
      <c r="E28" s="73" t="s">
        <v>166</v>
      </c>
      <c r="F28" s="73" t="s">
        <v>167</v>
      </c>
      <c r="G28" s="73" t="s">
        <v>166</v>
      </c>
      <c r="H28" s="151"/>
      <c r="I28" s="150"/>
    </row>
    <row r="29" spans="1:9" ht="12.75">
      <c r="A29" s="53" t="s">
        <v>0</v>
      </c>
      <c r="B29" s="6" t="s">
        <v>139</v>
      </c>
      <c r="C29" s="77">
        <v>251</v>
      </c>
      <c r="D29" s="77">
        <v>160</v>
      </c>
      <c r="E29" s="77">
        <v>33</v>
      </c>
      <c r="F29" s="77">
        <v>8</v>
      </c>
      <c r="G29" s="77">
        <v>50</v>
      </c>
      <c r="H29" s="75" t="s">
        <v>148</v>
      </c>
      <c r="I29" s="63" t="s">
        <v>1</v>
      </c>
    </row>
    <row r="30" spans="2:8" ht="12.75">
      <c r="B30" s="6" t="s">
        <v>152</v>
      </c>
      <c r="C30" s="77">
        <v>76</v>
      </c>
      <c r="D30" s="77">
        <v>51</v>
      </c>
      <c r="E30" s="77">
        <v>11</v>
      </c>
      <c r="F30" s="77" t="s">
        <v>173</v>
      </c>
      <c r="G30" s="77">
        <v>14</v>
      </c>
      <c r="H30" s="76" t="s">
        <v>172</v>
      </c>
    </row>
    <row r="31" spans="2:8" ht="12.75">
      <c r="B31" s="6" t="s">
        <v>171</v>
      </c>
      <c r="C31" s="77">
        <v>175</v>
      </c>
      <c r="D31" s="77">
        <v>109</v>
      </c>
      <c r="E31" s="77">
        <v>22</v>
      </c>
      <c r="F31" s="77">
        <v>8</v>
      </c>
      <c r="G31" s="77">
        <v>36</v>
      </c>
      <c r="H31" s="76" t="s">
        <v>149</v>
      </c>
    </row>
    <row r="32" spans="2:8" ht="12.75">
      <c r="B32" s="6"/>
      <c r="C32" s="77"/>
      <c r="D32" s="77"/>
      <c r="E32" s="77"/>
      <c r="F32" s="77"/>
      <c r="G32" s="77"/>
      <c r="H32" s="76"/>
    </row>
    <row r="33" spans="1:9" ht="12.75">
      <c r="A33" s="53" t="s">
        <v>183</v>
      </c>
      <c r="B33" s="6" t="s">
        <v>139</v>
      </c>
      <c r="C33" s="77">
        <v>251</v>
      </c>
      <c r="D33" s="77">
        <v>160</v>
      </c>
      <c r="E33" s="77">
        <v>33</v>
      </c>
      <c r="F33" s="77">
        <v>8</v>
      </c>
      <c r="G33" s="77">
        <v>50</v>
      </c>
      <c r="H33" s="76" t="s">
        <v>148</v>
      </c>
      <c r="I33" s="63" t="s">
        <v>182</v>
      </c>
    </row>
    <row r="34" spans="2:8" ht="12.75">
      <c r="B34" s="6" t="s">
        <v>152</v>
      </c>
      <c r="C34" s="77">
        <v>76</v>
      </c>
      <c r="D34" s="77">
        <v>51</v>
      </c>
      <c r="E34" s="77">
        <v>11</v>
      </c>
      <c r="F34" s="77" t="s">
        <v>173</v>
      </c>
      <c r="G34" s="77">
        <v>14</v>
      </c>
      <c r="H34" s="76" t="s">
        <v>172</v>
      </c>
    </row>
    <row r="35" spans="2:8" ht="12.75">
      <c r="B35" s="6" t="s">
        <v>171</v>
      </c>
      <c r="C35" s="77">
        <v>175</v>
      </c>
      <c r="D35" s="77">
        <v>109</v>
      </c>
      <c r="E35" s="77">
        <v>22</v>
      </c>
      <c r="F35" s="77">
        <v>8</v>
      </c>
      <c r="G35" s="77">
        <v>36</v>
      </c>
      <c r="H35" s="76" t="s">
        <v>149</v>
      </c>
    </row>
    <row r="36" spans="2:8" ht="12.75">
      <c r="B36" s="6"/>
      <c r="C36" s="77"/>
      <c r="D36" s="77"/>
      <c r="E36" s="77"/>
      <c r="F36" s="77"/>
      <c r="G36" s="77"/>
      <c r="H36" s="76"/>
    </row>
    <row r="37" spans="1:9" ht="12.75">
      <c r="A37" s="53" t="s">
        <v>184</v>
      </c>
      <c r="B37" s="6" t="s">
        <v>139</v>
      </c>
      <c r="C37" s="77" t="s">
        <v>173</v>
      </c>
      <c r="D37" s="77" t="s">
        <v>173</v>
      </c>
      <c r="E37" s="77" t="s">
        <v>173</v>
      </c>
      <c r="F37" s="77" t="s">
        <v>173</v>
      </c>
      <c r="G37" s="77" t="s">
        <v>173</v>
      </c>
      <c r="H37" s="76" t="s">
        <v>148</v>
      </c>
      <c r="I37" s="63" t="s">
        <v>185</v>
      </c>
    </row>
    <row r="38" spans="1:8" ht="12.75">
      <c r="A38" s="53" t="s">
        <v>157</v>
      </c>
      <c r="B38" s="6" t="s">
        <v>152</v>
      </c>
      <c r="C38" s="77" t="s">
        <v>173</v>
      </c>
      <c r="D38" s="77" t="s">
        <v>173</v>
      </c>
      <c r="E38" s="77" t="s">
        <v>173</v>
      </c>
      <c r="F38" s="77" t="s">
        <v>173</v>
      </c>
      <c r="G38" s="77" t="s">
        <v>173</v>
      </c>
      <c r="H38" s="76" t="s">
        <v>172</v>
      </c>
    </row>
    <row r="39" spans="2:8" ht="12.75">
      <c r="B39" s="6" t="s">
        <v>171</v>
      </c>
      <c r="C39" s="77" t="s">
        <v>173</v>
      </c>
      <c r="D39" s="77" t="s">
        <v>173</v>
      </c>
      <c r="E39" s="77" t="s">
        <v>173</v>
      </c>
      <c r="F39" s="77" t="s">
        <v>173</v>
      </c>
      <c r="G39" s="77" t="s">
        <v>173</v>
      </c>
      <c r="H39" s="76" t="s">
        <v>149</v>
      </c>
    </row>
    <row r="40" spans="2:8" ht="12.75">
      <c r="B40" s="6"/>
      <c r="C40" s="77"/>
      <c r="D40" s="77"/>
      <c r="E40" s="77"/>
      <c r="F40" s="77"/>
      <c r="G40" s="77"/>
      <c r="H40" s="76"/>
    </row>
    <row r="41" spans="1:9" ht="12.75">
      <c r="A41" s="53" t="s">
        <v>153</v>
      </c>
      <c r="B41" s="6" t="s">
        <v>139</v>
      </c>
      <c r="C41" s="77">
        <v>7</v>
      </c>
      <c r="D41" s="78"/>
      <c r="E41" s="78"/>
      <c r="F41" s="78"/>
      <c r="G41" s="78"/>
      <c r="H41" s="76" t="s">
        <v>148</v>
      </c>
      <c r="I41" s="63" t="s">
        <v>190</v>
      </c>
    </row>
    <row r="42" spans="1:8" ht="12.75">
      <c r="A42" s="53" t="s">
        <v>154</v>
      </c>
      <c r="B42" s="6" t="s">
        <v>152</v>
      </c>
      <c r="C42" s="77" t="s">
        <v>173</v>
      </c>
      <c r="D42" s="78"/>
      <c r="E42" s="78"/>
      <c r="F42" s="78"/>
      <c r="G42" s="78"/>
      <c r="H42" s="76" t="s">
        <v>172</v>
      </c>
    </row>
    <row r="43" spans="2:8" ht="12.75">
      <c r="B43" s="6" t="s">
        <v>171</v>
      </c>
      <c r="C43" s="77">
        <v>7</v>
      </c>
      <c r="D43" s="78"/>
      <c r="E43" s="78"/>
      <c r="F43" s="78"/>
      <c r="G43" s="78"/>
      <c r="H43" s="76" t="s">
        <v>149</v>
      </c>
    </row>
    <row r="44" spans="2:8" ht="12.75">
      <c r="B44" s="6"/>
      <c r="C44" s="77"/>
      <c r="D44" s="77"/>
      <c r="E44" s="77"/>
      <c r="F44" s="77"/>
      <c r="G44" s="77"/>
      <c r="H44" s="76"/>
    </row>
    <row r="45" spans="1:9" ht="12.75">
      <c r="A45" s="53" t="s">
        <v>155</v>
      </c>
      <c r="B45" s="6" t="s">
        <v>139</v>
      </c>
      <c r="C45" s="77">
        <v>13</v>
      </c>
      <c r="D45" s="77">
        <v>12</v>
      </c>
      <c r="E45" s="77">
        <v>1</v>
      </c>
      <c r="F45" s="77" t="s">
        <v>173</v>
      </c>
      <c r="G45" s="77" t="s">
        <v>173</v>
      </c>
      <c r="H45" s="76" t="s">
        <v>148</v>
      </c>
      <c r="I45" s="63" t="s">
        <v>191</v>
      </c>
    </row>
    <row r="46" spans="1:8" ht="12.75">
      <c r="A46" s="53" t="s">
        <v>156</v>
      </c>
      <c r="B46" s="6" t="s">
        <v>152</v>
      </c>
      <c r="C46" s="77">
        <v>9</v>
      </c>
      <c r="D46" s="77">
        <v>8</v>
      </c>
      <c r="E46" s="77">
        <v>1</v>
      </c>
      <c r="F46" s="77" t="s">
        <v>173</v>
      </c>
      <c r="G46" s="77" t="s">
        <v>173</v>
      </c>
      <c r="H46" s="76" t="s">
        <v>172</v>
      </c>
    </row>
    <row r="47" spans="2:8" ht="12.75">
      <c r="B47" s="6" t="s">
        <v>171</v>
      </c>
      <c r="C47" s="77">
        <v>4</v>
      </c>
      <c r="D47" s="77">
        <v>4</v>
      </c>
      <c r="E47" s="77" t="s">
        <v>173</v>
      </c>
      <c r="F47" s="77" t="s">
        <v>173</v>
      </c>
      <c r="G47" s="77" t="s">
        <v>173</v>
      </c>
      <c r="H47" s="76" t="s">
        <v>149</v>
      </c>
    </row>
  </sheetData>
  <sheetProtection/>
  <mergeCells count="16">
    <mergeCell ref="H27:H28"/>
    <mergeCell ref="D3:E3"/>
    <mergeCell ref="F3:G3"/>
    <mergeCell ref="A2:G2"/>
    <mergeCell ref="C3:C4"/>
    <mergeCell ref="B3:B4"/>
    <mergeCell ref="I27:I28"/>
    <mergeCell ref="H3:H4"/>
    <mergeCell ref="A3:A4"/>
    <mergeCell ref="I3:I4"/>
    <mergeCell ref="A26:G26"/>
    <mergeCell ref="A27:A28"/>
    <mergeCell ref="B27:B28"/>
    <mergeCell ref="C27:C28"/>
    <mergeCell ref="D27:E27"/>
    <mergeCell ref="F27:G27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20" sqref="A20:A21"/>
    </sheetView>
  </sheetViews>
  <sheetFormatPr defaultColWidth="9.33203125" defaultRowHeight="15" customHeight="1"/>
  <cols>
    <col min="1" max="1" width="11.83203125" style="30" customWidth="1"/>
    <col min="2" max="2" width="8.16015625" style="30" customWidth="1"/>
    <col min="3" max="3" width="7" style="30" customWidth="1"/>
    <col min="4" max="4" width="7.5" style="30" customWidth="1"/>
    <col min="5" max="5" width="11.5" style="30" customWidth="1"/>
    <col min="6" max="6" width="9.33203125" style="30" customWidth="1"/>
    <col min="7" max="7" width="9.33203125" style="31" customWidth="1"/>
    <col min="8" max="10" width="9.33203125" style="30" customWidth="1"/>
    <col min="11" max="11" width="15.33203125" style="30" customWidth="1"/>
    <col min="12" max="12" width="8.5" style="33" customWidth="1"/>
    <col min="13" max="16384" width="9.33203125" style="30" customWidth="1"/>
  </cols>
  <sheetData>
    <row r="1" spans="1:12" ht="15" customHeight="1">
      <c r="A1" s="7" t="s">
        <v>199</v>
      </c>
      <c r="B1" s="7"/>
      <c r="C1" s="7"/>
      <c r="D1" s="7"/>
      <c r="E1" s="7"/>
      <c r="F1" s="7"/>
      <c r="G1" s="34"/>
      <c r="H1" s="7"/>
      <c r="I1" s="7"/>
      <c r="J1" s="7"/>
      <c r="K1" s="7"/>
      <c r="L1" s="7"/>
    </row>
    <row r="2" spans="1:12" ht="15" customHeight="1">
      <c r="A2" s="8" t="s">
        <v>151</v>
      </c>
      <c r="B2" s="8"/>
      <c r="C2" s="8"/>
      <c r="D2" s="8"/>
      <c r="E2" s="8"/>
      <c r="F2" s="8"/>
      <c r="G2" s="35"/>
      <c r="H2" s="7"/>
      <c r="I2" s="7"/>
      <c r="J2" s="7"/>
      <c r="K2" s="7"/>
      <c r="L2" s="7"/>
    </row>
    <row r="3" spans="1:12" ht="29.25" customHeight="1">
      <c r="A3" s="173" t="s">
        <v>124</v>
      </c>
      <c r="B3" s="158" t="s">
        <v>188</v>
      </c>
      <c r="C3" s="159"/>
      <c r="D3" s="160"/>
      <c r="E3" s="158" t="s">
        <v>186</v>
      </c>
      <c r="F3" s="159"/>
      <c r="G3" s="160"/>
      <c r="H3" s="161" t="s">
        <v>187</v>
      </c>
      <c r="I3" s="162"/>
      <c r="J3" s="163"/>
      <c r="K3" s="164" t="s">
        <v>174</v>
      </c>
      <c r="L3" s="7"/>
    </row>
    <row r="4" spans="1:12" ht="29.25" customHeight="1">
      <c r="A4" s="174"/>
      <c r="B4" s="79" t="s">
        <v>176</v>
      </c>
      <c r="C4" s="79" t="s">
        <v>177</v>
      </c>
      <c r="D4" s="79" t="s">
        <v>178</v>
      </c>
      <c r="E4" s="79" t="s">
        <v>176</v>
      </c>
      <c r="F4" s="79" t="s">
        <v>177</v>
      </c>
      <c r="G4" s="79" t="s">
        <v>178</v>
      </c>
      <c r="H4" s="79" t="s">
        <v>176</v>
      </c>
      <c r="I4" s="79" t="s">
        <v>177</v>
      </c>
      <c r="J4" s="79" t="s">
        <v>178</v>
      </c>
      <c r="K4" s="165"/>
      <c r="L4" s="9"/>
    </row>
    <row r="5" spans="1:12" ht="15" customHeight="1">
      <c r="A5" s="10" t="s">
        <v>0</v>
      </c>
      <c r="B5" s="50">
        <f>+E5+H5</f>
        <v>8138</v>
      </c>
      <c r="C5" s="50">
        <f>+F5+I5</f>
        <v>2453</v>
      </c>
      <c r="D5" s="94">
        <f>+G5+J5</f>
        <v>5685</v>
      </c>
      <c r="E5" s="11">
        <f>+F5+G5</f>
        <v>3230</v>
      </c>
      <c r="F5" s="11">
        <v>469</v>
      </c>
      <c r="G5" s="92">
        <v>2761</v>
      </c>
      <c r="H5" s="11">
        <f>+I5+J5</f>
        <v>4908</v>
      </c>
      <c r="I5" s="11">
        <v>1984</v>
      </c>
      <c r="J5" s="93">
        <v>2924</v>
      </c>
      <c r="K5" s="84" t="s">
        <v>1</v>
      </c>
      <c r="L5" s="9"/>
    </row>
    <row r="6" spans="1:12" ht="11.25" customHeight="1">
      <c r="A6" s="10"/>
      <c r="B6" s="50"/>
      <c r="C6" s="50"/>
      <c r="D6" s="95"/>
      <c r="E6" s="11"/>
      <c r="F6" s="37"/>
      <c r="G6" s="45"/>
      <c r="H6" s="11"/>
      <c r="I6" s="37"/>
      <c r="J6" s="80"/>
      <c r="K6" s="85"/>
      <c r="L6" s="9"/>
    </row>
    <row r="7" spans="1:16" ht="15" customHeight="1">
      <c r="A7" s="10" t="s">
        <v>126</v>
      </c>
      <c r="B7" s="50">
        <f aca="true" t="shared" si="0" ref="B7:B16">+E7+H7</f>
        <v>254</v>
      </c>
      <c r="C7" s="50">
        <f aca="true" t="shared" si="1" ref="C7:C16">+F7+I7</f>
        <v>77</v>
      </c>
      <c r="D7" s="95">
        <f aca="true" t="shared" si="2" ref="D7:D16">+G7+J7</f>
        <v>177</v>
      </c>
      <c r="E7" s="11">
        <f aca="true" t="shared" si="3" ref="E7:E16">+F7+G7</f>
        <v>97</v>
      </c>
      <c r="F7" s="11">
        <v>14</v>
      </c>
      <c r="G7" s="46">
        <v>83</v>
      </c>
      <c r="H7" s="11">
        <f aca="true" t="shared" si="4" ref="H7:H16">+I7+J7</f>
        <v>157</v>
      </c>
      <c r="I7" s="11">
        <v>63</v>
      </c>
      <c r="J7" s="81">
        <v>94</v>
      </c>
      <c r="K7" s="86" t="s">
        <v>126</v>
      </c>
      <c r="L7" s="11"/>
      <c r="N7" s="122"/>
      <c r="O7" s="122"/>
      <c r="P7" s="122"/>
    </row>
    <row r="8" spans="1:13" ht="15" customHeight="1">
      <c r="A8" s="10" t="s">
        <v>127</v>
      </c>
      <c r="B8" s="124">
        <f t="shared" si="0"/>
        <v>1427</v>
      </c>
      <c r="C8" s="50">
        <f t="shared" si="1"/>
        <v>342</v>
      </c>
      <c r="D8" s="95">
        <f t="shared" si="2"/>
        <v>1085</v>
      </c>
      <c r="E8" s="11">
        <f t="shared" si="3"/>
        <v>717</v>
      </c>
      <c r="F8" s="11">
        <v>74</v>
      </c>
      <c r="G8" s="46">
        <v>643</v>
      </c>
      <c r="H8" s="11">
        <f t="shared" si="4"/>
        <v>710</v>
      </c>
      <c r="I8" s="11">
        <v>268</v>
      </c>
      <c r="J8" s="81">
        <v>442</v>
      </c>
      <c r="K8" s="86" t="s">
        <v>127</v>
      </c>
      <c r="L8" s="11"/>
      <c r="M8" s="122"/>
    </row>
    <row r="9" spans="1:12" ht="15" customHeight="1">
      <c r="A9" s="10" t="s">
        <v>128</v>
      </c>
      <c r="B9" s="124">
        <f t="shared" si="0"/>
        <v>1621</v>
      </c>
      <c r="C9" s="50">
        <f t="shared" si="1"/>
        <v>500</v>
      </c>
      <c r="D9" s="95">
        <f t="shared" si="2"/>
        <v>1121</v>
      </c>
      <c r="E9" s="11">
        <f t="shared" si="3"/>
        <v>647</v>
      </c>
      <c r="F9" s="11">
        <v>80</v>
      </c>
      <c r="G9" s="46">
        <v>567</v>
      </c>
      <c r="H9" s="11">
        <f t="shared" si="4"/>
        <v>974</v>
      </c>
      <c r="I9" s="11">
        <v>420</v>
      </c>
      <c r="J9" s="81">
        <v>554</v>
      </c>
      <c r="K9" s="86" t="s">
        <v>128</v>
      </c>
      <c r="L9" s="12"/>
    </row>
    <row r="10" spans="1:12" ht="15" customHeight="1">
      <c r="A10" s="10" t="s">
        <v>129</v>
      </c>
      <c r="B10" s="124">
        <f t="shared" si="0"/>
        <v>1190</v>
      </c>
      <c r="C10" s="50">
        <f t="shared" si="1"/>
        <v>350</v>
      </c>
      <c r="D10" s="95">
        <f t="shared" si="2"/>
        <v>840</v>
      </c>
      <c r="E10" s="11">
        <f t="shared" si="3"/>
        <v>459</v>
      </c>
      <c r="F10" s="27">
        <v>52</v>
      </c>
      <c r="G10" s="47">
        <v>407</v>
      </c>
      <c r="H10" s="11">
        <f t="shared" si="4"/>
        <v>731</v>
      </c>
      <c r="I10" s="27">
        <v>298</v>
      </c>
      <c r="J10" s="82">
        <v>433</v>
      </c>
      <c r="K10" s="86" t="s">
        <v>129</v>
      </c>
      <c r="L10" s="123"/>
    </row>
    <row r="11" spans="1:14" ht="15" customHeight="1">
      <c r="A11" s="10" t="s">
        <v>130</v>
      </c>
      <c r="B11" s="50">
        <f t="shared" si="0"/>
        <v>1079</v>
      </c>
      <c r="C11" s="50">
        <f t="shared" si="1"/>
        <v>252</v>
      </c>
      <c r="D11" s="95">
        <f t="shared" si="2"/>
        <v>827</v>
      </c>
      <c r="E11" s="11">
        <f t="shared" si="3"/>
        <v>506</v>
      </c>
      <c r="F11" s="28">
        <v>68</v>
      </c>
      <c r="G11" s="48">
        <v>438</v>
      </c>
      <c r="H11" s="11">
        <f t="shared" si="4"/>
        <v>573</v>
      </c>
      <c r="I11" s="28">
        <v>184</v>
      </c>
      <c r="J11" s="83">
        <v>389</v>
      </c>
      <c r="K11" s="86" t="s">
        <v>130</v>
      </c>
      <c r="L11" s="12"/>
      <c r="N11" s="122"/>
    </row>
    <row r="12" spans="1:12" ht="15" customHeight="1">
      <c r="A12" s="10" t="s">
        <v>131</v>
      </c>
      <c r="B12" s="50">
        <f t="shared" si="0"/>
        <v>546</v>
      </c>
      <c r="C12" s="50">
        <f t="shared" si="1"/>
        <v>142</v>
      </c>
      <c r="D12" s="95">
        <f t="shared" si="2"/>
        <v>404</v>
      </c>
      <c r="E12" s="11">
        <f t="shared" si="3"/>
        <v>177</v>
      </c>
      <c r="F12" s="29">
        <v>16</v>
      </c>
      <c r="G12" s="49">
        <v>161</v>
      </c>
      <c r="H12" s="11">
        <f t="shared" si="4"/>
        <v>369</v>
      </c>
      <c r="I12" s="29">
        <v>126</v>
      </c>
      <c r="J12" s="83">
        <v>243</v>
      </c>
      <c r="K12" s="86" t="s">
        <v>131</v>
      </c>
      <c r="L12" s="12"/>
    </row>
    <row r="13" spans="1:12" ht="15" customHeight="1">
      <c r="A13" s="10" t="s">
        <v>132</v>
      </c>
      <c r="B13" s="50">
        <f t="shared" si="0"/>
        <v>700</v>
      </c>
      <c r="C13" s="50">
        <f t="shared" si="1"/>
        <v>249</v>
      </c>
      <c r="D13" s="95">
        <f t="shared" si="2"/>
        <v>451</v>
      </c>
      <c r="E13" s="11">
        <f t="shared" si="3"/>
        <v>190</v>
      </c>
      <c r="F13" s="27">
        <v>37</v>
      </c>
      <c r="G13" s="49">
        <v>153</v>
      </c>
      <c r="H13" s="11">
        <f t="shared" si="4"/>
        <v>510</v>
      </c>
      <c r="I13" s="29">
        <v>212</v>
      </c>
      <c r="J13" s="83">
        <v>298</v>
      </c>
      <c r="K13" s="86" t="s">
        <v>132</v>
      </c>
      <c r="L13" s="13"/>
    </row>
    <row r="14" spans="1:12" ht="15" customHeight="1">
      <c r="A14" s="14" t="s">
        <v>133</v>
      </c>
      <c r="B14" s="50">
        <f t="shared" si="0"/>
        <v>655</v>
      </c>
      <c r="C14" s="50">
        <f t="shared" si="1"/>
        <v>304</v>
      </c>
      <c r="D14" s="95">
        <f t="shared" si="2"/>
        <v>351</v>
      </c>
      <c r="E14" s="11">
        <f t="shared" si="3"/>
        <v>161</v>
      </c>
      <c r="F14" s="27">
        <v>61</v>
      </c>
      <c r="G14" s="49">
        <v>100</v>
      </c>
      <c r="H14" s="11">
        <f t="shared" si="4"/>
        <v>494</v>
      </c>
      <c r="I14" s="28">
        <v>243</v>
      </c>
      <c r="J14" s="83">
        <v>251</v>
      </c>
      <c r="K14" s="87" t="s">
        <v>133</v>
      </c>
      <c r="L14" s="13"/>
    </row>
    <row r="15" spans="1:12" ht="15" customHeight="1">
      <c r="A15" s="14" t="s">
        <v>134</v>
      </c>
      <c r="B15" s="50">
        <f t="shared" si="0"/>
        <v>654</v>
      </c>
      <c r="C15" s="50">
        <f t="shared" si="1"/>
        <v>229</v>
      </c>
      <c r="D15" s="95">
        <f t="shared" si="2"/>
        <v>425</v>
      </c>
      <c r="E15" s="11">
        <f t="shared" si="3"/>
        <v>272</v>
      </c>
      <c r="F15" s="27">
        <v>65</v>
      </c>
      <c r="G15" s="49">
        <v>207</v>
      </c>
      <c r="H15" s="11">
        <f t="shared" si="4"/>
        <v>382</v>
      </c>
      <c r="I15" s="28">
        <v>164</v>
      </c>
      <c r="J15" s="83">
        <v>218</v>
      </c>
      <c r="K15" s="87" t="s">
        <v>134</v>
      </c>
      <c r="L15" s="13"/>
    </row>
    <row r="16" spans="1:12" ht="15" customHeight="1">
      <c r="A16" s="14" t="s">
        <v>125</v>
      </c>
      <c r="B16" s="50">
        <f t="shared" si="0"/>
        <v>12</v>
      </c>
      <c r="C16" s="50">
        <f t="shared" si="1"/>
        <v>8</v>
      </c>
      <c r="D16" s="95">
        <f t="shared" si="2"/>
        <v>4</v>
      </c>
      <c r="E16" s="11">
        <f t="shared" si="3"/>
        <v>4</v>
      </c>
      <c r="F16" s="27">
        <v>2</v>
      </c>
      <c r="G16" s="49">
        <v>2</v>
      </c>
      <c r="H16" s="11">
        <f t="shared" si="4"/>
        <v>8</v>
      </c>
      <c r="I16" s="28">
        <v>6</v>
      </c>
      <c r="J16" s="83">
        <v>2</v>
      </c>
      <c r="K16" s="87" t="s">
        <v>125</v>
      </c>
      <c r="L16" s="13"/>
    </row>
    <row r="17" ht="15" customHeight="1">
      <c r="H17" s="32"/>
    </row>
    <row r="18" spans="1:8" ht="15" customHeight="1">
      <c r="A18" s="30" t="s">
        <v>200</v>
      </c>
      <c r="H18" s="32"/>
    </row>
    <row r="19" spans="1:8" ht="15" customHeight="1">
      <c r="A19" s="33" t="s">
        <v>193</v>
      </c>
      <c r="H19" s="32"/>
    </row>
    <row r="20" spans="1:14" ht="30" customHeight="1">
      <c r="A20" s="173" t="s">
        <v>124</v>
      </c>
      <c r="B20" s="158" t="s">
        <v>175</v>
      </c>
      <c r="C20" s="159"/>
      <c r="D20" s="160"/>
      <c r="E20" s="164" t="s">
        <v>174</v>
      </c>
      <c r="H20" s="52"/>
      <c r="I20" s="52"/>
      <c r="J20" s="52"/>
      <c r="K20" s="42"/>
      <c r="L20" s="43"/>
      <c r="M20" s="42"/>
      <c r="N20" s="42"/>
    </row>
    <row r="21" spans="1:14" ht="30" customHeight="1">
      <c r="A21" s="174"/>
      <c r="B21" s="79" t="s">
        <v>176</v>
      </c>
      <c r="C21" s="79" t="s">
        <v>177</v>
      </c>
      <c r="D21" s="79" t="s">
        <v>178</v>
      </c>
      <c r="E21" s="165"/>
      <c r="H21" s="26"/>
      <c r="I21" s="26"/>
      <c r="J21" s="26"/>
      <c r="K21" s="42"/>
      <c r="L21" s="43"/>
      <c r="M21" s="42"/>
      <c r="N21" s="42"/>
    </row>
    <row r="22" spans="1:14" ht="15" customHeight="1">
      <c r="A22" s="10" t="s">
        <v>0</v>
      </c>
      <c r="B22" s="88">
        <v>251</v>
      </c>
      <c r="C22" s="89">
        <v>75</v>
      </c>
      <c r="D22" s="90">
        <v>175</v>
      </c>
      <c r="E22" s="84" t="s">
        <v>1</v>
      </c>
      <c r="H22" s="26"/>
      <c r="I22" s="26"/>
      <c r="J22" s="26"/>
      <c r="K22" s="42"/>
      <c r="L22" s="43"/>
      <c r="M22" s="42"/>
      <c r="N22" s="42"/>
    </row>
    <row r="23" spans="1:14" ht="15" customHeight="1">
      <c r="A23" s="10"/>
      <c r="B23" s="88"/>
      <c r="C23" s="42"/>
      <c r="D23" s="42"/>
      <c r="E23" s="85"/>
      <c r="H23" s="36"/>
      <c r="I23" s="36"/>
      <c r="J23" s="36"/>
      <c r="K23" s="42"/>
      <c r="L23" s="43"/>
      <c r="M23" s="42"/>
      <c r="N23" s="42"/>
    </row>
    <row r="24" spans="1:14" ht="15" customHeight="1">
      <c r="A24" s="10" t="s">
        <v>126</v>
      </c>
      <c r="B24" s="88">
        <v>25</v>
      </c>
      <c r="C24" s="42">
        <v>7</v>
      </c>
      <c r="D24" s="91">
        <v>18</v>
      </c>
      <c r="E24" s="86" t="s">
        <v>126</v>
      </c>
      <c r="H24" s="36"/>
      <c r="K24" s="42"/>
      <c r="L24" s="43"/>
      <c r="M24" s="42"/>
      <c r="N24" s="42"/>
    </row>
    <row r="25" spans="1:14" ht="15" customHeight="1">
      <c r="A25" s="10" t="s">
        <v>127</v>
      </c>
      <c r="B25" s="88">
        <v>70</v>
      </c>
      <c r="C25" s="11">
        <v>21</v>
      </c>
      <c r="D25" s="38">
        <v>49</v>
      </c>
      <c r="E25" s="86" t="s">
        <v>127</v>
      </c>
      <c r="H25" s="36"/>
      <c r="I25" s="37"/>
      <c r="J25" s="37"/>
      <c r="K25" s="42"/>
      <c r="L25" s="43"/>
      <c r="M25" s="42"/>
      <c r="N25" s="42"/>
    </row>
    <row r="26" spans="1:14" ht="15" customHeight="1">
      <c r="A26" s="10" t="s">
        <v>128</v>
      </c>
      <c r="B26" s="88">
        <v>54</v>
      </c>
      <c r="C26" s="11">
        <v>18</v>
      </c>
      <c r="D26" s="38">
        <v>36</v>
      </c>
      <c r="E26" s="86" t="s">
        <v>128</v>
      </c>
      <c r="H26" s="36"/>
      <c r="I26" s="11"/>
      <c r="J26" s="11"/>
      <c r="K26" s="42"/>
      <c r="L26" s="43"/>
      <c r="M26" s="42"/>
      <c r="N26" s="42"/>
    </row>
    <row r="27" spans="1:14" ht="15" customHeight="1">
      <c r="A27" s="10" t="s">
        <v>129</v>
      </c>
      <c r="B27" s="88">
        <v>32</v>
      </c>
      <c r="C27" s="11">
        <v>6</v>
      </c>
      <c r="D27" s="38">
        <v>25</v>
      </c>
      <c r="E27" s="86" t="s">
        <v>129</v>
      </c>
      <c r="H27" s="36"/>
      <c r="I27" s="11"/>
      <c r="J27" s="11"/>
      <c r="K27" s="42"/>
      <c r="L27" s="43"/>
      <c r="M27" s="42"/>
      <c r="N27" s="42"/>
    </row>
    <row r="28" spans="1:14" ht="15" customHeight="1">
      <c r="A28" s="10" t="s">
        <v>130</v>
      </c>
      <c r="B28" s="88">
        <v>22</v>
      </c>
      <c r="C28" s="27">
        <v>6</v>
      </c>
      <c r="D28" s="39">
        <v>16</v>
      </c>
      <c r="E28" s="86" t="s">
        <v>130</v>
      </c>
      <c r="H28" s="36"/>
      <c r="I28" s="11"/>
      <c r="J28" s="11"/>
      <c r="K28" s="42"/>
      <c r="L28" s="43"/>
      <c r="M28" s="42"/>
      <c r="N28" s="42"/>
    </row>
    <row r="29" spans="1:14" ht="15" customHeight="1">
      <c r="A29" s="10" t="s">
        <v>131</v>
      </c>
      <c r="B29" s="88">
        <v>13</v>
      </c>
      <c r="C29" s="28">
        <v>2</v>
      </c>
      <c r="D29" s="40">
        <v>11</v>
      </c>
      <c r="E29" s="86" t="s">
        <v>131</v>
      </c>
      <c r="H29" s="36"/>
      <c r="I29" s="51"/>
      <c r="J29" s="51"/>
      <c r="K29" s="42"/>
      <c r="L29" s="43"/>
      <c r="M29" s="42"/>
      <c r="N29" s="42"/>
    </row>
    <row r="30" spans="1:14" ht="15" customHeight="1">
      <c r="A30" s="10" t="s">
        <v>132</v>
      </c>
      <c r="B30" s="88">
        <v>13</v>
      </c>
      <c r="C30" s="29">
        <v>5</v>
      </c>
      <c r="D30" s="41">
        <v>8</v>
      </c>
      <c r="E30" s="86" t="s">
        <v>132</v>
      </c>
      <c r="H30" s="36"/>
      <c r="I30" s="28"/>
      <c r="J30" s="28"/>
      <c r="K30" s="42"/>
      <c r="L30" s="43"/>
      <c r="M30" s="42"/>
      <c r="N30" s="42"/>
    </row>
    <row r="31" spans="1:10" ht="15" customHeight="1">
      <c r="A31" s="14" t="s">
        <v>133</v>
      </c>
      <c r="B31" s="88">
        <v>12</v>
      </c>
      <c r="C31" s="27">
        <v>5</v>
      </c>
      <c r="D31" s="41">
        <v>7</v>
      </c>
      <c r="E31" s="87" t="s">
        <v>133</v>
      </c>
      <c r="H31" s="36"/>
      <c r="I31" s="28"/>
      <c r="J31" s="28"/>
    </row>
    <row r="32" spans="1:10" ht="15" customHeight="1">
      <c r="A32" s="14" t="s">
        <v>134</v>
      </c>
      <c r="B32" s="88">
        <v>9</v>
      </c>
      <c r="C32" s="27">
        <v>5</v>
      </c>
      <c r="D32" s="41">
        <v>4</v>
      </c>
      <c r="E32" s="87" t="s">
        <v>134</v>
      </c>
      <c r="H32" s="36"/>
      <c r="I32" s="28"/>
      <c r="J32" s="28"/>
    </row>
    <row r="33" spans="1:10" ht="15" customHeight="1">
      <c r="A33" s="14" t="s">
        <v>125</v>
      </c>
      <c r="B33" s="88">
        <v>1</v>
      </c>
      <c r="C33" s="27" t="s">
        <v>173</v>
      </c>
      <c r="D33" s="41">
        <v>1</v>
      </c>
      <c r="E33" s="87" t="s">
        <v>125</v>
      </c>
      <c r="H33" s="36"/>
      <c r="I33" s="28"/>
      <c r="J33" s="28"/>
    </row>
    <row r="34" spans="8:10" ht="15" customHeight="1">
      <c r="H34" s="36"/>
      <c r="I34" s="28"/>
      <c r="J34" s="28"/>
    </row>
    <row r="35" ht="15" customHeight="1">
      <c r="B35" s="44"/>
    </row>
  </sheetData>
  <sheetProtection/>
  <mergeCells count="8">
    <mergeCell ref="B20:D20"/>
    <mergeCell ref="B3:D3"/>
    <mergeCell ref="E3:G3"/>
    <mergeCell ref="H3:J3"/>
    <mergeCell ref="A3:A4"/>
    <mergeCell ref="K3:K4"/>
    <mergeCell ref="A20:A21"/>
    <mergeCell ref="E20:E21"/>
  </mergeCells>
  <printOptions horizontalCentered="1"/>
  <pageMargins left="0.31496062992125984" right="0.31496062992125984" top="0.5118110236220472" bottom="0.7086614173228347" header="0.31496062992125984" footer="0.5118110236220472"/>
  <pageSetup horizontalDpi="600" verticalDpi="600" orientation="portrait" paperSize="9" r:id="rId1"/>
  <headerFooter>
    <oddFooter>&amp;C&amp;"Tahoma,Regular"&amp;9&amp;P/&amp;N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">
      <selection activeCell="O15" sqref="O15"/>
    </sheetView>
  </sheetViews>
  <sheetFormatPr defaultColWidth="9.33203125" defaultRowHeight="15" customHeight="1"/>
  <cols>
    <col min="1" max="1" width="22" style="3" customWidth="1"/>
    <col min="2" max="2" width="5.66015625" style="65" customWidth="1"/>
    <col min="3" max="3" width="7.5" style="3" customWidth="1"/>
    <col min="4" max="4" width="8.33203125" style="3" customWidth="1"/>
    <col min="5" max="5" width="9.5" style="3" customWidth="1"/>
    <col min="6" max="6" width="7.16015625" style="3" customWidth="1"/>
    <col min="7" max="7" width="8.33203125" style="3" customWidth="1"/>
    <col min="8" max="8" width="9.33203125" style="3" customWidth="1"/>
    <col min="9" max="9" width="7.16015625" style="3" customWidth="1"/>
    <col min="10" max="10" width="8.33203125" style="3" customWidth="1"/>
    <col min="11" max="11" width="10" style="4" customWidth="1"/>
    <col min="12" max="12" width="6.5" style="103" customWidth="1"/>
    <col min="13" max="13" width="20.83203125" style="3" customWidth="1"/>
    <col min="14" max="14" width="23.83203125" style="3" customWidth="1"/>
    <col min="15" max="16384" width="9.33203125" style="3" customWidth="1"/>
  </cols>
  <sheetData>
    <row r="1" spans="1:13" ht="15" customHeight="1">
      <c r="A1" s="166" t="s">
        <v>201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1" ht="15" customHeight="1">
      <c r="A2" s="112" t="s">
        <v>194</v>
      </c>
      <c r="K2" s="3"/>
    </row>
    <row r="3" spans="1:13" ht="26.25" customHeight="1">
      <c r="A3" s="172"/>
      <c r="B3" s="170" t="s">
        <v>165</v>
      </c>
      <c r="C3" s="167" t="s">
        <v>136</v>
      </c>
      <c r="D3" s="168"/>
      <c r="E3" s="168"/>
      <c r="F3" s="158" t="s">
        <v>186</v>
      </c>
      <c r="G3" s="159"/>
      <c r="H3" s="160"/>
      <c r="I3" s="161" t="s">
        <v>187</v>
      </c>
      <c r="J3" s="162"/>
      <c r="K3" s="163"/>
      <c r="L3" s="169" t="s">
        <v>170</v>
      </c>
      <c r="M3" s="150"/>
    </row>
    <row r="4" spans="1:13" ht="74.25" customHeight="1">
      <c r="A4" s="172"/>
      <c r="B4" s="171"/>
      <c r="C4" s="107" t="s">
        <v>179</v>
      </c>
      <c r="D4" s="108" t="s">
        <v>181</v>
      </c>
      <c r="E4" s="108" t="s">
        <v>180</v>
      </c>
      <c r="F4" s="107" t="s">
        <v>179</v>
      </c>
      <c r="G4" s="108" t="s">
        <v>181</v>
      </c>
      <c r="H4" s="108" t="s">
        <v>180</v>
      </c>
      <c r="I4" s="107" t="s">
        <v>179</v>
      </c>
      <c r="J4" s="108" t="s">
        <v>181</v>
      </c>
      <c r="K4" s="108" t="s">
        <v>180</v>
      </c>
      <c r="L4" s="169"/>
      <c r="M4" s="150"/>
    </row>
    <row r="5" spans="1:13" ht="15" customHeight="1">
      <c r="A5" s="96" t="s">
        <v>0</v>
      </c>
      <c r="B5" s="109" t="s">
        <v>139</v>
      </c>
      <c r="C5" s="113">
        <v>8138</v>
      </c>
      <c r="D5" s="113">
        <v>5792</v>
      </c>
      <c r="E5" s="113">
        <v>2346</v>
      </c>
      <c r="F5" s="114">
        <v>3230</v>
      </c>
      <c r="G5" s="114">
        <v>3146</v>
      </c>
      <c r="H5" s="113">
        <v>84</v>
      </c>
      <c r="I5" s="113">
        <v>4908</v>
      </c>
      <c r="J5" s="113">
        <v>2646</v>
      </c>
      <c r="K5" s="115">
        <v>2262</v>
      </c>
      <c r="L5" s="105" t="s">
        <v>148</v>
      </c>
      <c r="M5" s="100" t="s">
        <v>1</v>
      </c>
    </row>
    <row r="6" spans="1:13" ht="15" customHeight="1">
      <c r="A6" s="96"/>
      <c r="B6" s="109" t="s">
        <v>140</v>
      </c>
      <c r="C6" s="113">
        <v>5685</v>
      </c>
      <c r="D6" s="113">
        <v>4502</v>
      </c>
      <c r="E6" s="113">
        <v>1183</v>
      </c>
      <c r="F6" s="114">
        <v>2761</v>
      </c>
      <c r="G6" s="114">
        <v>2728</v>
      </c>
      <c r="H6" s="113">
        <v>33</v>
      </c>
      <c r="I6" s="113">
        <v>2924</v>
      </c>
      <c r="J6" s="113">
        <v>1774</v>
      </c>
      <c r="K6" s="115">
        <v>1150</v>
      </c>
      <c r="L6" s="105" t="s">
        <v>149</v>
      </c>
      <c r="M6" s="100"/>
    </row>
    <row r="7" spans="1:13" ht="15" customHeight="1">
      <c r="A7" s="97"/>
      <c r="B7" s="110"/>
      <c r="C7" s="116"/>
      <c r="D7" s="116"/>
      <c r="E7" s="116"/>
      <c r="F7" s="117"/>
      <c r="G7" s="117"/>
      <c r="H7" s="116"/>
      <c r="I7" s="116"/>
      <c r="J7" s="116"/>
      <c r="K7" s="118"/>
      <c r="L7" s="106"/>
      <c r="M7" s="101"/>
    </row>
    <row r="8" spans="1:13" ht="15" customHeight="1">
      <c r="A8" s="98" t="s">
        <v>2</v>
      </c>
      <c r="B8" s="109" t="s">
        <v>139</v>
      </c>
      <c r="C8" s="113">
        <v>1180</v>
      </c>
      <c r="D8" s="113">
        <v>863</v>
      </c>
      <c r="E8" s="113">
        <v>317</v>
      </c>
      <c r="F8" s="114">
        <v>456</v>
      </c>
      <c r="G8" s="114">
        <v>444</v>
      </c>
      <c r="H8" s="113">
        <v>12</v>
      </c>
      <c r="I8" s="113">
        <v>724</v>
      </c>
      <c r="J8" s="113">
        <v>419</v>
      </c>
      <c r="K8" s="115">
        <v>305</v>
      </c>
      <c r="L8" s="105" t="s">
        <v>148</v>
      </c>
      <c r="M8" s="102" t="s">
        <v>3</v>
      </c>
    </row>
    <row r="9" spans="1:13" ht="15" customHeight="1">
      <c r="A9" s="98"/>
      <c r="B9" s="109" t="s">
        <v>140</v>
      </c>
      <c r="C9" s="113">
        <v>920</v>
      </c>
      <c r="D9" s="113">
        <v>732</v>
      </c>
      <c r="E9" s="113">
        <v>188</v>
      </c>
      <c r="F9" s="114">
        <v>418</v>
      </c>
      <c r="G9" s="114">
        <v>413</v>
      </c>
      <c r="H9" s="113">
        <v>5</v>
      </c>
      <c r="I9" s="113">
        <v>502</v>
      </c>
      <c r="J9" s="113">
        <v>319</v>
      </c>
      <c r="K9" s="115">
        <v>183</v>
      </c>
      <c r="L9" s="105" t="s">
        <v>149</v>
      </c>
      <c r="M9" s="102"/>
    </row>
    <row r="10" spans="1:13" ht="15" customHeight="1">
      <c r="A10" s="98"/>
      <c r="B10" s="109"/>
      <c r="C10" s="113"/>
      <c r="D10" s="113"/>
      <c r="E10" s="113"/>
      <c r="F10" s="114"/>
      <c r="G10" s="114"/>
      <c r="H10" s="113"/>
      <c r="I10" s="113"/>
      <c r="J10" s="113"/>
      <c r="K10" s="115"/>
      <c r="L10" s="105"/>
      <c r="M10" s="102"/>
    </row>
    <row r="11" spans="1:13" ht="15" customHeight="1">
      <c r="A11" s="99" t="s">
        <v>4</v>
      </c>
      <c r="B11" s="109" t="s">
        <v>139</v>
      </c>
      <c r="C11" s="113">
        <v>29</v>
      </c>
      <c r="D11" s="113">
        <v>15</v>
      </c>
      <c r="E11" s="113">
        <v>14</v>
      </c>
      <c r="F11" s="114">
        <v>12</v>
      </c>
      <c r="G11" s="114">
        <v>11</v>
      </c>
      <c r="H11" s="113">
        <v>1</v>
      </c>
      <c r="I11" s="113">
        <v>17</v>
      </c>
      <c r="J11" s="113">
        <v>4</v>
      </c>
      <c r="K11" s="115">
        <v>13</v>
      </c>
      <c r="L11" s="105" t="s">
        <v>148</v>
      </c>
      <c r="M11" s="102" t="s">
        <v>5</v>
      </c>
    </row>
    <row r="12" spans="1:13" ht="15" customHeight="1">
      <c r="A12" s="99"/>
      <c r="B12" s="109" t="s">
        <v>140</v>
      </c>
      <c r="C12" s="113">
        <v>15</v>
      </c>
      <c r="D12" s="113">
        <v>10</v>
      </c>
      <c r="E12" s="113">
        <v>5</v>
      </c>
      <c r="F12" s="114">
        <v>8</v>
      </c>
      <c r="G12" s="114">
        <v>7</v>
      </c>
      <c r="H12" s="113">
        <v>1</v>
      </c>
      <c r="I12" s="113">
        <v>7</v>
      </c>
      <c r="J12" s="113">
        <v>3</v>
      </c>
      <c r="K12" s="115">
        <v>4</v>
      </c>
      <c r="L12" s="105" t="s">
        <v>149</v>
      </c>
      <c r="M12" s="102"/>
    </row>
    <row r="13" spans="1:13" ht="15" customHeight="1">
      <c r="A13" s="99"/>
      <c r="B13" s="109"/>
      <c r="C13" s="113"/>
      <c r="D13" s="113"/>
      <c r="E13" s="113"/>
      <c r="F13" s="114"/>
      <c r="G13" s="114"/>
      <c r="H13" s="113"/>
      <c r="I13" s="113"/>
      <c r="J13" s="113"/>
      <c r="K13" s="115"/>
      <c r="L13" s="105"/>
      <c r="M13" s="102"/>
    </row>
    <row r="14" spans="1:13" ht="15" customHeight="1">
      <c r="A14" s="98" t="s">
        <v>6</v>
      </c>
      <c r="B14" s="109" t="s">
        <v>139</v>
      </c>
      <c r="C14" s="113">
        <v>656</v>
      </c>
      <c r="D14" s="113">
        <v>490</v>
      </c>
      <c r="E14" s="113">
        <v>166</v>
      </c>
      <c r="F14" s="114">
        <v>279</v>
      </c>
      <c r="G14" s="114">
        <v>268</v>
      </c>
      <c r="H14" s="113">
        <v>11</v>
      </c>
      <c r="I14" s="113">
        <v>377</v>
      </c>
      <c r="J14" s="113">
        <v>222</v>
      </c>
      <c r="K14" s="115">
        <v>155</v>
      </c>
      <c r="L14" s="105" t="s">
        <v>148</v>
      </c>
      <c r="M14" s="102" t="s">
        <v>7</v>
      </c>
    </row>
    <row r="15" spans="1:13" ht="15" customHeight="1">
      <c r="A15" s="98"/>
      <c r="B15" s="109" t="s">
        <v>140</v>
      </c>
      <c r="C15" s="113">
        <v>457</v>
      </c>
      <c r="D15" s="113">
        <v>372</v>
      </c>
      <c r="E15" s="113">
        <v>85</v>
      </c>
      <c r="F15" s="114">
        <v>225</v>
      </c>
      <c r="G15" s="114">
        <v>219</v>
      </c>
      <c r="H15" s="113">
        <v>6</v>
      </c>
      <c r="I15" s="113">
        <v>232</v>
      </c>
      <c r="J15" s="113">
        <v>153</v>
      </c>
      <c r="K15" s="115">
        <v>79</v>
      </c>
      <c r="L15" s="105" t="s">
        <v>149</v>
      </c>
      <c r="M15" s="102"/>
    </row>
    <row r="16" spans="1:13" ht="15" customHeight="1">
      <c r="A16" s="98"/>
      <c r="B16" s="109"/>
      <c r="C16" s="113"/>
      <c r="D16" s="113"/>
      <c r="E16" s="113"/>
      <c r="F16" s="114"/>
      <c r="G16" s="114"/>
      <c r="H16" s="113"/>
      <c r="I16" s="113"/>
      <c r="J16" s="113"/>
      <c r="K16" s="115"/>
      <c r="L16" s="105"/>
      <c r="M16" s="102"/>
    </row>
    <row r="17" spans="1:13" ht="15" customHeight="1">
      <c r="A17" s="98" t="s">
        <v>8</v>
      </c>
      <c r="B17" s="109" t="s">
        <v>139</v>
      </c>
      <c r="C17" s="113">
        <v>82</v>
      </c>
      <c r="D17" s="113">
        <v>52</v>
      </c>
      <c r="E17" s="113">
        <v>30</v>
      </c>
      <c r="F17" s="114">
        <v>25</v>
      </c>
      <c r="G17" s="114">
        <v>25</v>
      </c>
      <c r="H17" s="113" t="s">
        <v>173</v>
      </c>
      <c r="I17" s="113">
        <v>57</v>
      </c>
      <c r="J17" s="113">
        <v>27</v>
      </c>
      <c r="K17" s="115">
        <v>30</v>
      </c>
      <c r="L17" s="105" t="s">
        <v>148</v>
      </c>
      <c r="M17" s="102" t="s">
        <v>9</v>
      </c>
    </row>
    <row r="18" spans="1:13" ht="15" customHeight="1">
      <c r="A18" s="98"/>
      <c r="B18" s="109" t="s">
        <v>140</v>
      </c>
      <c r="C18" s="113">
        <v>59</v>
      </c>
      <c r="D18" s="113">
        <v>41</v>
      </c>
      <c r="E18" s="113">
        <v>18</v>
      </c>
      <c r="F18" s="114">
        <v>25</v>
      </c>
      <c r="G18" s="114">
        <v>25</v>
      </c>
      <c r="H18" s="113" t="s">
        <v>173</v>
      </c>
      <c r="I18" s="113">
        <v>34</v>
      </c>
      <c r="J18" s="113">
        <v>16</v>
      </c>
      <c r="K18" s="115">
        <v>18</v>
      </c>
      <c r="L18" s="105" t="s">
        <v>149</v>
      </c>
      <c r="M18" s="102"/>
    </row>
    <row r="19" spans="1:13" ht="15" customHeight="1">
      <c r="A19" s="98"/>
      <c r="B19" s="109"/>
      <c r="C19" s="113"/>
      <c r="D19" s="113"/>
      <c r="E19" s="113"/>
      <c r="F19" s="114"/>
      <c r="G19" s="114"/>
      <c r="H19" s="113"/>
      <c r="I19" s="113"/>
      <c r="J19" s="113"/>
      <c r="K19" s="115"/>
      <c r="L19" s="105"/>
      <c r="M19" s="102"/>
    </row>
    <row r="20" spans="1:13" ht="15" customHeight="1">
      <c r="A20" s="98" t="s">
        <v>10</v>
      </c>
      <c r="B20" s="109" t="s">
        <v>139</v>
      </c>
      <c r="C20" s="113">
        <v>128</v>
      </c>
      <c r="D20" s="113">
        <v>84</v>
      </c>
      <c r="E20" s="113">
        <v>44</v>
      </c>
      <c r="F20" s="114">
        <v>51</v>
      </c>
      <c r="G20" s="114">
        <v>51</v>
      </c>
      <c r="H20" s="113" t="s">
        <v>173</v>
      </c>
      <c r="I20" s="113">
        <v>77</v>
      </c>
      <c r="J20" s="113">
        <v>33</v>
      </c>
      <c r="K20" s="115">
        <v>44</v>
      </c>
      <c r="L20" s="105" t="s">
        <v>148</v>
      </c>
      <c r="M20" s="102" t="s">
        <v>11</v>
      </c>
    </row>
    <row r="21" spans="1:13" ht="15" customHeight="1">
      <c r="A21" s="98"/>
      <c r="B21" s="109" t="s">
        <v>140</v>
      </c>
      <c r="C21" s="113">
        <v>86</v>
      </c>
      <c r="D21" s="113">
        <v>66</v>
      </c>
      <c r="E21" s="113">
        <v>20</v>
      </c>
      <c r="F21" s="114">
        <v>48</v>
      </c>
      <c r="G21" s="114">
        <v>48</v>
      </c>
      <c r="H21" s="113" t="s">
        <v>173</v>
      </c>
      <c r="I21" s="113">
        <v>38</v>
      </c>
      <c r="J21" s="113">
        <v>18</v>
      </c>
      <c r="K21" s="115">
        <v>20</v>
      </c>
      <c r="L21" s="105" t="s">
        <v>149</v>
      </c>
      <c r="M21" s="102"/>
    </row>
    <row r="22" spans="1:13" ht="15" customHeight="1">
      <c r="A22" s="98"/>
      <c r="B22" s="109"/>
      <c r="C22" s="113"/>
      <c r="D22" s="113"/>
      <c r="E22" s="113"/>
      <c r="F22" s="114"/>
      <c r="G22" s="114"/>
      <c r="H22" s="113"/>
      <c r="I22" s="113"/>
      <c r="J22" s="113"/>
      <c r="K22" s="115"/>
      <c r="L22" s="105"/>
      <c r="M22" s="102"/>
    </row>
    <row r="23" spans="1:13" ht="15" customHeight="1">
      <c r="A23" s="98" t="s">
        <v>98</v>
      </c>
      <c r="B23" s="109" t="s">
        <v>139</v>
      </c>
      <c r="C23" s="113">
        <v>87</v>
      </c>
      <c r="D23" s="113">
        <v>62</v>
      </c>
      <c r="E23" s="113">
        <v>25</v>
      </c>
      <c r="F23" s="114">
        <v>34</v>
      </c>
      <c r="G23" s="114">
        <v>34</v>
      </c>
      <c r="H23" s="113" t="s">
        <v>173</v>
      </c>
      <c r="I23" s="113">
        <v>53</v>
      </c>
      <c r="J23" s="113">
        <v>28</v>
      </c>
      <c r="K23" s="115">
        <v>25</v>
      </c>
      <c r="L23" s="105" t="s">
        <v>148</v>
      </c>
      <c r="M23" s="102" t="s">
        <v>119</v>
      </c>
    </row>
    <row r="24" spans="1:13" ht="15" customHeight="1">
      <c r="A24" s="98"/>
      <c r="B24" s="109" t="s">
        <v>140</v>
      </c>
      <c r="C24" s="113">
        <v>60</v>
      </c>
      <c r="D24" s="113">
        <v>48</v>
      </c>
      <c r="E24" s="113">
        <v>12</v>
      </c>
      <c r="F24" s="114">
        <v>32</v>
      </c>
      <c r="G24" s="114">
        <v>32</v>
      </c>
      <c r="H24" s="113" t="s">
        <v>173</v>
      </c>
      <c r="I24" s="113">
        <v>28</v>
      </c>
      <c r="J24" s="113">
        <v>16</v>
      </c>
      <c r="K24" s="115">
        <v>12</v>
      </c>
      <c r="L24" s="105" t="s">
        <v>149</v>
      </c>
      <c r="M24" s="102"/>
    </row>
    <row r="25" spans="1:13" ht="15" customHeight="1">
      <c r="A25" s="98"/>
      <c r="B25" s="109"/>
      <c r="C25" s="113"/>
      <c r="D25" s="113"/>
      <c r="E25" s="113"/>
      <c r="F25" s="114"/>
      <c r="G25" s="114"/>
      <c r="H25" s="113"/>
      <c r="I25" s="113"/>
      <c r="J25" s="113"/>
      <c r="K25" s="115"/>
      <c r="L25" s="106"/>
      <c r="M25" s="102"/>
    </row>
    <row r="26" spans="1:13" ht="15" customHeight="1">
      <c r="A26" s="99" t="s">
        <v>12</v>
      </c>
      <c r="B26" s="109" t="s">
        <v>139</v>
      </c>
      <c r="C26" s="113">
        <v>58</v>
      </c>
      <c r="D26" s="113">
        <v>57</v>
      </c>
      <c r="E26" s="113">
        <v>1</v>
      </c>
      <c r="F26" s="114">
        <v>27</v>
      </c>
      <c r="G26" s="114">
        <v>27</v>
      </c>
      <c r="H26" s="113" t="s">
        <v>173</v>
      </c>
      <c r="I26" s="113">
        <v>31</v>
      </c>
      <c r="J26" s="113">
        <v>30</v>
      </c>
      <c r="K26" s="115">
        <v>1</v>
      </c>
      <c r="L26" s="105" t="s">
        <v>148</v>
      </c>
      <c r="M26" s="102" t="s">
        <v>13</v>
      </c>
    </row>
    <row r="27" spans="1:13" ht="15" customHeight="1">
      <c r="A27" s="99"/>
      <c r="B27" s="109" t="s">
        <v>140</v>
      </c>
      <c r="C27" s="113">
        <v>43</v>
      </c>
      <c r="D27" s="113">
        <v>43</v>
      </c>
      <c r="E27" s="113" t="s">
        <v>173</v>
      </c>
      <c r="F27" s="114">
        <v>24</v>
      </c>
      <c r="G27" s="114">
        <v>24</v>
      </c>
      <c r="H27" s="113" t="s">
        <v>173</v>
      </c>
      <c r="I27" s="113">
        <v>19</v>
      </c>
      <c r="J27" s="113">
        <v>19</v>
      </c>
      <c r="K27" s="115" t="s">
        <v>173</v>
      </c>
      <c r="L27" s="105" t="s">
        <v>149</v>
      </c>
      <c r="M27" s="102"/>
    </row>
    <row r="28" spans="1:13" ht="15" customHeight="1">
      <c r="A28" s="99"/>
      <c r="B28" s="109"/>
      <c r="C28" s="113"/>
      <c r="D28" s="113"/>
      <c r="E28" s="113"/>
      <c r="F28" s="114"/>
      <c r="G28" s="114"/>
      <c r="H28" s="113"/>
      <c r="I28" s="113"/>
      <c r="J28" s="113"/>
      <c r="K28" s="115"/>
      <c r="L28" s="105"/>
      <c r="M28" s="102"/>
    </row>
    <row r="29" spans="1:13" ht="15" customHeight="1">
      <c r="A29" s="99" t="s">
        <v>14</v>
      </c>
      <c r="B29" s="109" t="s">
        <v>139</v>
      </c>
      <c r="C29" s="113">
        <v>51</v>
      </c>
      <c r="D29" s="113">
        <v>38</v>
      </c>
      <c r="E29" s="113">
        <v>13</v>
      </c>
      <c r="F29" s="114">
        <v>26</v>
      </c>
      <c r="G29" s="114">
        <v>24</v>
      </c>
      <c r="H29" s="113">
        <v>2</v>
      </c>
      <c r="I29" s="113">
        <v>25</v>
      </c>
      <c r="J29" s="113">
        <v>14</v>
      </c>
      <c r="K29" s="115">
        <v>11</v>
      </c>
      <c r="L29" s="105" t="s">
        <v>148</v>
      </c>
      <c r="M29" s="102" t="s">
        <v>15</v>
      </c>
    </row>
    <row r="30" spans="1:13" ht="15" customHeight="1">
      <c r="A30" s="99"/>
      <c r="B30" s="109" t="s">
        <v>140</v>
      </c>
      <c r="C30" s="113">
        <v>37</v>
      </c>
      <c r="D30" s="113">
        <v>29</v>
      </c>
      <c r="E30" s="113">
        <v>8</v>
      </c>
      <c r="F30" s="114">
        <v>23</v>
      </c>
      <c r="G30" s="114">
        <v>22</v>
      </c>
      <c r="H30" s="113">
        <v>1</v>
      </c>
      <c r="I30" s="113">
        <v>14</v>
      </c>
      <c r="J30" s="113">
        <v>7</v>
      </c>
      <c r="K30" s="115">
        <v>7</v>
      </c>
      <c r="L30" s="105" t="s">
        <v>149</v>
      </c>
      <c r="M30" s="102"/>
    </row>
    <row r="31" spans="1:13" ht="15" customHeight="1">
      <c r="A31" s="99"/>
      <c r="B31" s="109"/>
      <c r="C31" s="113"/>
      <c r="D31" s="113"/>
      <c r="E31" s="113"/>
      <c r="F31" s="114"/>
      <c r="G31" s="114"/>
      <c r="H31" s="113"/>
      <c r="I31" s="113"/>
      <c r="J31" s="113"/>
      <c r="K31" s="115"/>
      <c r="L31" s="105"/>
      <c r="M31" s="102"/>
    </row>
    <row r="32" spans="1:13" ht="15" customHeight="1">
      <c r="A32" s="98" t="s">
        <v>16</v>
      </c>
      <c r="B32" s="109" t="s">
        <v>139</v>
      </c>
      <c r="C32" s="113">
        <v>33</v>
      </c>
      <c r="D32" s="113">
        <v>19</v>
      </c>
      <c r="E32" s="113">
        <v>14</v>
      </c>
      <c r="F32" s="114">
        <v>15</v>
      </c>
      <c r="G32" s="114">
        <v>15</v>
      </c>
      <c r="H32" s="113" t="s">
        <v>173</v>
      </c>
      <c r="I32" s="113">
        <v>18</v>
      </c>
      <c r="J32" s="113">
        <v>4</v>
      </c>
      <c r="K32" s="115">
        <v>14</v>
      </c>
      <c r="L32" s="105" t="s">
        <v>148</v>
      </c>
      <c r="M32" s="102" t="s">
        <v>17</v>
      </c>
    </row>
    <row r="33" spans="1:13" ht="15" customHeight="1">
      <c r="A33" s="98"/>
      <c r="B33" s="109" t="s">
        <v>140</v>
      </c>
      <c r="C33" s="113">
        <v>21</v>
      </c>
      <c r="D33" s="113">
        <v>16</v>
      </c>
      <c r="E33" s="113">
        <v>5</v>
      </c>
      <c r="F33" s="114">
        <v>13</v>
      </c>
      <c r="G33" s="114">
        <v>13</v>
      </c>
      <c r="H33" s="113" t="s">
        <v>173</v>
      </c>
      <c r="I33" s="113">
        <v>8</v>
      </c>
      <c r="J33" s="113">
        <v>3</v>
      </c>
      <c r="K33" s="115">
        <v>5</v>
      </c>
      <c r="L33" s="105" t="s">
        <v>149</v>
      </c>
      <c r="M33" s="102"/>
    </row>
    <row r="34" spans="1:13" ht="15" customHeight="1">
      <c r="A34" s="98"/>
      <c r="B34" s="109"/>
      <c r="C34" s="113"/>
      <c r="D34" s="113"/>
      <c r="E34" s="113"/>
      <c r="F34" s="114"/>
      <c r="G34" s="114"/>
      <c r="H34" s="113"/>
      <c r="I34" s="113"/>
      <c r="J34" s="113"/>
      <c r="K34" s="115"/>
      <c r="L34" s="105"/>
      <c r="M34" s="102"/>
    </row>
    <row r="35" spans="1:13" ht="15" customHeight="1">
      <c r="A35" s="98" t="s">
        <v>18</v>
      </c>
      <c r="B35" s="109" t="s">
        <v>139</v>
      </c>
      <c r="C35" s="113">
        <v>62</v>
      </c>
      <c r="D35" s="113">
        <v>54</v>
      </c>
      <c r="E35" s="113">
        <v>8</v>
      </c>
      <c r="F35" s="114">
        <v>25</v>
      </c>
      <c r="G35" s="114">
        <v>25</v>
      </c>
      <c r="H35" s="113" t="s">
        <v>173</v>
      </c>
      <c r="I35" s="113">
        <v>37</v>
      </c>
      <c r="J35" s="113">
        <v>29</v>
      </c>
      <c r="K35" s="115">
        <v>8</v>
      </c>
      <c r="L35" s="105" t="s">
        <v>148</v>
      </c>
      <c r="M35" s="102" t="s">
        <v>19</v>
      </c>
    </row>
    <row r="36" spans="1:13" ht="15" customHeight="1">
      <c r="A36" s="98"/>
      <c r="B36" s="109" t="s">
        <v>140</v>
      </c>
      <c r="C36" s="113">
        <v>46</v>
      </c>
      <c r="D36" s="113">
        <v>43</v>
      </c>
      <c r="E36" s="113">
        <v>3</v>
      </c>
      <c r="F36" s="114">
        <v>25</v>
      </c>
      <c r="G36" s="114">
        <v>25</v>
      </c>
      <c r="H36" s="113" t="s">
        <v>173</v>
      </c>
      <c r="I36" s="113">
        <v>21</v>
      </c>
      <c r="J36" s="113">
        <v>18</v>
      </c>
      <c r="K36" s="115">
        <v>3</v>
      </c>
      <c r="L36" s="105" t="s">
        <v>149</v>
      </c>
      <c r="M36" s="102"/>
    </row>
    <row r="37" spans="1:13" ht="15" customHeight="1">
      <c r="A37" s="98"/>
      <c r="B37" s="109"/>
      <c r="C37" s="113"/>
      <c r="D37" s="113"/>
      <c r="E37" s="113"/>
      <c r="F37" s="114"/>
      <c r="G37" s="114"/>
      <c r="H37" s="113"/>
      <c r="I37" s="113"/>
      <c r="J37" s="113"/>
      <c r="K37" s="115"/>
      <c r="L37" s="105"/>
      <c r="M37" s="102"/>
    </row>
    <row r="38" spans="1:13" ht="15" customHeight="1">
      <c r="A38" s="98" t="s">
        <v>20</v>
      </c>
      <c r="B38" s="109" t="s">
        <v>139</v>
      </c>
      <c r="C38" s="113">
        <v>334</v>
      </c>
      <c r="D38" s="113">
        <v>256</v>
      </c>
      <c r="E38" s="113">
        <v>78</v>
      </c>
      <c r="F38" s="114">
        <v>141</v>
      </c>
      <c r="G38" s="114">
        <v>136</v>
      </c>
      <c r="H38" s="113">
        <v>5</v>
      </c>
      <c r="I38" s="113">
        <v>193</v>
      </c>
      <c r="J38" s="113">
        <v>120</v>
      </c>
      <c r="K38" s="115">
        <v>73</v>
      </c>
      <c r="L38" s="105" t="s">
        <v>148</v>
      </c>
      <c r="M38" s="102" t="s">
        <v>21</v>
      </c>
    </row>
    <row r="39" spans="1:13" ht="15" customHeight="1">
      <c r="A39" s="98"/>
      <c r="B39" s="109" t="s">
        <v>140</v>
      </c>
      <c r="C39" s="113">
        <v>246</v>
      </c>
      <c r="D39" s="113">
        <v>209</v>
      </c>
      <c r="E39" s="113">
        <v>37</v>
      </c>
      <c r="F39" s="114">
        <v>123</v>
      </c>
      <c r="G39" s="114">
        <v>121</v>
      </c>
      <c r="H39" s="113">
        <v>2</v>
      </c>
      <c r="I39" s="113">
        <v>123</v>
      </c>
      <c r="J39" s="113">
        <v>88</v>
      </c>
      <c r="K39" s="115">
        <v>35</v>
      </c>
      <c r="L39" s="105" t="s">
        <v>149</v>
      </c>
      <c r="M39" s="102"/>
    </row>
    <row r="40" spans="1:13" ht="15" customHeight="1">
      <c r="A40" s="98"/>
      <c r="B40" s="109"/>
      <c r="C40" s="113"/>
      <c r="D40" s="113"/>
      <c r="E40" s="113"/>
      <c r="F40" s="114"/>
      <c r="G40" s="114"/>
      <c r="H40" s="113"/>
      <c r="I40" s="113"/>
      <c r="J40" s="113"/>
      <c r="K40" s="115"/>
      <c r="L40" s="105"/>
      <c r="M40" s="102"/>
    </row>
    <row r="41" spans="1:13" ht="15" customHeight="1">
      <c r="A41" s="98" t="s">
        <v>22</v>
      </c>
      <c r="B41" s="109" t="s">
        <v>139</v>
      </c>
      <c r="C41" s="113">
        <v>219</v>
      </c>
      <c r="D41" s="113">
        <v>161</v>
      </c>
      <c r="E41" s="113">
        <v>58</v>
      </c>
      <c r="F41" s="114">
        <v>92</v>
      </c>
      <c r="G41" s="114">
        <v>90</v>
      </c>
      <c r="H41" s="113">
        <v>2</v>
      </c>
      <c r="I41" s="113">
        <v>127</v>
      </c>
      <c r="J41" s="113">
        <v>71</v>
      </c>
      <c r="K41" s="115">
        <v>56</v>
      </c>
      <c r="L41" s="105" t="s">
        <v>148</v>
      </c>
      <c r="M41" s="102" t="s">
        <v>23</v>
      </c>
    </row>
    <row r="42" spans="1:13" ht="15" customHeight="1">
      <c r="A42" s="98"/>
      <c r="B42" s="109" t="s">
        <v>140</v>
      </c>
      <c r="C42" s="113">
        <v>146</v>
      </c>
      <c r="D42" s="113">
        <v>122</v>
      </c>
      <c r="E42" s="113">
        <v>24</v>
      </c>
      <c r="F42" s="114">
        <v>73</v>
      </c>
      <c r="G42" s="114">
        <v>73</v>
      </c>
      <c r="H42" s="113" t="s">
        <v>173</v>
      </c>
      <c r="I42" s="113">
        <v>73</v>
      </c>
      <c r="J42" s="113">
        <v>49</v>
      </c>
      <c r="K42" s="115">
        <v>24</v>
      </c>
      <c r="L42" s="105" t="s">
        <v>149</v>
      </c>
      <c r="M42" s="102"/>
    </row>
    <row r="43" spans="1:13" ht="15" customHeight="1">
      <c r="A43" s="98"/>
      <c r="B43" s="109"/>
      <c r="C43" s="113"/>
      <c r="D43" s="113"/>
      <c r="E43" s="113"/>
      <c r="F43" s="114"/>
      <c r="G43" s="114"/>
      <c r="H43" s="113"/>
      <c r="I43" s="113"/>
      <c r="J43" s="113"/>
      <c r="K43" s="115"/>
      <c r="L43" s="106"/>
      <c r="M43" s="102"/>
    </row>
    <row r="44" spans="1:13" ht="15" customHeight="1">
      <c r="A44" s="98" t="s">
        <v>24</v>
      </c>
      <c r="B44" s="109" t="s">
        <v>139</v>
      </c>
      <c r="C44" s="113">
        <v>475</v>
      </c>
      <c r="D44" s="113">
        <v>365</v>
      </c>
      <c r="E44" s="113">
        <v>110</v>
      </c>
      <c r="F44" s="114">
        <v>191</v>
      </c>
      <c r="G44" s="114">
        <v>187</v>
      </c>
      <c r="H44" s="113">
        <v>4</v>
      </c>
      <c r="I44" s="113">
        <v>284</v>
      </c>
      <c r="J44" s="113">
        <v>178</v>
      </c>
      <c r="K44" s="115">
        <v>106</v>
      </c>
      <c r="L44" s="105" t="s">
        <v>148</v>
      </c>
      <c r="M44" s="102" t="s">
        <v>25</v>
      </c>
    </row>
    <row r="45" spans="1:13" ht="15" customHeight="1">
      <c r="A45" s="98"/>
      <c r="B45" s="109" t="s">
        <v>140</v>
      </c>
      <c r="C45" s="113">
        <v>336</v>
      </c>
      <c r="D45" s="113">
        <v>281</v>
      </c>
      <c r="E45" s="113">
        <v>55</v>
      </c>
      <c r="F45" s="114">
        <v>167</v>
      </c>
      <c r="G45" s="114">
        <v>167</v>
      </c>
      <c r="H45" s="113" t="s">
        <v>173</v>
      </c>
      <c r="I45" s="113">
        <v>169</v>
      </c>
      <c r="J45" s="113">
        <v>114</v>
      </c>
      <c r="K45" s="115">
        <v>55</v>
      </c>
      <c r="L45" s="105" t="s">
        <v>149</v>
      </c>
      <c r="M45" s="102"/>
    </row>
    <row r="46" spans="1:13" ht="15" customHeight="1">
      <c r="A46" s="98"/>
      <c r="B46" s="109"/>
      <c r="C46" s="113"/>
      <c r="D46" s="113"/>
      <c r="E46" s="113"/>
      <c r="F46" s="114"/>
      <c r="G46" s="114"/>
      <c r="H46" s="113"/>
      <c r="I46" s="113"/>
      <c r="J46" s="113"/>
      <c r="K46" s="115"/>
      <c r="L46" s="105"/>
      <c r="M46" s="102"/>
    </row>
    <row r="47" spans="1:13" ht="15" customHeight="1">
      <c r="A47" s="98" t="s">
        <v>77</v>
      </c>
      <c r="B47" s="109" t="s">
        <v>139</v>
      </c>
      <c r="C47" s="113">
        <v>33</v>
      </c>
      <c r="D47" s="113">
        <v>14</v>
      </c>
      <c r="E47" s="113">
        <v>19</v>
      </c>
      <c r="F47" s="114">
        <v>13</v>
      </c>
      <c r="G47" s="114">
        <v>11</v>
      </c>
      <c r="H47" s="113">
        <v>2</v>
      </c>
      <c r="I47" s="113">
        <v>20</v>
      </c>
      <c r="J47" s="113">
        <v>3</v>
      </c>
      <c r="K47" s="115">
        <v>17</v>
      </c>
      <c r="L47" s="105" t="s">
        <v>148</v>
      </c>
      <c r="M47" s="102" t="s">
        <v>78</v>
      </c>
    </row>
    <row r="48" spans="1:13" ht="15" customHeight="1">
      <c r="A48" s="98"/>
      <c r="B48" s="109" t="s">
        <v>140</v>
      </c>
      <c r="C48" s="113">
        <v>17</v>
      </c>
      <c r="D48" s="113">
        <v>10</v>
      </c>
      <c r="E48" s="113">
        <v>7</v>
      </c>
      <c r="F48" s="114">
        <v>8</v>
      </c>
      <c r="G48" s="114">
        <v>8</v>
      </c>
      <c r="H48" s="113" t="s">
        <v>173</v>
      </c>
      <c r="I48" s="113">
        <v>9</v>
      </c>
      <c r="J48" s="113">
        <v>2</v>
      </c>
      <c r="K48" s="115">
        <v>7</v>
      </c>
      <c r="L48" s="105" t="s">
        <v>149</v>
      </c>
      <c r="M48" s="102"/>
    </row>
    <row r="49" spans="1:13" ht="15" customHeight="1">
      <c r="A49" s="98"/>
      <c r="B49" s="109"/>
      <c r="C49" s="113"/>
      <c r="D49" s="113"/>
      <c r="E49" s="113"/>
      <c r="F49" s="114"/>
      <c r="G49" s="114"/>
      <c r="H49" s="113"/>
      <c r="I49" s="113"/>
      <c r="J49" s="113"/>
      <c r="K49" s="115"/>
      <c r="L49" s="105"/>
      <c r="M49" s="102"/>
    </row>
    <row r="50" spans="1:13" ht="15" customHeight="1">
      <c r="A50" s="99" t="s">
        <v>26</v>
      </c>
      <c r="B50" s="109" t="s">
        <v>139</v>
      </c>
      <c r="C50" s="113">
        <v>331</v>
      </c>
      <c r="D50" s="113">
        <v>237</v>
      </c>
      <c r="E50" s="113">
        <v>94</v>
      </c>
      <c r="F50" s="114">
        <v>142</v>
      </c>
      <c r="G50" s="114">
        <v>137</v>
      </c>
      <c r="H50" s="113">
        <v>5</v>
      </c>
      <c r="I50" s="113">
        <v>189</v>
      </c>
      <c r="J50" s="113">
        <v>100</v>
      </c>
      <c r="K50" s="115">
        <v>89</v>
      </c>
      <c r="L50" s="105" t="s">
        <v>148</v>
      </c>
      <c r="M50" s="102" t="s">
        <v>27</v>
      </c>
    </row>
    <row r="51" spans="1:13" ht="15" customHeight="1">
      <c r="A51" s="99"/>
      <c r="B51" s="109" t="s">
        <v>140</v>
      </c>
      <c r="C51" s="113">
        <v>227</v>
      </c>
      <c r="D51" s="113">
        <v>190</v>
      </c>
      <c r="E51" s="113">
        <v>37</v>
      </c>
      <c r="F51" s="114">
        <v>120</v>
      </c>
      <c r="G51" s="114">
        <v>118</v>
      </c>
      <c r="H51" s="113">
        <v>2</v>
      </c>
      <c r="I51" s="113">
        <v>107</v>
      </c>
      <c r="J51" s="113">
        <v>72</v>
      </c>
      <c r="K51" s="115">
        <v>35</v>
      </c>
      <c r="L51" s="105" t="s">
        <v>149</v>
      </c>
      <c r="M51" s="102"/>
    </row>
    <row r="52" spans="1:13" ht="15" customHeight="1">
      <c r="A52" s="99"/>
      <c r="B52" s="109"/>
      <c r="C52" s="113"/>
      <c r="D52" s="113"/>
      <c r="E52" s="113"/>
      <c r="F52" s="114"/>
      <c r="G52" s="114"/>
      <c r="H52" s="113"/>
      <c r="I52" s="113"/>
      <c r="J52" s="113"/>
      <c r="K52" s="115"/>
      <c r="L52" s="105"/>
      <c r="M52" s="102"/>
    </row>
    <row r="53" spans="1:13" ht="15" customHeight="1">
      <c r="A53" s="99" t="s">
        <v>99</v>
      </c>
      <c r="B53" s="109" t="s">
        <v>139</v>
      </c>
      <c r="C53" s="113">
        <v>92</v>
      </c>
      <c r="D53" s="113">
        <v>71</v>
      </c>
      <c r="E53" s="113">
        <v>21</v>
      </c>
      <c r="F53" s="114">
        <v>38</v>
      </c>
      <c r="G53" s="114">
        <v>38</v>
      </c>
      <c r="H53" s="113" t="s">
        <v>173</v>
      </c>
      <c r="I53" s="113">
        <v>54</v>
      </c>
      <c r="J53" s="113">
        <v>33</v>
      </c>
      <c r="K53" s="115">
        <v>21</v>
      </c>
      <c r="L53" s="105" t="s">
        <v>148</v>
      </c>
      <c r="M53" s="102" t="s">
        <v>120</v>
      </c>
    </row>
    <row r="54" spans="1:13" ht="15" customHeight="1">
      <c r="A54" s="99"/>
      <c r="B54" s="109" t="s">
        <v>140</v>
      </c>
      <c r="C54" s="113">
        <v>77</v>
      </c>
      <c r="D54" s="113">
        <v>61</v>
      </c>
      <c r="E54" s="113">
        <v>16</v>
      </c>
      <c r="F54" s="114">
        <v>37</v>
      </c>
      <c r="G54" s="114">
        <v>37</v>
      </c>
      <c r="H54" s="113" t="s">
        <v>173</v>
      </c>
      <c r="I54" s="113">
        <v>40</v>
      </c>
      <c r="J54" s="113">
        <v>24</v>
      </c>
      <c r="K54" s="115">
        <v>16</v>
      </c>
      <c r="L54" s="105" t="s">
        <v>149</v>
      </c>
      <c r="M54" s="102"/>
    </row>
    <row r="55" spans="1:13" ht="15" customHeight="1">
      <c r="A55" s="99"/>
      <c r="B55" s="109"/>
      <c r="C55" s="113"/>
      <c r="D55" s="113"/>
      <c r="E55" s="113"/>
      <c r="F55" s="114"/>
      <c r="G55" s="114"/>
      <c r="H55" s="113"/>
      <c r="I55" s="113"/>
      <c r="J55" s="113"/>
      <c r="K55" s="115"/>
      <c r="L55" s="105"/>
      <c r="M55" s="102"/>
    </row>
    <row r="56" spans="1:13" ht="15" customHeight="1">
      <c r="A56" s="99" t="s">
        <v>79</v>
      </c>
      <c r="B56" s="109" t="s">
        <v>139</v>
      </c>
      <c r="C56" s="113" t="s">
        <v>173</v>
      </c>
      <c r="D56" s="113" t="s">
        <v>173</v>
      </c>
      <c r="E56" s="113" t="s">
        <v>173</v>
      </c>
      <c r="F56" s="114" t="s">
        <v>173</v>
      </c>
      <c r="G56" s="114" t="s">
        <v>173</v>
      </c>
      <c r="H56" s="113" t="s">
        <v>173</v>
      </c>
      <c r="I56" s="113" t="s">
        <v>173</v>
      </c>
      <c r="J56" s="113" t="s">
        <v>173</v>
      </c>
      <c r="K56" s="115" t="s">
        <v>173</v>
      </c>
      <c r="L56" s="105" t="s">
        <v>148</v>
      </c>
      <c r="M56" s="102" t="s">
        <v>80</v>
      </c>
    </row>
    <row r="57" spans="1:13" ht="15" customHeight="1">
      <c r="A57" s="99"/>
      <c r="B57" s="109" t="s">
        <v>140</v>
      </c>
      <c r="C57" s="113" t="s">
        <v>173</v>
      </c>
      <c r="D57" s="113" t="s">
        <v>173</v>
      </c>
      <c r="E57" s="113" t="s">
        <v>173</v>
      </c>
      <c r="F57" s="114" t="s">
        <v>173</v>
      </c>
      <c r="G57" s="114" t="s">
        <v>173</v>
      </c>
      <c r="H57" s="113" t="s">
        <v>173</v>
      </c>
      <c r="I57" s="113" t="s">
        <v>173</v>
      </c>
      <c r="J57" s="113" t="s">
        <v>173</v>
      </c>
      <c r="K57" s="115" t="s">
        <v>173</v>
      </c>
      <c r="L57" s="105" t="s">
        <v>149</v>
      </c>
      <c r="M57" s="102"/>
    </row>
    <row r="58" spans="1:13" ht="15" customHeight="1">
      <c r="A58" s="99"/>
      <c r="B58" s="109"/>
      <c r="C58" s="113"/>
      <c r="D58" s="113"/>
      <c r="E58" s="113"/>
      <c r="F58" s="114"/>
      <c r="G58" s="114"/>
      <c r="H58" s="113"/>
      <c r="I58" s="113"/>
      <c r="J58" s="113"/>
      <c r="K58" s="115"/>
      <c r="L58" s="105"/>
      <c r="M58" s="102"/>
    </row>
    <row r="59" spans="1:13" ht="15" customHeight="1">
      <c r="A59" s="99" t="s">
        <v>100</v>
      </c>
      <c r="B59" s="109" t="s">
        <v>139</v>
      </c>
      <c r="C59" s="113">
        <v>64</v>
      </c>
      <c r="D59" s="113">
        <v>50</v>
      </c>
      <c r="E59" s="113">
        <v>14</v>
      </c>
      <c r="F59" s="114">
        <v>23</v>
      </c>
      <c r="G59" s="114">
        <v>23</v>
      </c>
      <c r="H59" s="113" t="s">
        <v>173</v>
      </c>
      <c r="I59" s="113">
        <v>41</v>
      </c>
      <c r="J59" s="113">
        <v>27</v>
      </c>
      <c r="K59" s="115">
        <v>14</v>
      </c>
      <c r="L59" s="105" t="s">
        <v>148</v>
      </c>
      <c r="M59" s="102" t="s">
        <v>121</v>
      </c>
    </row>
    <row r="60" spans="1:13" ht="15" customHeight="1">
      <c r="A60" s="99"/>
      <c r="B60" s="109" t="s">
        <v>140</v>
      </c>
      <c r="C60" s="113">
        <v>52</v>
      </c>
      <c r="D60" s="113">
        <v>41</v>
      </c>
      <c r="E60" s="113">
        <v>11</v>
      </c>
      <c r="F60" s="114">
        <v>23</v>
      </c>
      <c r="G60" s="114">
        <v>23</v>
      </c>
      <c r="H60" s="113" t="s">
        <v>173</v>
      </c>
      <c r="I60" s="113">
        <v>29</v>
      </c>
      <c r="J60" s="113">
        <v>18</v>
      </c>
      <c r="K60" s="115">
        <v>11</v>
      </c>
      <c r="L60" s="105" t="s">
        <v>149</v>
      </c>
      <c r="M60" s="102"/>
    </row>
    <row r="61" spans="1:13" ht="15" customHeight="1">
      <c r="A61" s="99"/>
      <c r="B61" s="109"/>
      <c r="C61" s="113"/>
      <c r="D61" s="113"/>
      <c r="E61" s="113"/>
      <c r="F61" s="114"/>
      <c r="G61" s="114"/>
      <c r="H61" s="113"/>
      <c r="I61" s="113"/>
      <c r="J61" s="113"/>
      <c r="K61" s="115"/>
      <c r="L61" s="106"/>
      <c r="M61" s="102"/>
    </row>
    <row r="62" spans="1:13" ht="15" customHeight="1">
      <c r="A62" s="99" t="s">
        <v>81</v>
      </c>
      <c r="B62" s="109" t="s">
        <v>139</v>
      </c>
      <c r="C62" s="113">
        <v>22</v>
      </c>
      <c r="D62" s="113">
        <v>9</v>
      </c>
      <c r="E62" s="113">
        <v>13</v>
      </c>
      <c r="F62" s="114">
        <v>5</v>
      </c>
      <c r="G62" s="114">
        <v>5</v>
      </c>
      <c r="H62" s="113" t="s">
        <v>173</v>
      </c>
      <c r="I62" s="113">
        <v>17</v>
      </c>
      <c r="J62" s="113">
        <v>4</v>
      </c>
      <c r="K62" s="115">
        <v>13</v>
      </c>
      <c r="L62" s="105" t="s">
        <v>148</v>
      </c>
      <c r="M62" s="102" t="s">
        <v>82</v>
      </c>
    </row>
    <row r="63" spans="1:13" ht="15" customHeight="1">
      <c r="A63" s="99"/>
      <c r="B63" s="109" t="s">
        <v>140</v>
      </c>
      <c r="C63" s="113">
        <v>15</v>
      </c>
      <c r="D63" s="113">
        <v>8</v>
      </c>
      <c r="E63" s="113">
        <v>7</v>
      </c>
      <c r="F63" s="114">
        <v>5</v>
      </c>
      <c r="G63" s="114">
        <v>5</v>
      </c>
      <c r="H63" s="113" t="s">
        <v>173</v>
      </c>
      <c r="I63" s="113">
        <v>10</v>
      </c>
      <c r="J63" s="113">
        <v>3</v>
      </c>
      <c r="K63" s="115">
        <v>7</v>
      </c>
      <c r="L63" s="105" t="s">
        <v>149</v>
      </c>
      <c r="M63" s="102"/>
    </row>
    <row r="64" spans="1:13" ht="15" customHeight="1">
      <c r="A64" s="99"/>
      <c r="B64" s="109"/>
      <c r="C64" s="113"/>
      <c r="D64" s="113"/>
      <c r="E64" s="113"/>
      <c r="F64" s="114"/>
      <c r="G64" s="114"/>
      <c r="H64" s="113"/>
      <c r="I64" s="113"/>
      <c r="J64" s="113"/>
      <c r="K64" s="115"/>
      <c r="L64" s="105"/>
      <c r="M64" s="102"/>
    </row>
    <row r="65" spans="1:13" ht="15" customHeight="1">
      <c r="A65" s="99" t="s">
        <v>28</v>
      </c>
      <c r="B65" s="109" t="s">
        <v>139</v>
      </c>
      <c r="C65" s="113">
        <v>18</v>
      </c>
      <c r="D65" s="113">
        <v>8</v>
      </c>
      <c r="E65" s="113">
        <v>10</v>
      </c>
      <c r="F65" s="114">
        <v>5</v>
      </c>
      <c r="G65" s="114">
        <v>5</v>
      </c>
      <c r="H65" s="113" t="s">
        <v>173</v>
      </c>
      <c r="I65" s="113">
        <v>13</v>
      </c>
      <c r="J65" s="113">
        <v>3</v>
      </c>
      <c r="K65" s="115">
        <v>10</v>
      </c>
      <c r="L65" s="105" t="s">
        <v>148</v>
      </c>
      <c r="M65" s="102" t="s">
        <v>29</v>
      </c>
    </row>
    <row r="66" spans="1:13" ht="15" customHeight="1">
      <c r="A66" s="99"/>
      <c r="B66" s="109" t="s">
        <v>140</v>
      </c>
      <c r="C66" s="113">
        <v>13</v>
      </c>
      <c r="D66" s="113">
        <v>6</v>
      </c>
      <c r="E66" s="113">
        <v>7</v>
      </c>
      <c r="F66" s="114">
        <v>4</v>
      </c>
      <c r="G66" s="114">
        <v>4</v>
      </c>
      <c r="H66" s="113" t="s">
        <v>173</v>
      </c>
      <c r="I66" s="113">
        <v>9</v>
      </c>
      <c r="J66" s="113">
        <v>2</v>
      </c>
      <c r="K66" s="115">
        <v>7</v>
      </c>
      <c r="L66" s="105" t="s">
        <v>149</v>
      </c>
      <c r="M66" s="102"/>
    </row>
    <row r="67" spans="1:13" ht="15" customHeight="1">
      <c r="A67" s="99"/>
      <c r="B67" s="109"/>
      <c r="C67" s="113"/>
      <c r="D67" s="113"/>
      <c r="E67" s="113"/>
      <c r="F67" s="114"/>
      <c r="G67" s="114"/>
      <c r="H67" s="113"/>
      <c r="I67" s="113"/>
      <c r="J67" s="113"/>
      <c r="K67" s="115"/>
      <c r="L67" s="105"/>
      <c r="M67" s="102"/>
    </row>
    <row r="68" spans="1:13" ht="15" customHeight="1">
      <c r="A68" s="99" t="s">
        <v>30</v>
      </c>
      <c r="B68" s="109" t="s">
        <v>139</v>
      </c>
      <c r="C68" s="113">
        <v>92</v>
      </c>
      <c r="D68" s="113">
        <v>54</v>
      </c>
      <c r="E68" s="113">
        <v>38</v>
      </c>
      <c r="F68" s="114">
        <v>37</v>
      </c>
      <c r="G68" s="114">
        <v>35</v>
      </c>
      <c r="H68" s="113">
        <v>2</v>
      </c>
      <c r="I68" s="113">
        <v>55</v>
      </c>
      <c r="J68" s="113">
        <v>19</v>
      </c>
      <c r="K68" s="115">
        <v>36</v>
      </c>
      <c r="L68" s="105" t="s">
        <v>148</v>
      </c>
      <c r="M68" s="102" t="s">
        <v>31</v>
      </c>
    </row>
    <row r="69" spans="1:13" ht="15" customHeight="1">
      <c r="A69" s="99"/>
      <c r="B69" s="109" t="s">
        <v>140</v>
      </c>
      <c r="C69" s="113">
        <v>57</v>
      </c>
      <c r="D69" s="113">
        <v>31</v>
      </c>
      <c r="E69" s="113">
        <v>26</v>
      </c>
      <c r="F69" s="114">
        <v>23</v>
      </c>
      <c r="G69" s="114">
        <v>21</v>
      </c>
      <c r="H69" s="113">
        <v>2</v>
      </c>
      <c r="I69" s="113">
        <v>34</v>
      </c>
      <c r="J69" s="113">
        <v>10</v>
      </c>
      <c r="K69" s="115">
        <v>24</v>
      </c>
      <c r="L69" s="105" t="s">
        <v>149</v>
      </c>
      <c r="M69" s="102"/>
    </row>
    <row r="70" spans="1:13" ht="15" customHeight="1">
      <c r="A70" s="99"/>
      <c r="B70" s="109"/>
      <c r="C70" s="113"/>
      <c r="D70" s="113"/>
      <c r="E70" s="113"/>
      <c r="F70" s="114"/>
      <c r="G70" s="114"/>
      <c r="H70" s="113"/>
      <c r="I70" s="113"/>
      <c r="J70" s="113"/>
      <c r="K70" s="115"/>
      <c r="L70" s="105"/>
      <c r="M70" s="102"/>
    </row>
    <row r="71" spans="1:13" ht="15" customHeight="1">
      <c r="A71" s="98" t="s">
        <v>32</v>
      </c>
      <c r="B71" s="109" t="s">
        <v>139</v>
      </c>
      <c r="C71" s="113">
        <v>123</v>
      </c>
      <c r="D71" s="113">
        <v>98</v>
      </c>
      <c r="E71" s="113">
        <v>25</v>
      </c>
      <c r="F71" s="114">
        <v>49</v>
      </c>
      <c r="G71" s="114">
        <v>49</v>
      </c>
      <c r="H71" s="113" t="s">
        <v>173</v>
      </c>
      <c r="I71" s="113">
        <v>74</v>
      </c>
      <c r="J71" s="113">
        <v>49</v>
      </c>
      <c r="K71" s="115">
        <v>25</v>
      </c>
      <c r="L71" s="105" t="s">
        <v>148</v>
      </c>
      <c r="M71" s="103" t="s">
        <v>33</v>
      </c>
    </row>
    <row r="72" spans="1:13" ht="15" customHeight="1">
      <c r="A72" s="98"/>
      <c r="B72" s="109" t="s">
        <v>140</v>
      </c>
      <c r="C72" s="113">
        <v>91</v>
      </c>
      <c r="D72" s="113">
        <v>77</v>
      </c>
      <c r="E72" s="113">
        <v>14</v>
      </c>
      <c r="F72" s="114">
        <v>46</v>
      </c>
      <c r="G72" s="114">
        <v>46</v>
      </c>
      <c r="H72" s="113" t="s">
        <v>173</v>
      </c>
      <c r="I72" s="113">
        <v>45</v>
      </c>
      <c r="J72" s="113">
        <v>31</v>
      </c>
      <c r="K72" s="115">
        <v>14</v>
      </c>
      <c r="L72" s="105" t="s">
        <v>149</v>
      </c>
      <c r="M72" s="103"/>
    </row>
    <row r="73" spans="1:13" ht="15" customHeight="1">
      <c r="A73" s="98"/>
      <c r="B73" s="109"/>
      <c r="C73" s="113"/>
      <c r="D73" s="113"/>
      <c r="E73" s="113"/>
      <c r="F73" s="114"/>
      <c r="G73" s="114"/>
      <c r="H73" s="113"/>
      <c r="I73" s="113"/>
      <c r="J73" s="113"/>
      <c r="K73" s="115"/>
      <c r="L73" s="105"/>
      <c r="M73" s="103"/>
    </row>
    <row r="74" spans="1:13" ht="15" customHeight="1">
      <c r="A74" s="99" t="s">
        <v>101</v>
      </c>
      <c r="B74" s="109" t="s">
        <v>139</v>
      </c>
      <c r="C74" s="113">
        <v>32</v>
      </c>
      <c r="D74" s="113">
        <v>17</v>
      </c>
      <c r="E74" s="113">
        <v>15</v>
      </c>
      <c r="F74" s="114">
        <v>11</v>
      </c>
      <c r="G74" s="114">
        <v>11</v>
      </c>
      <c r="H74" s="113" t="s">
        <v>173</v>
      </c>
      <c r="I74" s="113">
        <v>21</v>
      </c>
      <c r="J74" s="113">
        <v>6</v>
      </c>
      <c r="K74" s="115">
        <v>15</v>
      </c>
      <c r="L74" s="105" t="s">
        <v>148</v>
      </c>
      <c r="M74" s="103" t="s">
        <v>122</v>
      </c>
    </row>
    <row r="75" spans="1:13" ht="15" customHeight="1">
      <c r="A75" s="99"/>
      <c r="B75" s="109" t="s">
        <v>140</v>
      </c>
      <c r="C75" s="113">
        <v>16</v>
      </c>
      <c r="D75" s="113">
        <v>11</v>
      </c>
      <c r="E75" s="113">
        <v>5</v>
      </c>
      <c r="F75" s="114">
        <v>8</v>
      </c>
      <c r="G75" s="114">
        <v>8</v>
      </c>
      <c r="H75" s="113" t="s">
        <v>173</v>
      </c>
      <c r="I75" s="113">
        <v>8</v>
      </c>
      <c r="J75" s="113">
        <v>3</v>
      </c>
      <c r="K75" s="115">
        <v>5</v>
      </c>
      <c r="L75" s="105" t="s">
        <v>149</v>
      </c>
      <c r="M75" s="103"/>
    </row>
    <row r="76" spans="1:13" ht="15" customHeight="1">
      <c r="A76" s="99"/>
      <c r="B76" s="109"/>
      <c r="C76" s="113"/>
      <c r="D76" s="113"/>
      <c r="E76" s="113"/>
      <c r="F76" s="114"/>
      <c r="G76" s="114"/>
      <c r="H76" s="113"/>
      <c r="I76" s="113"/>
      <c r="J76" s="113"/>
      <c r="K76" s="115"/>
      <c r="L76" s="105"/>
      <c r="M76" s="103"/>
    </row>
    <row r="77" spans="1:13" ht="15" customHeight="1">
      <c r="A77" s="98" t="s">
        <v>34</v>
      </c>
      <c r="B77" s="109" t="s">
        <v>139</v>
      </c>
      <c r="C77" s="113">
        <v>148</v>
      </c>
      <c r="D77" s="113">
        <v>114</v>
      </c>
      <c r="E77" s="113">
        <v>34</v>
      </c>
      <c r="F77" s="114">
        <v>52</v>
      </c>
      <c r="G77" s="114">
        <v>49</v>
      </c>
      <c r="H77" s="113">
        <v>3</v>
      </c>
      <c r="I77" s="113">
        <v>96</v>
      </c>
      <c r="J77" s="113">
        <v>65</v>
      </c>
      <c r="K77" s="115">
        <v>31</v>
      </c>
      <c r="L77" s="105" t="s">
        <v>148</v>
      </c>
      <c r="M77" s="103" t="s">
        <v>35</v>
      </c>
    </row>
    <row r="78" spans="1:13" ht="15" customHeight="1">
      <c r="A78" s="98"/>
      <c r="B78" s="109" t="s">
        <v>140</v>
      </c>
      <c r="C78" s="113">
        <v>78</v>
      </c>
      <c r="D78" s="113">
        <v>61</v>
      </c>
      <c r="E78" s="113">
        <v>17</v>
      </c>
      <c r="F78" s="114">
        <v>32</v>
      </c>
      <c r="G78" s="114">
        <v>32</v>
      </c>
      <c r="H78" s="113" t="s">
        <v>173</v>
      </c>
      <c r="I78" s="113">
        <v>46</v>
      </c>
      <c r="J78" s="113">
        <v>29</v>
      </c>
      <c r="K78" s="115">
        <v>17</v>
      </c>
      <c r="L78" s="105" t="s">
        <v>149</v>
      </c>
      <c r="M78" s="103"/>
    </row>
    <row r="79" spans="1:13" ht="15" customHeight="1">
      <c r="A79" s="98"/>
      <c r="B79" s="109"/>
      <c r="C79" s="113"/>
      <c r="D79" s="113"/>
      <c r="E79" s="113"/>
      <c r="F79" s="114"/>
      <c r="G79" s="114"/>
      <c r="H79" s="113"/>
      <c r="I79" s="113"/>
      <c r="J79" s="113"/>
      <c r="K79" s="115"/>
      <c r="L79" s="106"/>
      <c r="M79" s="103"/>
    </row>
    <row r="80" spans="1:13" ht="15" customHeight="1">
      <c r="A80" s="98" t="s">
        <v>83</v>
      </c>
      <c r="B80" s="109" t="s">
        <v>139</v>
      </c>
      <c r="C80" s="113">
        <v>26</v>
      </c>
      <c r="D80" s="113">
        <v>10</v>
      </c>
      <c r="E80" s="113">
        <v>16</v>
      </c>
      <c r="F80" s="114">
        <v>10</v>
      </c>
      <c r="G80" s="114">
        <v>9</v>
      </c>
      <c r="H80" s="113">
        <v>1</v>
      </c>
      <c r="I80" s="113">
        <v>16</v>
      </c>
      <c r="J80" s="113">
        <v>1</v>
      </c>
      <c r="K80" s="115">
        <v>15</v>
      </c>
      <c r="L80" s="105" t="s">
        <v>148</v>
      </c>
      <c r="M80" s="103" t="s">
        <v>84</v>
      </c>
    </row>
    <row r="81" spans="1:13" ht="15" customHeight="1">
      <c r="A81" s="98"/>
      <c r="B81" s="109" t="s">
        <v>140</v>
      </c>
      <c r="C81" s="113">
        <v>14</v>
      </c>
      <c r="D81" s="113">
        <v>8</v>
      </c>
      <c r="E81" s="113">
        <v>6</v>
      </c>
      <c r="F81" s="114">
        <v>7</v>
      </c>
      <c r="G81" s="114">
        <v>7</v>
      </c>
      <c r="H81" s="113" t="s">
        <v>173</v>
      </c>
      <c r="I81" s="113">
        <v>7</v>
      </c>
      <c r="J81" s="113">
        <v>1</v>
      </c>
      <c r="K81" s="115">
        <v>6</v>
      </c>
      <c r="L81" s="105" t="s">
        <v>149</v>
      </c>
      <c r="M81" s="103"/>
    </row>
    <row r="82" spans="1:13" ht="15" customHeight="1">
      <c r="A82" s="98"/>
      <c r="B82" s="109"/>
      <c r="C82" s="113"/>
      <c r="D82" s="113"/>
      <c r="E82" s="113"/>
      <c r="F82" s="114"/>
      <c r="G82" s="114"/>
      <c r="H82" s="113"/>
      <c r="I82" s="113"/>
      <c r="J82" s="113"/>
      <c r="K82" s="115"/>
      <c r="L82" s="105"/>
      <c r="M82" s="103"/>
    </row>
    <row r="83" spans="1:13" ht="15" customHeight="1">
      <c r="A83" s="98" t="s">
        <v>85</v>
      </c>
      <c r="B83" s="109" t="s">
        <v>139</v>
      </c>
      <c r="C83" s="113" t="s">
        <v>173</v>
      </c>
      <c r="D83" s="113" t="s">
        <v>173</v>
      </c>
      <c r="E83" s="113" t="s">
        <v>173</v>
      </c>
      <c r="F83" s="114" t="s">
        <v>173</v>
      </c>
      <c r="G83" s="114" t="s">
        <v>173</v>
      </c>
      <c r="H83" s="113" t="s">
        <v>173</v>
      </c>
      <c r="I83" s="113" t="s">
        <v>173</v>
      </c>
      <c r="J83" s="113" t="s">
        <v>173</v>
      </c>
      <c r="K83" s="115" t="s">
        <v>173</v>
      </c>
      <c r="L83" s="105" t="s">
        <v>148</v>
      </c>
      <c r="M83" s="103" t="s">
        <v>86</v>
      </c>
    </row>
    <row r="84" spans="1:13" ht="15" customHeight="1">
      <c r="A84" s="98"/>
      <c r="B84" s="109" t="s">
        <v>140</v>
      </c>
      <c r="C84" s="113" t="s">
        <v>173</v>
      </c>
      <c r="D84" s="113" t="s">
        <v>173</v>
      </c>
      <c r="E84" s="113" t="s">
        <v>173</v>
      </c>
      <c r="F84" s="114" t="s">
        <v>173</v>
      </c>
      <c r="G84" s="114" t="s">
        <v>173</v>
      </c>
      <c r="H84" s="113" t="s">
        <v>173</v>
      </c>
      <c r="I84" s="113" t="s">
        <v>173</v>
      </c>
      <c r="J84" s="113" t="s">
        <v>173</v>
      </c>
      <c r="K84" s="115" t="s">
        <v>173</v>
      </c>
      <c r="L84" s="105" t="s">
        <v>149</v>
      </c>
      <c r="M84" s="103"/>
    </row>
    <row r="85" spans="1:13" ht="15" customHeight="1">
      <c r="A85" s="98"/>
      <c r="B85" s="109"/>
      <c r="C85" s="113"/>
      <c r="D85" s="113"/>
      <c r="E85" s="113"/>
      <c r="F85" s="114"/>
      <c r="G85" s="114"/>
      <c r="H85" s="113"/>
      <c r="I85" s="113"/>
      <c r="J85" s="113"/>
      <c r="K85" s="115"/>
      <c r="L85" s="105"/>
      <c r="M85" s="103"/>
    </row>
    <row r="86" spans="1:13" ht="15" customHeight="1">
      <c r="A86" s="98" t="s">
        <v>87</v>
      </c>
      <c r="B86" s="109" t="s">
        <v>139</v>
      </c>
      <c r="C86" s="113">
        <v>218</v>
      </c>
      <c r="D86" s="113">
        <v>179</v>
      </c>
      <c r="E86" s="113">
        <v>39</v>
      </c>
      <c r="F86" s="114">
        <v>88</v>
      </c>
      <c r="G86" s="114">
        <v>86</v>
      </c>
      <c r="H86" s="113">
        <v>2</v>
      </c>
      <c r="I86" s="113">
        <v>130</v>
      </c>
      <c r="J86" s="113">
        <v>93</v>
      </c>
      <c r="K86" s="115">
        <v>37</v>
      </c>
      <c r="L86" s="105" t="s">
        <v>148</v>
      </c>
      <c r="M86" s="103" t="s">
        <v>88</v>
      </c>
    </row>
    <row r="87" spans="1:13" ht="15" customHeight="1">
      <c r="A87" s="98"/>
      <c r="B87" s="109" t="s">
        <v>140</v>
      </c>
      <c r="C87" s="113">
        <v>162</v>
      </c>
      <c r="D87" s="113">
        <v>140</v>
      </c>
      <c r="E87" s="113">
        <v>22</v>
      </c>
      <c r="F87" s="114">
        <v>79</v>
      </c>
      <c r="G87" s="114">
        <v>79</v>
      </c>
      <c r="H87" s="113" t="s">
        <v>173</v>
      </c>
      <c r="I87" s="113">
        <v>83</v>
      </c>
      <c r="J87" s="113">
        <v>61</v>
      </c>
      <c r="K87" s="115">
        <v>22</v>
      </c>
      <c r="L87" s="105" t="s">
        <v>149</v>
      </c>
      <c r="M87" s="103"/>
    </row>
    <row r="88" spans="1:13" ht="15" customHeight="1">
      <c r="A88" s="98"/>
      <c r="B88" s="109"/>
      <c r="C88" s="113"/>
      <c r="D88" s="113"/>
      <c r="E88" s="113"/>
      <c r="F88" s="114"/>
      <c r="G88" s="114"/>
      <c r="H88" s="113"/>
      <c r="I88" s="113"/>
      <c r="J88" s="113"/>
      <c r="K88" s="115"/>
      <c r="L88" s="105"/>
      <c r="M88" s="103"/>
    </row>
    <row r="89" spans="1:13" ht="15" customHeight="1">
      <c r="A89" s="98" t="s">
        <v>36</v>
      </c>
      <c r="B89" s="109" t="s">
        <v>139</v>
      </c>
      <c r="C89" s="113">
        <v>105</v>
      </c>
      <c r="D89" s="113">
        <v>66</v>
      </c>
      <c r="E89" s="113">
        <v>39</v>
      </c>
      <c r="F89" s="114">
        <v>47</v>
      </c>
      <c r="G89" s="114">
        <v>45</v>
      </c>
      <c r="H89" s="113">
        <v>2</v>
      </c>
      <c r="I89" s="113">
        <v>58</v>
      </c>
      <c r="J89" s="113">
        <v>21</v>
      </c>
      <c r="K89" s="115">
        <v>37</v>
      </c>
      <c r="L89" s="105" t="s">
        <v>148</v>
      </c>
      <c r="M89" s="102" t="s">
        <v>37</v>
      </c>
    </row>
    <row r="90" spans="1:13" ht="15" customHeight="1">
      <c r="A90" s="98"/>
      <c r="B90" s="109" t="s">
        <v>140</v>
      </c>
      <c r="C90" s="113">
        <v>66</v>
      </c>
      <c r="D90" s="113">
        <v>50</v>
      </c>
      <c r="E90" s="113">
        <v>16</v>
      </c>
      <c r="F90" s="114">
        <v>36</v>
      </c>
      <c r="G90" s="114">
        <v>36</v>
      </c>
      <c r="H90" s="113" t="s">
        <v>173</v>
      </c>
      <c r="I90" s="113">
        <v>30</v>
      </c>
      <c r="J90" s="113">
        <v>14</v>
      </c>
      <c r="K90" s="115">
        <v>16</v>
      </c>
      <c r="L90" s="105" t="s">
        <v>149</v>
      </c>
      <c r="M90" s="102"/>
    </row>
    <row r="91" spans="1:13" ht="15" customHeight="1">
      <c r="A91" s="98"/>
      <c r="B91" s="109"/>
      <c r="C91" s="113"/>
      <c r="D91" s="113"/>
      <c r="E91" s="113"/>
      <c r="F91" s="114"/>
      <c r="G91" s="114"/>
      <c r="H91" s="113"/>
      <c r="I91" s="113"/>
      <c r="J91" s="113"/>
      <c r="K91" s="115"/>
      <c r="L91" s="105"/>
      <c r="M91" s="102"/>
    </row>
    <row r="92" spans="1:13" ht="15" customHeight="1">
      <c r="A92" s="99" t="s">
        <v>38</v>
      </c>
      <c r="B92" s="109" t="s">
        <v>139</v>
      </c>
      <c r="C92" s="113">
        <v>28</v>
      </c>
      <c r="D92" s="113">
        <v>13</v>
      </c>
      <c r="E92" s="113">
        <v>15</v>
      </c>
      <c r="F92" s="114">
        <v>8</v>
      </c>
      <c r="G92" s="114">
        <v>8</v>
      </c>
      <c r="H92" s="113" t="s">
        <v>173</v>
      </c>
      <c r="I92" s="113">
        <v>20</v>
      </c>
      <c r="J92" s="113">
        <v>5</v>
      </c>
      <c r="K92" s="115">
        <v>15</v>
      </c>
      <c r="L92" s="105" t="s">
        <v>148</v>
      </c>
      <c r="M92" s="102" t="s">
        <v>39</v>
      </c>
    </row>
    <row r="93" spans="1:13" ht="15" customHeight="1">
      <c r="A93" s="99"/>
      <c r="B93" s="109" t="s">
        <v>140</v>
      </c>
      <c r="C93" s="113">
        <v>20</v>
      </c>
      <c r="D93" s="113">
        <v>11</v>
      </c>
      <c r="E93" s="113">
        <v>9</v>
      </c>
      <c r="F93" s="114">
        <v>7</v>
      </c>
      <c r="G93" s="114">
        <v>7</v>
      </c>
      <c r="H93" s="113" t="s">
        <v>173</v>
      </c>
      <c r="I93" s="113">
        <v>13</v>
      </c>
      <c r="J93" s="113">
        <v>4</v>
      </c>
      <c r="K93" s="115">
        <v>9</v>
      </c>
      <c r="L93" s="105" t="s">
        <v>149</v>
      </c>
      <c r="M93" s="102"/>
    </row>
    <row r="94" spans="1:13" ht="15" customHeight="1">
      <c r="A94" s="99"/>
      <c r="B94" s="109"/>
      <c r="C94" s="113"/>
      <c r="D94" s="113"/>
      <c r="E94" s="113"/>
      <c r="F94" s="114"/>
      <c r="G94" s="114"/>
      <c r="H94" s="113"/>
      <c r="I94" s="113"/>
      <c r="J94" s="113"/>
      <c r="K94" s="115"/>
      <c r="L94" s="105"/>
      <c r="M94" s="102"/>
    </row>
    <row r="95" spans="1:13" ht="15" customHeight="1">
      <c r="A95" s="99" t="s">
        <v>102</v>
      </c>
      <c r="B95" s="109" t="s">
        <v>139</v>
      </c>
      <c r="C95" s="113">
        <v>44</v>
      </c>
      <c r="D95" s="113">
        <v>35</v>
      </c>
      <c r="E95" s="113">
        <v>9</v>
      </c>
      <c r="F95" s="114">
        <v>19</v>
      </c>
      <c r="G95" s="114">
        <v>19</v>
      </c>
      <c r="H95" s="113" t="s">
        <v>173</v>
      </c>
      <c r="I95" s="113">
        <v>25</v>
      </c>
      <c r="J95" s="113">
        <v>16</v>
      </c>
      <c r="K95" s="115">
        <v>9</v>
      </c>
      <c r="L95" s="105" t="s">
        <v>148</v>
      </c>
      <c r="M95" s="102" t="s">
        <v>40</v>
      </c>
    </row>
    <row r="96" spans="1:13" ht="15" customHeight="1">
      <c r="A96" s="99"/>
      <c r="B96" s="109" t="s">
        <v>140</v>
      </c>
      <c r="C96" s="113">
        <v>36</v>
      </c>
      <c r="D96" s="113">
        <v>29</v>
      </c>
      <c r="E96" s="113">
        <v>7</v>
      </c>
      <c r="F96" s="114">
        <v>18</v>
      </c>
      <c r="G96" s="114">
        <v>18</v>
      </c>
      <c r="H96" s="113" t="s">
        <v>173</v>
      </c>
      <c r="I96" s="113">
        <v>18</v>
      </c>
      <c r="J96" s="113">
        <v>11</v>
      </c>
      <c r="K96" s="115">
        <v>7</v>
      </c>
      <c r="L96" s="105" t="s">
        <v>149</v>
      </c>
      <c r="M96" s="102"/>
    </row>
    <row r="97" spans="1:13" ht="15" customHeight="1">
      <c r="A97" s="99"/>
      <c r="B97" s="109"/>
      <c r="C97" s="113"/>
      <c r="D97" s="113"/>
      <c r="E97" s="113"/>
      <c r="F97" s="114"/>
      <c r="G97" s="114"/>
      <c r="H97" s="113"/>
      <c r="I97" s="113"/>
      <c r="J97" s="113"/>
      <c r="K97" s="115"/>
      <c r="L97" s="106"/>
      <c r="M97" s="102"/>
    </row>
    <row r="98" spans="1:13" ht="15" customHeight="1">
      <c r="A98" s="98" t="s">
        <v>41</v>
      </c>
      <c r="B98" s="109" t="s">
        <v>139</v>
      </c>
      <c r="C98" s="113">
        <v>137</v>
      </c>
      <c r="D98" s="113">
        <v>101</v>
      </c>
      <c r="E98" s="113">
        <v>36</v>
      </c>
      <c r="F98" s="114">
        <v>51</v>
      </c>
      <c r="G98" s="114">
        <v>51</v>
      </c>
      <c r="H98" s="113" t="s">
        <v>173</v>
      </c>
      <c r="I98" s="113">
        <v>86</v>
      </c>
      <c r="J98" s="113">
        <v>50</v>
      </c>
      <c r="K98" s="115">
        <v>36</v>
      </c>
      <c r="L98" s="105" t="s">
        <v>148</v>
      </c>
      <c r="M98" s="102" t="s">
        <v>42</v>
      </c>
    </row>
    <row r="99" spans="1:13" ht="15" customHeight="1">
      <c r="A99" s="98"/>
      <c r="B99" s="109" t="s">
        <v>140</v>
      </c>
      <c r="C99" s="113">
        <v>92</v>
      </c>
      <c r="D99" s="113">
        <v>74</v>
      </c>
      <c r="E99" s="113">
        <v>18</v>
      </c>
      <c r="F99" s="114">
        <v>43</v>
      </c>
      <c r="G99" s="114">
        <v>43</v>
      </c>
      <c r="H99" s="113" t="s">
        <v>173</v>
      </c>
      <c r="I99" s="113">
        <v>49</v>
      </c>
      <c r="J99" s="113">
        <v>31</v>
      </c>
      <c r="K99" s="115">
        <v>18</v>
      </c>
      <c r="L99" s="105" t="s">
        <v>149</v>
      </c>
      <c r="M99" s="102"/>
    </row>
    <row r="100" spans="1:13" ht="15" customHeight="1">
      <c r="A100" s="98"/>
      <c r="B100" s="109"/>
      <c r="C100" s="113"/>
      <c r="D100" s="113"/>
      <c r="E100" s="113"/>
      <c r="F100" s="114"/>
      <c r="G100" s="114"/>
      <c r="H100" s="113"/>
      <c r="I100" s="113"/>
      <c r="J100" s="113"/>
      <c r="K100" s="115"/>
      <c r="L100" s="105"/>
      <c r="M100" s="102"/>
    </row>
    <row r="101" spans="1:13" ht="15" customHeight="1">
      <c r="A101" s="98" t="s">
        <v>43</v>
      </c>
      <c r="B101" s="109" t="s">
        <v>139</v>
      </c>
      <c r="C101" s="113">
        <v>148</v>
      </c>
      <c r="D101" s="113">
        <v>83</v>
      </c>
      <c r="E101" s="113">
        <v>65</v>
      </c>
      <c r="F101" s="114">
        <v>55</v>
      </c>
      <c r="G101" s="114">
        <v>49</v>
      </c>
      <c r="H101" s="113">
        <v>6</v>
      </c>
      <c r="I101" s="113">
        <v>93</v>
      </c>
      <c r="J101" s="113">
        <v>34</v>
      </c>
      <c r="K101" s="115">
        <v>59</v>
      </c>
      <c r="L101" s="105" t="s">
        <v>148</v>
      </c>
      <c r="M101" s="102" t="s">
        <v>44</v>
      </c>
    </row>
    <row r="102" spans="1:13" ht="15" customHeight="1">
      <c r="A102" s="98"/>
      <c r="B102" s="109" t="s">
        <v>140</v>
      </c>
      <c r="C102" s="113">
        <v>91</v>
      </c>
      <c r="D102" s="113">
        <v>62</v>
      </c>
      <c r="E102" s="113">
        <v>29</v>
      </c>
      <c r="F102" s="114">
        <v>43</v>
      </c>
      <c r="G102" s="114">
        <v>41</v>
      </c>
      <c r="H102" s="113">
        <v>2</v>
      </c>
      <c r="I102" s="113">
        <v>48</v>
      </c>
      <c r="J102" s="113">
        <v>21</v>
      </c>
      <c r="K102" s="115">
        <v>27</v>
      </c>
      <c r="L102" s="105" t="s">
        <v>149</v>
      </c>
      <c r="M102" s="102"/>
    </row>
    <row r="103" spans="1:13" ht="15" customHeight="1">
      <c r="A103" s="98"/>
      <c r="B103" s="109"/>
      <c r="C103" s="113"/>
      <c r="D103" s="113"/>
      <c r="E103" s="113"/>
      <c r="F103" s="114"/>
      <c r="G103" s="114"/>
      <c r="H103" s="113"/>
      <c r="I103" s="113"/>
      <c r="J103" s="113"/>
      <c r="K103" s="115"/>
      <c r="L103" s="105"/>
      <c r="M103" s="102"/>
    </row>
    <row r="104" spans="1:13" ht="15" customHeight="1">
      <c r="A104" s="98" t="s">
        <v>45</v>
      </c>
      <c r="B104" s="109" t="s">
        <v>139</v>
      </c>
      <c r="C104" s="113">
        <v>93</v>
      </c>
      <c r="D104" s="113">
        <v>81</v>
      </c>
      <c r="E104" s="113">
        <v>12</v>
      </c>
      <c r="F104" s="114">
        <v>38</v>
      </c>
      <c r="G104" s="114">
        <v>37</v>
      </c>
      <c r="H104" s="113">
        <v>1</v>
      </c>
      <c r="I104" s="113">
        <v>55</v>
      </c>
      <c r="J104" s="113">
        <v>44</v>
      </c>
      <c r="K104" s="115">
        <v>11</v>
      </c>
      <c r="L104" s="105" t="s">
        <v>148</v>
      </c>
      <c r="M104" s="102" t="s">
        <v>46</v>
      </c>
    </row>
    <row r="105" spans="1:13" ht="15" customHeight="1">
      <c r="A105" s="98"/>
      <c r="B105" s="109" t="s">
        <v>140</v>
      </c>
      <c r="C105" s="113">
        <v>70</v>
      </c>
      <c r="D105" s="113">
        <v>61</v>
      </c>
      <c r="E105" s="113">
        <v>9</v>
      </c>
      <c r="F105" s="114">
        <v>30</v>
      </c>
      <c r="G105" s="114">
        <v>29</v>
      </c>
      <c r="H105" s="113">
        <v>1</v>
      </c>
      <c r="I105" s="113">
        <v>40</v>
      </c>
      <c r="J105" s="113">
        <v>32</v>
      </c>
      <c r="K105" s="115">
        <v>8</v>
      </c>
      <c r="L105" s="105" t="s">
        <v>149</v>
      </c>
      <c r="M105" s="102"/>
    </row>
    <row r="106" spans="1:13" ht="15" customHeight="1">
      <c r="A106" s="98"/>
      <c r="B106" s="109"/>
      <c r="C106" s="113"/>
      <c r="D106" s="113"/>
      <c r="E106" s="113"/>
      <c r="F106" s="114"/>
      <c r="G106" s="114"/>
      <c r="H106" s="113"/>
      <c r="I106" s="113"/>
      <c r="J106" s="113"/>
      <c r="K106" s="115"/>
      <c r="L106" s="105"/>
      <c r="M106" s="102"/>
    </row>
    <row r="107" spans="1:13" ht="15" customHeight="1">
      <c r="A107" s="98" t="s">
        <v>47</v>
      </c>
      <c r="B107" s="109" t="s">
        <v>139</v>
      </c>
      <c r="C107" s="113">
        <v>197</v>
      </c>
      <c r="D107" s="113">
        <v>127</v>
      </c>
      <c r="E107" s="113">
        <v>70</v>
      </c>
      <c r="F107" s="114">
        <v>77</v>
      </c>
      <c r="G107" s="114">
        <v>74</v>
      </c>
      <c r="H107" s="113">
        <v>3</v>
      </c>
      <c r="I107" s="113">
        <v>120</v>
      </c>
      <c r="J107" s="113">
        <v>53</v>
      </c>
      <c r="K107" s="115">
        <v>67</v>
      </c>
      <c r="L107" s="105" t="s">
        <v>148</v>
      </c>
      <c r="M107" s="102" t="s">
        <v>48</v>
      </c>
    </row>
    <row r="108" spans="1:13" ht="15" customHeight="1">
      <c r="A108" s="98"/>
      <c r="B108" s="109" t="s">
        <v>140</v>
      </c>
      <c r="C108" s="113">
        <v>139</v>
      </c>
      <c r="D108" s="113">
        <v>107</v>
      </c>
      <c r="E108" s="113">
        <v>32</v>
      </c>
      <c r="F108" s="114">
        <v>67</v>
      </c>
      <c r="G108" s="114">
        <v>66</v>
      </c>
      <c r="H108" s="113">
        <v>1</v>
      </c>
      <c r="I108" s="113">
        <v>72</v>
      </c>
      <c r="J108" s="113">
        <v>41</v>
      </c>
      <c r="K108" s="115">
        <v>31</v>
      </c>
      <c r="L108" s="105" t="s">
        <v>149</v>
      </c>
      <c r="M108" s="102"/>
    </row>
    <row r="109" spans="1:13" ht="15" customHeight="1">
      <c r="A109" s="98"/>
      <c r="B109" s="109"/>
      <c r="C109" s="113"/>
      <c r="D109" s="113"/>
      <c r="E109" s="113"/>
      <c r="F109" s="114"/>
      <c r="G109" s="114"/>
      <c r="H109" s="113"/>
      <c r="I109" s="113"/>
      <c r="J109" s="113"/>
      <c r="K109" s="115"/>
      <c r="L109" s="105"/>
      <c r="M109" s="102"/>
    </row>
    <row r="110" spans="1:13" ht="15" customHeight="1">
      <c r="A110" s="99" t="s">
        <v>103</v>
      </c>
      <c r="B110" s="109" t="s">
        <v>139</v>
      </c>
      <c r="C110" s="113" t="s">
        <v>173</v>
      </c>
      <c r="D110" s="113" t="s">
        <v>173</v>
      </c>
      <c r="E110" s="113" t="s">
        <v>173</v>
      </c>
      <c r="F110" s="114" t="s">
        <v>173</v>
      </c>
      <c r="G110" s="114" t="s">
        <v>173</v>
      </c>
      <c r="H110" s="113" t="s">
        <v>173</v>
      </c>
      <c r="I110" s="113" t="s">
        <v>173</v>
      </c>
      <c r="J110" s="113" t="s">
        <v>173</v>
      </c>
      <c r="K110" s="115" t="s">
        <v>173</v>
      </c>
      <c r="L110" s="105" t="s">
        <v>148</v>
      </c>
      <c r="M110" s="102" t="s">
        <v>123</v>
      </c>
    </row>
    <row r="111" spans="1:13" ht="15" customHeight="1">
      <c r="A111" s="99"/>
      <c r="B111" s="109" t="s">
        <v>140</v>
      </c>
      <c r="C111" s="113" t="s">
        <v>173</v>
      </c>
      <c r="D111" s="113" t="s">
        <v>173</v>
      </c>
      <c r="E111" s="113" t="s">
        <v>173</v>
      </c>
      <c r="F111" s="114" t="s">
        <v>173</v>
      </c>
      <c r="G111" s="114" t="s">
        <v>173</v>
      </c>
      <c r="H111" s="113" t="s">
        <v>173</v>
      </c>
      <c r="I111" s="113" t="s">
        <v>173</v>
      </c>
      <c r="J111" s="113" t="s">
        <v>173</v>
      </c>
      <c r="K111" s="115" t="s">
        <v>173</v>
      </c>
      <c r="L111" s="105" t="s">
        <v>149</v>
      </c>
      <c r="M111" s="102"/>
    </row>
    <row r="112" spans="1:13" ht="15" customHeight="1">
      <c r="A112" s="99"/>
      <c r="B112" s="109"/>
      <c r="C112" s="113"/>
      <c r="D112" s="113"/>
      <c r="E112" s="113"/>
      <c r="F112" s="114"/>
      <c r="G112" s="114"/>
      <c r="H112" s="113"/>
      <c r="I112" s="113"/>
      <c r="J112" s="113"/>
      <c r="K112" s="115"/>
      <c r="L112" s="105"/>
      <c r="M112" s="102"/>
    </row>
    <row r="113" spans="1:13" ht="15" customHeight="1">
      <c r="A113" s="98" t="s">
        <v>89</v>
      </c>
      <c r="B113" s="109" t="s">
        <v>139</v>
      </c>
      <c r="C113" s="113">
        <v>30</v>
      </c>
      <c r="D113" s="113">
        <v>27</v>
      </c>
      <c r="E113" s="113">
        <v>3</v>
      </c>
      <c r="F113" s="114">
        <v>11</v>
      </c>
      <c r="G113" s="114">
        <v>11</v>
      </c>
      <c r="H113" s="113" t="s">
        <v>173</v>
      </c>
      <c r="I113" s="113">
        <v>19</v>
      </c>
      <c r="J113" s="113">
        <v>16</v>
      </c>
      <c r="K113" s="115">
        <v>3</v>
      </c>
      <c r="L113" s="105" t="s">
        <v>148</v>
      </c>
      <c r="M113" s="103" t="s">
        <v>90</v>
      </c>
    </row>
    <row r="114" spans="1:13" ht="15" customHeight="1">
      <c r="A114" s="98"/>
      <c r="B114" s="109" t="s">
        <v>140</v>
      </c>
      <c r="C114" s="113">
        <v>21</v>
      </c>
      <c r="D114" s="113">
        <v>20</v>
      </c>
      <c r="E114" s="113">
        <v>1</v>
      </c>
      <c r="F114" s="114">
        <v>9</v>
      </c>
      <c r="G114" s="114">
        <v>9</v>
      </c>
      <c r="H114" s="113" t="s">
        <v>173</v>
      </c>
      <c r="I114" s="113">
        <v>12</v>
      </c>
      <c r="J114" s="113">
        <v>11</v>
      </c>
      <c r="K114" s="115">
        <v>1</v>
      </c>
      <c r="L114" s="105" t="s">
        <v>149</v>
      </c>
      <c r="M114" s="103"/>
    </row>
    <row r="115" spans="1:13" ht="15" customHeight="1">
      <c r="A115" s="98"/>
      <c r="B115" s="109"/>
      <c r="C115" s="113"/>
      <c r="D115" s="113"/>
      <c r="E115" s="113"/>
      <c r="F115" s="114"/>
      <c r="G115" s="114"/>
      <c r="H115" s="113"/>
      <c r="I115" s="113"/>
      <c r="J115" s="113"/>
      <c r="K115" s="115"/>
      <c r="L115" s="106"/>
      <c r="M115" s="103"/>
    </row>
    <row r="116" spans="1:13" ht="15" customHeight="1">
      <c r="A116" s="99" t="s">
        <v>104</v>
      </c>
      <c r="B116" s="109" t="s">
        <v>139</v>
      </c>
      <c r="C116" s="113">
        <v>75</v>
      </c>
      <c r="D116" s="113">
        <v>21</v>
      </c>
      <c r="E116" s="113">
        <v>54</v>
      </c>
      <c r="F116" s="114">
        <v>22</v>
      </c>
      <c r="G116" s="114">
        <v>18</v>
      </c>
      <c r="H116" s="113">
        <v>4</v>
      </c>
      <c r="I116" s="113">
        <v>53</v>
      </c>
      <c r="J116" s="113">
        <v>3</v>
      </c>
      <c r="K116" s="115">
        <v>50</v>
      </c>
      <c r="L116" s="105" t="s">
        <v>148</v>
      </c>
      <c r="M116" s="103" t="s">
        <v>91</v>
      </c>
    </row>
    <row r="117" spans="1:13" ht="15" customHeight="1">
      <c r="A117" s="99"/>
      <c r="B117" s="109" t="s">
        <v>140</v>
      </c>
      <c r="C117" s="113">
        <v>46</v>
      </c>
      <c r="D117" s="113">
        <v>19</v>
      </c>
      <c r="E117" s="113">
        <v>27</v>
      </c>
      <c r="F117" s="114">
        <v>18</v>
      </c>
      <c r="G117" s="114">
        <v>16</v>
      </c>
      <c r="H117" s="113">
        <v>2</v>
      </c>
      <c r="I117" s="113">
        <v>28</v>
      </c>
      <c r="J117" s="113">
        <v>3</v>
      </c>
      <c r="K117" s="115">
        <v>25</v>
      </c>
      <c r="L117" s="105" t="s">
        <v>149</v>
      </c>
      <c r="M117" s="103"/>
    </row>
    <row r="118" spans="1:13" ht="15" customHeight="1">
      <c r="A118" s="99"/>
      <c r="B118" s="109"/>
      <c r="C118" s="113"/>
      <c r="D118" s="113"/>
      <c r="E118" s="113"/>
      <c r="F118" s="114"/>
      <c r="G118" s="114"/>
      <c r="H118" s="113"/>
      <c r="I118" s="113"/>
      <c r="J118" s="113"/>
      <c r="K118" s="115"/>
      <c r="L118" s="105"/>
      <c r="M118" s="103"/>
    </row>
    <row r="119" spans="1:13" ht="15" customHeight="1">
      <c r="A119" s="99" t="s">
        <v>105</v>
      </c>
      <c r="B119" s="109" t="s">
        <v>139</v>
      </c>
      <c r="C119" s="113">
        <v>130</v>
      </c>
      <c r="D119" s="113">
        <v>98</v>
      </c>
      <c r="E119" s="113">
        <v>32</v>
      </c>
      <c r="F119" s="114">
        <v>47</v>
      </c>
      <c r="G119" s="114">
        <v>47</v>
      </c>
      <c r="H119" s="113" t="s">
        <v>173</v>
      </c>
      <c r="I119" s="113">
        <v>83</v>
      </c>
      <c r="J119" s="113">
        <v>51</v>
      </c>
      <c r="K119" s="115">
        <v>32</v>
      </c>
      <c r="L119" s="105" t="s">
        <v>148</v>
      </c>
      <c r="M119" s="103" t="s">
        <v>49</v>
      </c>
    </row>
    <row r="120" spans="1:13" ht="15" customHeight="1">
      <c r="A120" s="99"/>
      <c r="B120" s="109" t="s">
        <v>140</v>
      </c>
      <c r="C120" s="113">
        <v>91</v>
      </c>
      <c r="D120" s="113">
        <v>74</v>
      </c>
      <c r="E120" s="113">
        <v>17</v>
      </c>
      <c r="F120" s="114">
        <v>42</v>
      </c>
      <c r="G120" s="114">
        <v>42</v>
      </c>
      <c r="H120" s="113" t="s">
        <v>173</v>
      </c>
      <c r="I120" s="113">
        <v>49</v>
      </c>
      <c r="J120" s="113">
        <v>32</v>
      </c>
      <c r="K120" s="115">
        <v>17</v>
      </c>
      <c r="L120" s="105" t="s">
        <v>149</v>
      </c>
      <c r="M120" s="103"/>
    </row>
    <row r="121" spans="1:13" ht="15" customHeight="1">
      <c r="A121" s="99"/>
      <c r="B121" s="109"/>
      <c r="C121" s="113"/>
      <c r="D121" s="113"/>
      <c r="E121" s="113"/>
      <c r="F121" s="114"/>
      <c r="G121" s="114"/>
      <c r="H121" s="113"/>
      <c r="I121" s="113"/>
      <c r="J121" s="113"/>
      <c r="K121" s="115"/>
      <c r="L121" s="105"/>
      <c r="M121" s="103"/>
    </row>
    <row r="122" spans="1:13" ht="15" customHeight="1">
      <c r="A122" s="99" t="s">
        <v>106</v>
      </c>
      <c r="B122" s="109" t="s">
        <v>139</v>
      </c>
      <c r="C122" s="113">
        <v>27</v>
      </c>
      <c r="D122" s="113">
        <v>21</v>
      </c>
      <c r="E122" s="113">
        <v>6</v>
      </c>
      <c r="F122" s="114">
        <v>12</v>
      </c>
      <c r="G122" s="114">
        <v>12</v>
      </c>
      <c r="H122" s="113" t="s">
        <v>173</v>
      </c>
      <c r="I122" s="113">
        <v>15</v>
      </c>
      <c r="J122" s="113">
        <v>9</v>
      </c>
      <c r="K122" s="115">
        <v>6</v>
      </c>
      <c r="L122" s="105" t="s">
        <v>148</v>
      </c>
      <c r="M122" s="103" t="s">
        <v>92</v>
      </c>
    </row>
    <row r="123" spans="1:13" ht="15" customHeight="1">
      <c r="A123" s="99"/>
      <c r="B123" s="109" t="s">
        <v>140</v>
      </c>
      <c r="C123" s="113">
        <v>18</v>
      </c>
      <c r="D123" s="113">
        <v>16</v>
      </c>
      <c r="E123" s="113">
        <v>2</v>
      </c>
      <c r="F123" s="114">
        <v>9</v>
      </c>
      <c r="G123" s="114">
        <v>9</v>
      </c>
      <c r="H123" s="113" t="s">
        <v>173</v>
      </c>
      <c r="I123" s="113">
        <v>9</v>
      </c>
      <c r="J123" s="113">
        <v>7</v>
      </c>
      <c r="K123" s="115">
        <v>2</v>
      </c>
      <c r="L123" s="105" t="s">
        <v>149</v>
      </c>
      <c r="M123" s="103"/>
    </row>
    <row r="124" spans="1:13" ht="15" customHeight="1">
      <c r="A124" s="99"/>
      <c r="B124" s="109"/>
      <c r="C124" s="113"/>
      <c r="D124" s="113"/>
      <c r="E124" s="113"/>
      <c r="F124" s="114"/>
      <c r="G124" s="114"/>
      <c r="H124" s="113"/>
      <c r="I124" s="113"/>
      <c r="J124" s="113"/>
      <c r="K124" s="115"/>
      <c r="L124" s="105"/>
      <c r="M124" s="103"/>
    </row>
    <row r="125" spans="1:13" ht="15" customHeight="1">
      <c r="A125" s="99" t="s">
        <v>93</v>
      </c>
      <c r="B125" s="109" t="s">
        <v>139</v>
      </c>
      <c r="C125" s="113">
        <v>15</v>
      </c>
      <c r="D125" s="113">
        <v>10</v>
      </c>
      <c r="E125" s="113">
        <v>5</v>
      </c>
      <c r="F125" s="114">
        <v>4</v>
      </c>
      <c r="G125" s="114">
        <v>4</v>
      </c>
      <c r="H125" s="113" t="s">
        <v>173</v>
      </c>
      <c r="I125" s="113">
        <v>11</v>
      </c>
      <c r="J125" s="113">
        <v>6</v>
      </c>
      <c r="K125" s="115">
        <v>5</v>
      </c>
      <c r="L125" s="105" t="s">
        <v>148</v>
      </c>
      <c r="M125" s="103" t="s">
        <v>94</v>
      </c>
    </row>
    <row r="126" spans="1:13" ht="15" customHeight="1">
      <c r="A126" s="99"/>
      <c r="B126" s="109" t="s">
        <v>140</v>
      </c>
      <c r="C126" s="113">
        <v>12</v>
      </c>
      <c r="D126" s="113">
        <v>8</v>
      </c>
      <c r="E126" s="113">
        <v>4</v>
      </c>
      <c r="F126" s="114">
        <v>4</v>
      </c>
      <c r="G126" s="114">
        <v>4</v>
      </c>
      <c r="H126" s="113" t="s">
        <v>173</v>
      </c>
      <c r="I126" s="113">
        <v>8</v>
      </c>
      <c r="J126" s="113">
        <v>4</v>
      </c>
      <c r="K126" s="115">
        <v>4</v>
      </c>
      <c r="L126" s="105" t="s">
        <v>149</v>
      </c>
      <c r="M126" s="103"/>
    </row>
    <row r="127" spans="1:13" ht="15" customHeight="1">
      <c r="A127" s="99"/>
      <c r="B127" s="109"/>
      <c r="C127" s="113"/>
      <c r="D127" s="113"/>
      <c r="E127" s="113"/>
      <c r="F127" s="114"/>
      <c r="G127" s="114"/>
      <c r="H127" s="113"/>
      <c r="I127" s="113"/>
      <c r="J127" s="113"/>
      <c r="K127" s="115"/>
      <c r="L127" s="105"/>
      <c r="M127" s="103"/>
    </row>
    <row r="128" spans="1:13" ht="15" customHeight="1">
      <c r="A128" s="99" t="s">
        <v>50</v>
      </c>
      <c r="B128" s="109" t="s">
        <v>139</v>
      </c>
      <c r="C128" s="113">
        <v>54</v>
      </c>
      <c r="D128" s="113">
        <v>29</v>
      </c>
      <c r="E128" s="113">
        <v>25</v>
      </c>
      <c r="F128" s="114">
        <v>21</v>
      </c>
      <c r="G128" s="114">
        <v>19</v>
      </c>
      <c r="H128" s="113">
        <v>2</v>
      </c>
      <c r="I128" s="113">
        <v>33</v>
      </c>
      <c r="J128" s="113">
        <v>10</v>
      </c>
      <c r="K128" s="115">
        <v>23</v>
      </c>
      <c r="L128" s="105" t="s">
        <v>148</v>
      </c>
      <c r="M128" s="102" t="s">
        <v>51</v>
      </c>
    </row>
    <row r="129" spans="1:13" ht="15" customHeight="1">
      <c r="A129" s="99"/>
      <c r="B129" s="109" t="s">
        <v>140</v>
      </c>
      <c r="C129" s="113">
        <v>38</v>
      </c>
      <c r="D129" s="113">
        <v>27</v>
      </c>
      <c r="E129" s="113">
        <v>11</v>
      </c>
      <c r="F129" s="114">
        <v>20</v>
      </c>
      <c r="G129" s="114">
        <v>19</v>
      </c>
      <c r="H129" s="113">
        <v>1</v>
      </c>
      <c r="I129" s="113">
        <v>18</v>
      </c>
      <c r="J129" s="113">
        <v>8</v>
      </c>
      <c r="K129" s="115">
        <v>10</v>
      </c>
      <c r="L129" s="105" t="s">
        <v>149</v>
      </c>
      <c r="M129" s="102"/>
    </row>
    <row r="130" spans="1:13" ht="15" customHeight="1">
      <c r="A130" s="99"/>
      <c r="B130" s="109"/>
      <c r="C130" s="113"/>
      <c r="D130" s="113"/>
      <c r="E130" s="113"/>
      <c r="F130" s="114"/>
      <c r="G130" s="114"/>
      <c r="H130" s="113"/>
      <c r="I130" s="113"/>
      <c r="J130" s="113"/>
      <c r="K130" s="115"/>
      <c r="L130" s="105"/>
      <c r="M130" s="102"/>
    </row>
    <row r="131" spans="1:13" ht="15" customHeight="1">
      <c r="A131" s="98" t="s">
        <v>52</v>
      </c>
      <c r="B131" s="109" t="s">
        <v>139</v>
      </c>
      <c r="C131" s="113">
        <v>531</v>
      </c>
      <c r="D131" s="113">
        <v>363</v>
      </c>
      <c r="E131" s="113">
        <v>168</v>
      </c>
      <c r="F131" s="114">
        <v>220</v>
      </c>
      <c r="G131" s="114">
        <v>213</v>
      </c>
      <c r="H131" s="113">
        <v>7</v>
      </c>
      <c r="I131" s="113">
        <v>311</v>
      </c>
      <c r="J131" s="113">
        <v>150</v>
      </c>
      <c r="K131" s="115">
        <v>161</v>
      </c>
      <c r="L131" s="105" t="s">
        <v>148</v>
      </c>
      <c r="M131" s="102" t="s">
        <v>53</v>
      </c>
    </row>
    <row r="132" spans="1:13" ht="15" customHeight="1">
      <c r="A132" s="98"/>
      <c r="B132" s="109" t="s">
        <v>140</v>
      </c>
      <c r="C132" s="113">
        <v>381</v>
      </c>
      <c r="D132" s="113">
        <v>305</v>
      </c>
      <c r="E132" s="113">
        <v>76</v>
      </c>
      <c r="F132" s="114">
        <v>195</v>
      </c>
      <c r="G132" s="114">
        <v>191</v>
      </c>
      <c r="H132" s="113">
        <v>4</v>
      </c>
      <c r="I132" s="113">
        <v>186</v>
      </c>
      <c r="J132" s="113">
        <v>114</v>
      </c>
      <c r="K132" s="115">
        <v>72</v>
      </c>
      <c r="L132" s="105" t="s">
        <v>149</v>
      </c>
      <c r="M132" s="102"/>
    </row>
    <row r="133" spans="1:13" ht="15" customHeight="1">
      <c r="A133" s="98"/>
      <c r="B133" s="109"/>
      <c r="C133" s="113"/>
      <c r="D133" s="113"/>
      <c r="E133" s="113"/>
      <c r="F133" s="114"/>
      <c r="G133" s="114"/>
      <c r="H133" s="113"/>
      <c r="I133" s="113"/>
      <c r="J133" s="113"/>
      <c r="K133" s="115"/>
      <c r="L133" s="106"/>
      <c r="M133" s="102"/>
    </row>
    <row r="134" spans="1:13" ht="15" customHeight="1">
      <c r="A134" s="98" t="s">
        <v>54</v>
      </c>
      <c r="B134" s="109" t="s">
        <v>139</v>
      </c>
      <c r="C134" s="113">
        <v>305</v>
      </c>
      <c r="D134" s="113">
        <v>189</v>
      </c>
      <c r="E134" s="113">
        <v>116</v>
      </c>
      <c r="F134" s="114">
        <v>108</v>
      </c>
      <c r="G134" s="114">
        <v>108</v>
      </c>
      <c r="H134" s="113" t="s">
        <v>173</v>
      </c>
      <c r="I134" s="113">
        <v>197</v>
      </c>
      <c r="J134" s="113">
        <v>81</v>
      </c>
      <c r="K134" s="115">
        <v>116</v>
      </c>
      <c r="L134" s="105" t="s">
        <v>148</v>
      </c>
      <c r="M134" s="102" t="s">
        <v>55</v>
      </c>
    </row>
    <row r="135" spans="1:13" ht="15" customHeight="1">
      <c r="A135" s="98"/>
      <c r="B135" s="109" t="s">
        <v>140</v>
      </c>
      <c r="C135" s="113">
        <v>203</v>
      </c>
      <c r="D135" s="113">
        <v>145</v>
      </c>
      <c r="E135" s="113">
        <v>58</v>
      </c>
      <c r="F135" s="114">
        <v>96</v>
      </c>
      <c r="G135" s="114">
        <v>96</v>
      </c>
      <c r="H135" s="113" t="s">
        <v>173</v>
      </c>
      <c r="I135" s="113">
        <v>107</v>
      </c>
      <c r="J135" s="113">
        <v>49</v>
      </c>
      <c r="K135" s="115">
        <v>58</v>
      </c>
      <c r="L135" s="105" t="s">
        <v>149</v>
      </c>
      <c r="M135" s="102"/>
    </row>
    <row r="136" spans="1:13" ht="15" customHeight="1">
      <c r="A136" s="98"/>
      <c r="B136" s="109"/>
      <c r="C136" s="113"/>
      <c r="D136" s="113"/>
      <c r="E136" s="113"/>
      <c r="F136" s="114"/>
      <c r="G136" s="114"/>
      <c r="H136" s="113"/>
      <c r="I136" s="113"/>
      <c r="J136" s="113"/>
      <c r="K136" s="115"/>
      <c r="L136" s="105"/>
      <c r="M136" s="102"/>
    </row>
    <row r="137" spans="1:13" ht="15" customHeight="1">
      <c r="A137" s="98" t="s">
        <v>56</v>
      </c>
      <c r="B137" s="109" t="s">
        <v>139</v>
      </c>
      <c r="C137" s="113">
        <v>75</v>
      </c>
      <c r="D137" s="113">
        <v>39</v>
      </c>
      <c r="E137" s="113">
        <v>36</v>
      </c>
      <c r="F137" s="114">
        <v>26</v>
      </c>
      <c r="G137" s="114">
        <v>26</v>
      </c>
      <c r="H137" s="113" t="s">
        <v>173</v>
      </c>
      <c r="I137" s="113">
        <v>49</v>
      </c>
      <c r="J137" s="113">
        <v>13</v>
      </c>
      <c r="K137" s="115">
        <v>36</v>
      </c>
      <c r="L137" s="105" t="s">
        <v>148</v>
      </c>
      <c r="M137" s="102" t="s">
        <v>57</v>
      </c>
    </row>
    <row r="138" spans="1:13" ht="15" customHeight="1">
      <c r="A138" s="98"/>
      <c r="B138" s="109" t="s">
        <v>140</v>
      </c>
      <c r="C138" s="113">
        <v>48</v>
      </c>
      <c r="D138" s="113">
        <v>30</v>
      </c>
      <c r="E138" s="113">
        <v>18</v>
      </c>
      <c r="F138" s="114">
        <v>22</v>
      </c>
      <c r="G138" s="114">
        <v>22</v>
      </c>
      <c r="H138" s="113" t="s">
        <v>173</v>
      </c>
      <c r="I138" s="113">
        <v>26</v>
      </c>
      <c r="J138" s="113">
        <v>8</v>
      </c>
      <c r="K138" s="115">
        <v>18</v>
      </c>
      <c r="L138" s="105" t="s">
        <v>149</v>
      </c>
      <c r="M138" s="102"/>
    </row>
    <row r="139" spans="1:13" ht="15" customHeight="1">
      <c r="A139" s="98"/>
      <c r="B139" s="109"/>
      <c r="C139" s="113"/>
      <c r="D139" s="113"/>
      <c r="E139" s="113"/>
      <c r="F139" s="114"/>
      <c r="G139" s="114"/>
      <c r="H139" s="113"/>
      <c r="I139" s="113"/>
      <c r="J139" s="113"/>
      <c r="K139" s="115"/>
      <c r="L139" s="105"/>
      <c r="M139" s="102"/>
    </row>
    <row r="140" spans="1:13" ht="15" customHeight="1">
      <c r="A140" s="98" t="s">
        <v>58</v>
      </c>
      <c r="B140" s="109" t="s">
        <v>139</v>
      </c>
      <c r="C140" s="113">
        <v>61</v>
      </c>
      <c r="D140" s="113">
        <v>41</v>
      </c>
      <c r="E140" s="113">
        <v>20</v>
      </c>
      <c r="F140" s="114">
        <v>27</v>
      </c>
      <c r="G140" s="114">
        <v>27</v>
      </c>
      <c r="H140" s="113" t="s">
        <v>173</v>
      </c>
      <c r="I140" s="113">
        <v>34</v>
      </c>
      <c r="J140" s="113">
        <v>14</v>
      </c>
      <c r="K140" s="115">
        <v>20</v>
      </c>
      <c r="L140" s="105" t="s">
        <v>148</v>
      </c>
      <c r="M140" s="102" t="s">
        <v>59</v>
      </c>
    </row>
    <row r="141" spans="1:13" ht="15" customHeight="1">
      <c r="A141" s="98"/>
      <c r="B141" s="109" t="s">
        <v>140</v>
      </c>
      <c r="C141" s="113">
        <v>42</v>
      </c>
      <c r="D141" s="113">
        <v>33</v>
      </c>
      <c r="E141" s="113">
        <v>9</v>
      </c>
      <c r="F141" s="114">
        <v>22</v>
      </c>
      <c r="G141" s="114">
        <v>22</v>
      </c>
      <c r="H141" s="113" t="s">
        <v>173</v>
      </c>
      <c r="I141" s="113">
        <v>20</v>
      </c>
      <c r="J141" s="113">
        <v>11</v>
      </c>
      <c r="K141" s="115">
        <v>9</v>
      </c>
      <c r="L141" s="105" t="s">
        <v>149</v>
      </c>
      <c r="M141" s="102"/>
    </row>
    <row r="142" spans="1:13" ht="15" customHeight="1">
      <c r="A142" s="98"/>
      <c r="B142" s="109"/>
      <c r="C142" s="113"/>
      <c r="D142" s="113"/>
      <c r="E142" s="113"/>
      <c r="F142" s="114"/>
      <c r="G142" s="114"/>
      <c r="H142" s="113"/>
      <c r="I142" s="113"/>
      <c r="J142" s="113"/>
      <c r="K142" s="115"/>
      <c r="L142" s="105"/>
      <c r="M142" s="102"/>
    </row>
    <row r="143" spans="1:13" ht="15" customHeight="1">
      <c r="A143" s="99" t="s">
        <v>107</v>
      </c>
      <c r="B143" s="109" t="s">
        <v>139</v>
      </c>
      <c r="C143" s="113">
        <v>56</v>
      </c>
      <c r="D143" s="113">
        <v>29</v>
      </c>
      <c r="E143" s="113">
        <v>27</v>
      </c>
      <c r="F143" s="114">
        <v>21</v>
      </c>
      <c r="G143" s="114">
        <v>21</v>
      </c>
      <c r="H143" s="113" t="s">
        <v>173</v>
      </c>
      <c r="I143" s="113">
        <v>35</v>
      </c>
      <c r="J143" s="113">
        <v>8</v>
      </c>
      <c r="K143" s="115">
        <v>27</v>
      </c>
      <c r="L143" s="105" t="s">
        <v>148</v>
      </c>
      <c r="M143" s="102" t="s">
        <v>60</v>
      </c>
    </row>
    <row r="144" spans="1:13" ht="15" customHeight="1">
      <c r="A144" s="99"/>
      <c r="B144" s="109" t="s">
        <v>140</v>
      </c>
      <c r="C144" s="113">
        <v>34</v>
      </c>
      <c r="D144" s="113">
        <v>19</v>
      </c>
      <c r="E144" s="113">
        <v>15</v>
      </c>
      <c r="F144" s="114">
        <v>16</v>
      </c>
      <c r="G144" s="114">
        <v>16</v>
      </c>
      <c r="H144" s="113" t="s">
        <v>173</v>
      </c>
      <c r="I144" s="113">
        <v>18</v>
      </c>
      <c r="J144" s="113">
        <v>3</v>
      </c>
      <c r="K144" s="115">
        <v>15</v>
      </c>
      <c r="L144" s="105" t="s">
        <v>149</v>
      </c>
      <c r="M144" s="102"/>
    </row>
    <row r="145" spans="1:13" ht="15" customHeight="1">
      <c r="A145" s="99"/>
      <c r="B145" s="109"/>
      <c r="C145" s="113"/>
      <c r="D145" s="113"/>
      <c r="E145" s="113"/>
      <c r="F145" s="114"/>
      <c r="G145" s="114"/>
      <c r="H145" s="113"/>
      <c r="I145" s="113"/>
      <c r="J145" s="113"/>
      <c r="K145" s="115"/>
      <c r="L145" s="105"/>
      <c r="M145" s="102"/>
    </row>
    <row r="146" spans="1:13" ht="15" customHeight="1">
      <c r="A146" s="99" t="s">
        <v>108</v>
      </c>
      <c r="B146" s="109" t="s">
        <v>139</v>
      </c>
      <c r="C146" s="113">
        <v>60</v>
      </c>
      <c r="D146" s="113">
        <v>48</v>
      </c>
      <c r="E146" s="113">
        <v>12</v>
      </c>
      <c r="F146" s="114">
        <v>27</v>
      </c>
      <c r="G146" s="114">
        <v>27</v>
      </c>
      <c r="H146" s="113" t="s">
        <v>173</v>
      </c>
      <c r="I146" s="113">
        <v>33</v>
      </c>
      <c r="J146" s="113">
        <v>21</v>
      </c>
      <c r="K146" s="115">
        <v>12</v>
      </c>
      <c r="L146" s="105" t="s">
        <v>148</v>
      </c>
      <c r="M146" s="102" t="s">
        <v>61</v>
      </c>
    </row>
    <row r="147" spans="1:13" ht="15" customHeight="1">
      <c r="A147" s="99"/>
      <c r="B147" s="109" t="s">
        <v>140</v>
      </c>
      <c r="C147" s="113">
        <v>45</v>
      </c>
      <c r="D147" s="113">
        <v>38</v>
      </c>
      <c r="E147" s="113">
        <v>7</v>
      </c>
      <c r="F147" s="114">
        <v>24</v>
      </c>
      <c r="G147" s="114">
        <v>24</v>
      </c>
      <c r="H147" s="113" t="s">
        <v>173</v>
      </c>
      <c r="I147" s="113">
        <v>21</v>
      </c>
      <c r="J147" s="113">
        <v>14</v>
      </c>
      <c r="K147" s="115">
        <v>7</v>
      </c>
      <c r="L147" s="105" t="s">
        <v>149</v>
      </c>
      <c r="M147" s="102"/>
    </row>
    <row r="148" spans="1:13" ht="15" customHeight="1">
      <c r="A148" s="99"/>
      <c r="B148" s="109"/>
      <c r="C148" s="113"/>
      <c r="D148" s="113"/>
      <c r="E148" s="113"/>
      <c r="F148" s="114"/>
      <c r="G148" s="114"/>
      <c r="H148" s="113"/>
      <c r="I148" s="113"/>
      <c r="J148" s="113"/>
      <c r="K148" s="115"/>
      <c r="L148" s="105"/>
      <c r="M148" s="102"/>
    </row>
    <row r="149" spans="1:13" ht="15" customHeight="1">
      <c r="A149" s="99" t="s">
        <v>109</v>
      </c>
      <c r="B149" s="109" t="s">
        <v>139</v>
      </c>
      <c r="C149" s="113">
        <v>141</v>
      </c>
      <c r="D149" s="113">
        <v>103</v>
      </c>
      <c r="E149" s="113">
        <v>38</v>
      </c>
      <c r="F149" s="114">
        <v>61</v>
      </c>
      <c r="G149" s="114">
        <v>61</v>
      </c>
      <c r="H149" s="113" t="s">
        <v>173</v>
      </c>
      <c r="I149" s="113">
        <v>80</v>
      </c>
      <c r="J149" s="113">
        <v>42</v>
      </c>
      <c r="K149" s="115">
        <v>38</v>
      </c>
      <c r="L149" s="105" t="s">
        <v>148</v>
      </c>
      <c r="M149" s="102" t="s">
        <v>62</v>
      </c>
    </row>
    <row r="150" spans="1:13" ht="15" customHeight="1">
      <c r="A150" s="99"/>
      <c r="B150" s="109" t="s">
        <v>140</v>
      </c>
      <c r="C150" s="113">
        <v>100</v>
      </c>
      <c r="D150" s="113">
        <v>83</v>
      </c>
      <c r="E150" s="113">
        <v>17</v>
      </c>
      <c r="F150" s="114">
        <v>57</v>
      </c>
      <c r="G150" s="114">
        <v>57</v>
      </c>
      <c r="H150" s="113" t="s">
        <v>173</v>
      </c>
      <c r="I150" s="113">
        <v>43</v>
      </c>
      <c r="J150" s="113">
        <v>26</v>
      </c>
      <c r="K150" s="115">
        <v>17</v>
      </c>
      <c r="L150" s="105" t="s">
        <v>149</v>
      </c>
      <c r="M150" s="102"/>
    </row>
    <row r="151" spans="1:13" ht="15" customHeight="1">
      <c r="A151" s="99"/>
      <c r="B151" s="109"/>
      <c r="C151" s="113"/>
      <c r="D151" s="113"/>
      <c r="E151" s="113"/>
      <c r="F151" s="114"/>
      <c r="G151" s="114"/>
      <c r="H151" s="113"/>
      <c r="I151" s="113"/>
      <c r="J151" s="113"/>
      <c r="K151" s="115"/>
      <c r="L151" s="106"/>
      <c r="M151" s="102"/>
    </row>
    <row r="152" spans="1:13" ht="15" customHeight="1">
      <c r="A152" s="99" t="s">
        <v>110</v>
      </c>
      <c r="B152" s="109" t="s">
        <v>139</v>
      </c>
      <c r="C152" s="113">
        <v>67</v>
      </c>
      <c r="D152" s="113">
        <v>46</v>
      </c>
      <c r="E152" s="113">
        <v>21</v>
      </c>
      <c r="F152" s="114">
        <v>26</v>
      </c>
      <c r="G152" s="114">
        <v>26</v>
      </c>
      <c r="H152" s="113" t="s">
        <v>173</v>
      </c>
      <c r="I152" s="113">
        <v>41</v>
      </c>
      <c r="J152" s="113">
        <v>20</v>
      </c>
      <c r="K152" s="115">
        <v>21</v>
      </c>
      <c r="L152" s="105" t="s">
        <v>148</v>
      </c>
      <c r="M152" s="102" t="s">
        <v>63</v>
      </c>
    </row>
    <row r="153" spans="1:13" ht="15" customHeight="1">
      <c r="A153" s="99"/>
      <c r="B153" s="109" t="s">
        <v>140</v>
      </c>
      <c r="C153" s="113">
        <v>44</v>
      </c>
      <c r="D153" s="113">
        <v>34</v>
      </c>
      <c r="E153" s="113">
        <v>10</v>
      </c>
      <c r="F153" s="114">
        <v>19</v>
      </c>
      <c r="G153" s="114">
        <v>19</v>
      </c>
      <c r="H153" s="113" t="s">
        <v>173</v>
      </c>
      <c r="I153" s="113">
        <v>25</v>
      </c>
      <c r="J153" s="113">
        <v>15</v>
      </c>
      <c r="K153" s="115">
        <v>10</v>
      </c>
      <c r="L153" s="105" t="s">
        <v>149</v>
      </c>
      <c r="M153" s="102"/>
    </row>
    <row r="154" spans="1:13" ht="15" customHeight="1">
      <c r="A154" s="99"/>
      <c r="B154" s="109"/>
      <c r="C154" s="113"/>
      <c r="D154" s="113"/>
      <c r="E154" s="113"/>
      <c r="F154" s="114"/>
      <c r="G154" s="114"/>
      <c r="H154" s="113"/>
      <c r="I154" s="113"/>
      <c r="J154" s="113"/>
      <c r="K154" s="115"/>
      <c r="L154" s="105"/>
      <c r="M154" s="102"/>
    </row>
    <row r="155" spans="1:13" ht="15" customHeight="1">
      <c r="A155" s="99" t="s">
        <v>111</v>
      </c>
      <c r="B155" s="109" t="s">
        <v>139</v>
      </c>
      <c r="C155" s="113">
        <v>322</v>
      </c>
      <c r="D155" s="113">
        <v>213</v>
      </c>
      <c r="E155" s="113">
        <v>109</v>
      </c>
      <c r="F155" s="114">
        <v>132</v>
      </c>
      <c r="G155" s="114">
        <v>130</v>
      </c>
      <c r="H155" s="113">
        <v>2</v>
      </c>
      <c r="I155" s="113">
        <v>190</v>
      </c>
      <c r="J155" s="113">
        <v>83</v>
      </c>
      <c r="K155" s="115">
        <v>107</v>
      </c>
      <c r="L155" s="105" t="s">
        <v>148</v>
      </c>
      <c r="M155" s="102" t="s">
        <v>64</v>
      </c>
    </row>
    <row r="156" spans="1:13" ht="15" customHeight="1">
      <c r="A156" s="99"/>
      <c r="B156" s="109" t="s">
        <v>140</v>
      </c>
      <c r="C156" s="113">
        <v>217</v>
      </c>
      <c r="D156" s="113">
        <v>163</v>
      </c>
      <c r="E156" s="113">
        <v>54</v>
      </c>
      <c r="F156" s="114">
        <v>105</v>
      </c>
      <c r="G156" s="114">
        <v>104</v>
      </c>
      <c r="H156" s="113">
        <v>1</v>
      </c>
      <c r="I156" s="113">
        <v>112</v>
      </c>
      <c r="J156" s="113">
        <v>59</v>
      </c>
      <c r="K156" s="115">
        <v>53</v>
      </c>
      <c r="L156" s="105" t="s">
        <v>149</v>
      </c>
      <c r="M156" s="102"/>
    </row>
    <row r="157" spans="1:13" ht="15" customHeight="1">
      <c r="A157" s="99"/>
      <c r="B157" s="109"/>
      <c r="C157" s="113"/>
      <c r="D157" s="113"/>
      <c r="E157" s="113"/>
      <c r="F157" s="114"/>
      <c r="G157" s="114"/>
      <c r="H157" s="113"/>
      <c r="I157" s="113"/>
      <c r="J157" s="113"/>
      <c r="K157" s="115"/>
      <c r="L157" s="105"/>
      <c r="M157" s="102"/>
    </row>
    <row r="158" spans="1:13" ht="15" customHeight="1">
      <c r="A158" s="99" t="s">
        <v>112</v>
      </c>
      <c r="B158" s="109" t="s">
        <v>139</v>
      </c>
      <c r="C158" s="113">
        <v>164</v>
      </c>
      <c r="D158" s="113">
        <v>129</v>
      </c>
      <c r="E158" s="113">
        <v>35</v>
      </c>
      <c r="F158" s="114">
        <v>63</v>
      </c>
      <c r="G158" s="114">
        <v>63</v>
      </c>
      <c r="H158" s="113" t="s">
        <v>173</v>
      </c>
      <c r="I158" s="113">
        <v>101</v>
      </c>
      <c r="J158" s="113">
        <v>66</v>
      </c>
      <c r="K158" s="115">
        <v>35</v>
      </c>
      <c r="L158" s="105" t="s">
        <v>148</v>
      </c>
      <c r="M158" s="102" t="s">
        <v>65</v>
      </c>
    </row>
    <row r="159" spans="1:13" ht="15" customHeight="1">
      <c r="A159" s="99"/>
      <c r="B159" s="109" t="s">
        <v>140</v>
      </c>
      <c r="C159" s="113">
        <v>123</v>
      </c>
      <c r="D159" s="113">
        <v>107</v>
      </c>
      <c r="E159" s="113">
        <v>16</v>
      </c>
      <c r="F159" s="114">
        <v>58</v>
      </c>
      <c r="G159" s="114">
        <v>58</v>
      </c>
      <c r="H159" s="113" t="s">
        <v>173</v>
      </c>
      <c r="I159" s="113">
        <v>65</v>
      </c>
      <c r="J159" s="113">
        <v>49</v>
      </c>
      <c r="K159" s="115">
        <v>16</v>
      </c>
      <c r="L159" s="105" t="s">
        <v>149</v>
      </c>
      <c r="M159" s="102"/>
    </row>
    <row r="160" spans="1:13" ht="15" customHeight="1">
      <c r="A160" s="99"/>
      <c r="B160" s="109"/>
      <c r="C160" s="113"/>
      <c r="D160" s="113"/>
      <c r="E160" s="113"/>
      <c r="F160" s="114"/>
      <c r="G160" s="114"/>
      <c r="H160" s="113"/>
      <c r="I160" s="113"/>
      <c r="J160" s="113"/>
      <c r="K160" s="115"/>
      <c r="L160" s="105"/>
      <c r="M160" s="102"/>
    </row>
    <row r="161" spans="1:13" ht="15" customHeight="1">
      <c r="A161" s="99" t="s">
        <v>113</v>
      </c>
      <c r="B161" s="109" t="s">
        <v>139</v>
      </c>
      <c r="C161" s="113">
        <v>19</v>
      </c>
      <c r="D161" s="113">
        <v>6</v>
      </c>
      <c r="E161" s="113">
        <v>13</v>
      </c>
      <c r="F161" s="114">
        <v>5</v>
      </c>
      <c r="G161" s="114">
        <v>4</v>
      </c>
      <c r="H161" s="113">
        <v>1</v>
      </c>
      <c r="I161" s="113">
        <v>14</v>
      </c>
      <c r="J161" s="113">
        <v>2</v>
      </c>
      <c r="K161" s="115">
        <v>12</v>
      </c>
      <c r="L161" s="105" t="s">
        <v>148</v>
      </c>
      <c r="M161" s="104" t="s">
        <v>95</v>
      </c>
    </row>
    <row r="162" spans="1:13" ht="15" customHeight="1">
      <c r="A162" s="99"/>
      <c r="B162" s="109" t="s">
        <v>140</v>
      </c>
      <c r="C162" s="113">
        <v>11</v>
      </c>
      <c r="D162" s="113">
        <v>5</v>
      </c>
      <c r="E162" s="113">
        <v>6</v>
      </c>
      <c r="F162" s="114">
        <v>3</v>
      </c>
      <c r="G162" s="114">
        <v>3</v>
      </c>
      <c r="H162" s="113" t="s">
        <v>173</v>
      </c>
      <c r="I162" s="113">
        <v>8</v>
      </c>
      <c r="J162" s="113">
        <v>2</v>
      </c>
      <c r="K162" s="115">
        <v>6</v>
      </c>
      <c r="L162" s="105" t="s">
        <v>149</v>
      </c>
      <c r="M162" s="104"/>
    </row>
    <row r="163" spans="1:13" ht="15" customHeight="1">
      <c r="A163" s="99"/>
      <c r="B163" s="109"/>
      <c r="C163" s="113"/>
      <c r="D163" s="113"/>
      <c r="E163" s="113"/>
      <c r="F163" s="114"/>
      <c r="G163" s="114"/>
      <c r="H163" s="113"/>
      <c r="I163" s="113"/>
      <c r="J163" s="113"/>
      <c r="K163" s="115"/>
      <c r="L163" s="105"/>
      <c r="M163" s="104"/>
    </row>
    <row r="164" spans="1:13" ht="15" customHeight="1">
      <c r="A164" s="99" t="s">
        <v>114</v>
      </c>
      <c r="B164" s="109" t="s">
        <v>139</v>
      </c>
      <c r="C164" s="113">
        <v>126</v>
      </c>
      <c r="D164" s="113">
        <v>84</v>
      </c>
      <c r="E164" s="113">
        <v>42</v>
      </c>
      <c r="F164" s="114">
        <v>48</v>
      </c>
      <c r="G164" s="114">
        <v>47</v>
      </c>
      <c r="H164" s="113">
        <v>1</v>
      </c>
      <c r="I164" s="113">
        <v>78</v>
      </c>
      <c r="J164" s="113">
        <v>37</v>
      </c>
      <c r="K164" s="115">
        <v>41</v>
      </c>
      <c r="L164" s="105" t="s">
        <v>148</v>
      </c>
      <c r="M164" s="102" t="s">
        <v>66</v>
      </c>
    </row>
    <row r="165" spans="1:13" ht="15" customHeight="1">
      <c r="A165" s="99"/>
      <c r="B165" s="109" t="s">
        <v>140</v>
      </c>
      <c r="C165" s="113">
        <v>81</v>
      </c>
      <c r="D165" s="113">
        <v>59</v>
      </c>
      <c r="E165" s="113">
        <v>22</v>
      </c>
      <c r="F165" s="114">
        <v>37</v>
      </c>
      <c r="G165" s="114">
        <v>37</v>
      </c>
      <c r="H165" s="113" t="s">
        <v>173</v>
      </c>
      <c r="I165" s="113">
        <v>44</v>
      </c>
      <c r="J165" s="113">
        <v>22</v>
      </c>
      <c r="K165" s="115">
        <v>22</v>
      </c>
      <c r="L165" s="105" t="s">
        <v>149</v>
      </c>
      <c r="M165" s="102"/>
    </row>
    <row r="166" spans="1:13" ht="15" customHeight="1">
      <c r="A166" s="99"/>
      <c r="B166" s="109"/>
      <c r="C166" s="113"/>
      <c r="D166" s="113"/>
      <c r="E166" s="113"/>
      <c r="F166" s="114"/>
      <c r="G166" s="114"/>
      <c r="H166" s="113"/>
      <c r="I166" s="113"/>
      <c r="J166" s="113"/>
      <c r="K166" s="115"/>
      <c r="L166" s="105"/>
      <c r="M166" s="102"/>
    </row>
    <row r="167" spans="1:13" ht="15" customHeight="1">
      <c r="A167" s="98" t="s">
        <v>67</v>
      </c>
      <c r="B167" s="109" t="s">
        <v>139</v>
      </c>
      <c r="C167" s="113">
        <v>101</v>
      </c>
      <c r="D167" s="113">
        <v>100</v>
      </c>
      <c r="E167" s="113">
        <v>1</v>
      </c>
      <c r="F167" s="114">
        <v>41</v>
      </c>
      <c r="G167" s="114">
        <v>41</v>
      </c>
      <c r="H167" s="113" t="s">
        <v>173</v>
      </c>
      <c r="I167" s="113">
        <v>60</v>
      </c>
      <c r="J167" s="113">
        <v>59</v>
      </c>
      <c r="K167" s="115">
        <v>1</v>
      </c>
      <c r="L167" s="105" t="s">
        <v>148</v>
      </c>
      <c r="M167" s="102" t="s">
        <v>68</v>
      </c>
    </row>
    <row r="168" spans="1:13" ht="15" customHeight="1">
      <c r="A168" s="98"/>
      <c r="B168" s="109" t="s">
        <v>140</v>
      </c>
      <c r="C168" s="113">
        <v>53</v>
      </c>
      <c r="D168" s="113">
        <v>52</v>
      </c>
      <c r="E168" s="113">
        <v>1</v>
      </c>
      <c r="F168" s="114">
        <v>29</v>
      </c>
      <c r="G168" s="114">
        <v>29</v>
      </c>
      <c r="H168" s="113" t="s">
        <v>173</v>
      </c>
      <c r="I168" s="113">
        <v>24</v>
      </c>
      <c r="J168" s="113">
        <v>23</v>
      </c>
      <c r="K168" s="115">
        <v>1</v>
      </c>
      <c r="L168" s="105" t="s">
        <v>149</v>
      </c>
      <c r="M168" s="102"/>
    </row>
    <row r="169" spans="1:13" ht="15" customHeight="1">
      <c r="A169" s="98"/>
      <c r="B169" s="109"/>
      <c r="C169" s="113"/>
      <c r="D169" s="113"/>
      <c r="E169" s="113"/>
      <c r="F169" s="114"/>
      <c r="G169" s="114"/>
      <c r="H169" s="113"/>
      <c r="I169" s="113"/>
      <c r="J169" s="113"/>
      <c r="K169" s="115"/>
      <c r="L169" s="106"/>
      <c r="M169" s="102"/>
    </row>
    <row r="170" spans="1:13" ht="15" customHeight="1">
      <c r="A170" s="99" t="s">
        <v>69</v>
      </c>
      <c r="B170" s="109" t="s">
        <v>139</v>
      </c>
      <c r="C170" s="113">
        <v>19</v>
      </c>
      <c r="D170" s="113">
        <v>13</v>
      </c>
      <c r="E170" s="113">
        <v>6</v>
      </c>
      <c r="F170" s="114">
        <v>7</v>
      </c>
      <c r="G170" s="114">
        <v>7</v>
      </c>
      <c r="H170" s="113" t="s">
        <v>173</v>
      </c>
      <c r="I170" s="113">
        <v>12</v>
      </c>
      <c r="J170" s="113">
        <v>6</v>
      </c>
      <c r="K170" s="115">
        <v>6</v>
      </c>
      <c r="L170" s="105" t="s">
        <v>148</v>
      </c>
      <c r="M170" s="102" t="s">
        <v>70</v>
      </c>
    </row>
    <row r="171" spans="1:13" ht="15" customHeight="1">
      <c r="A171" s="99"/>
      <c r="B171" s="109" t="s">
        <v>140</v>
      </c>
      <c r="C171" s="113">
        <v>13</v>
      </c>
      <c r="D171" s="113">
        <v>9</v>
      </c>
      <c r="E171" s="113">
        <v>4</v>
      </c>
      <c r="F171" s="114">
        <v>7</v>
      </c>
      <c r="G171" s="114">
        <v>7</v>
      </c>
      <c r="H171" s="113" t="s">
        <v>173</v>
      </c>
      <c r="I171" s="113">
        <v>6</v>
      </c>
      <c r="J171" s="113">
        <v>2</v>
      </c>
      <c r="K171" s="115">
        <v>4</v>
      </c>
      <c r="L171" s="105" t="s">
        <v>149</v>
      </c>
      <c r="M171" s="102"/>
    </row>
    <row r="172" spans="1:13" ht="15" customHeight="1">
      <c r="A172" s="99"/>
      <c r="B172" s="109"/>
      <c r="C172" s="113"/>
      <c r="D172" s="113"/>
      <c r="E172" s="113"/>
      <c r="F172" s="114"/>
      <c r="G172" s="114"/>
      <c r="H172" s="113"/>
      <c r="I172" s="113"/>
      <c r="J172" s="113"/>
      <c r="K172" s="115"/>
      <c r="L172" s="105"/>
      <c r="M172" s="102"/>
    </row>
    <row r="173" spans="1:13" ht="15" customHeight="1">
      <c r="A173" s="99" t="s">
        <v>115</v>
      </c>
      <c r="B173" s="109" t="s">
        <v>139</v>
      </c>
      <c r="C173" s="113">
        <v>35</v>
      </c>
      <c r="D173" s="113">
        <v>35</v>
      </c>
      <c r="E173" s="113" t="s">
        <v>173</v>
      </c>
      <c r="F173" s="114">
        <v>14</v>
      </c>
      <c r="G173" s="114">
        <v>14</v>
      </c>
      <c r="H173" s="113" t="s">
        <v>173</v>
      </c>
      <c r="I173" s="113">
        <v>21</v>
      </c>
      <c r="J173" s="113">
        <v>21</v>
      </c>
      <c r="K173" s="115" t="s">
        <v>173</v>
      </c>
      <c r="L173" s="105" t="s">
        <v>148</v>
      </c>
      <c r="M173" s="102" t="s">
        <v>71</v>
      </c>
    </row>
    <row r="174" spans="1:13" ht="15" customHeight="1">
      <c r="A174" s="99"/>
      <c r="B174" s="109" t="s">
        <v>140</v>
      </c>
      <c r="C174" s="113">
        <v>20</v>
      </c>
      <c r="D174" s="113">
        <v>20</v>
      </c>
      <c r="E174" s="113" t="s">
        <v>173</v>
      </c>
      <c r="F174" s="114">
        <v>11</v>
      </c>
      <c r="G174" s="114">
        <v>11</v>
      </c>
      <c r="H174" s="113" t="s">
        <v>173</v>
      </c>
      <c r="I174" s="113">
        <v>9</v>
      </c>
      <c r="J174" s="113">
        <v>9</v>
      </c>
      <c r="K174" s="115" t="s">
        <v>173</v>
      </c>
      <c r="L174" s="105" t="s">
        <v>149</v>
      </c>
      <c r="M174" s="102"/>
    </row>
    <row r="175" spans="1:13" ht="15" customHeight="1">
      <c r="A175" s="99"/>
      <c r="B175" s="109"/>
      <c r="C175" s="113"/>
      <c r="D175" s="113"/>
      <c r="E175" s="113"/>
      <c r="F175" s="114"/>
      <c r="G175" s="114"/>
      <c r="H175" s="113"/>
      <c r="I175" s="113"/>
      <c r="J175" s="113"/>
      <c r="K175" s="115"/>
      <c r="L175" s="105"/>
      <c r="M175" s="102"/>
    </row>
    <row r="176" spans="1:13" ht="15" customHeight="1">
      <c r="A176" s="99" t="s">
        <v>72</v>
      </c>
      <c r="B176" s="109" t="s">
        <v>139</v>
      </c>
      <c r="C176" s="113">
        <v>125</v>
      </c>
      <c r="D176" s="113">
        <v>91</v>
      </c>
      <c r="E176" s="113">
        <v>34</v>
      </c>
      <c r="F176" s="114">
        <v>54</v>
      </c>
      <c r="G176" s="114">
        <v>54</v>
      </c>
      <c r="H176" s="113" t="s">
        <v>173</v>
      </c>
      <c r="I176" s="113">
        <v>71</v>
      </c>
      <c r="J176" s="113">
        <v>37</v>
      </c>
      <c r="K176" s="115">
        <v>34</v>
      </c>
      <c r="L176" s="105" t="s">
        <v>148</v>
      </c>
      <c r="M176" s="102" t="s">
        <v>73</v>
      </c>
    </row>
    <row r="177" spans="1:13" ht="15" customHeight="1">
      <c r="A177" s="99"/>
      <c r="B177" s="109" t="s">
        <v>140</v>
      </c>
      <c r="C177" s="113">
        <v>80</v>
      </c>
      <c r="D177" s="113">
        <v>67</v>
      </c>
      <c r="E177" s="113">
        <v>13</v>
      </c>
      <c r="F177" s="114">
        <v>44</v>
      </c>
      <c r="G177" s="114">
        <v>44</v>
      </c>
      <c r="H177" s="113" t="s">
        <v>173</v>
      </c>
      <c r="I177" s="113">
        <v>36</v>
      </c>
      <c r="J177" s="113">
        <v>23</v>
      </c>
      <c r="K177" s="115">
        <v>13</v>
      </c>
      <c r="L177" s="105" t="s">
        <v>149</v>
      </c>
      <c r="M177" s="102"/>
    </row>
    <row r="178" spans="1:13" ht="15" customHeight="1">
      <c r="A178" s="99"/>
      <c r="B178" s="109"/>
      <c r="C178" s="113"/>
      <c r="D178" s="113"/>
      <c r="E178" s="113"/>
      <c r="F178" s="114"/>
      <c r="G178" s="114"/>
      <c r="H178" s="113"/>
      <c r="I178" s="113"/>
      <c r="J178" s="113"/>
      <c r="K178" s="115"/>
      <c r="L178" s="105"/>
      <c r="M178" s="102"/>
    </row>
    <row r="179" spans="1:13" ht="15" customHeight="1">
      <c r="A179" s="99" t="s">
        <v>116</v>
      </c>
      <c r="B179" s="109" t="s">
        <v>139</v>
      </c>
      <c r="C179" s="113">
        <v>116</v>
      </c>
      <c r="D179" s="113">
        <v>63</v>
      </c>
      <c r="E179" s="113">
        <v>53</v>
      </c>
      <c r="F179" s="114">
        <v>43</v>
      </c>
      <c r="G179" s="114">
        <v>40</v>
      </c>
      <c r="H179" s="113">
        <v>3</v>
      </c>
      <c r="I179" s="113">
        <v>73</v>
      </c>
      <c r="J179" s="113">
        <v>23</v>
      </c>
      <c r="K179" s="115">
        <v>50</v>
      </c>
      <c r="L179" s="105" t="s">
        <v>148</v>
      </c>
      <c r="M179" s="102" t="s">
        <v>74</v>
      </c>
    </row>
    <row r="180" spans="1:13" ht="15" customHeight="1">
      <c r="A180" s="99"/>
      <c r="B180" s="109" t="s">
        <v>140</v>
      </c>
      <c r="C180" s="113">
        <v>67</v>
      </c>
      <c r="D180" s="113">
        <v>42</v>
      </c>
      <c r="E180" s="113">
        <v>25</v>
      </c>
      <c r="F180" s="114">
        <v>30</v>
      </c>
      <c r="G180" s="114">
        <v>28</v>
      </c>
      <c r="H180" s="113">
        <v>2</v>
      </c>
      <c r="I180" s="113">
        <v>37</v>
      </c>
      <c r="J180" s="113">
        <v>14</v>
      </c>
      <c r="K180" s="115">
        <v>23</v>
      </c>
      <c r="L180" s="105" t="s">
        <v>149</v>
      </c>
      <c r="M180" s="102"/>
    </row>
    <row r="181" spans="1:13" ht="15" customHeight="1">
      <c r="A181" s="99"/>
      <c r="B181" s="109"/>
      <c r="C181" s="113"/>
      <c r="D181" s="113"/>
      <c r="E181" s="113"/>
      <c r="F181" s="114"/>
      <c r="G181" s="114"/>
      <c r="H181" s="113"/>
      <c r="I181" s="113"/>
      <c r="J181" s="113"/>
      <c r="K181" s="115"/>
      <c r="L181" s="105"/>
      <c r="M181" s="102"/>
    </row>
    <row r="182" spans="1:13" ht="15" customHeight="1">
      <c r="A182" s="99" t="s">
        <v>117</v>
      </c>
      <c r="B182" s="109" t="s">
        <v>139</v>
      </c>
      <c r="C182" s="113">
        <v>48</v>
      </c>
      <c r="D182" s="113">
        <v>39</v>
      </c>
      <c r="E182" s="113">
        <v>9</v>
      </c>
      <c r="F182" s="114">
        <v>19</v>
      </c>
      <c r="G182" s="114">
        <v>19</v>
      </c>
      <c r="H182" s="113" t="s">
        <v>173</v>
      </c>
      <c r="I182" s="113">
        <v>29</v>
      </c>
      <c r="J182" s="113">
        <v>20</v>
      </c>
      <c r="K182" s="115">
        <v>9</v>
      </c>
      <c r="L182" s="105" t="s">
        <v>148</v>
      </c>
      <c r="M182" s="102" t="s">
        <v>75</v>
      </c>
    </row>
    <row r="183" spans="1:13" ht="15" customHeight="1">
      <c r="A183" s="99"/>
      <c r="B183" s="109" t="s">
        <v>140</v>
      </c>
      <c r="C183" s="113">
        <v>32</v>
      </c>
      <c r="D183" s="113">
        <v>27</v>
      </c>
      <c r="E183" s="113">
        <v>5</v>
      </c>
      <c r="F183" s="114">
        <v>17</v>
      </c>
      <c r="G183" s="114">
        <v>17</v>
      </c>
      <c r="H183" s="113" t="s">
        <v>173</v>
      </c>
      <c r="I183" s="113">
        <v>15</v>
      </c>
      <c r="J183" s="113">
        <v>10</v>
      </c>
      <c r="K183" s="115">
        <v>5</v>
      </c>
      <c r="L183" s="105" t="s">
        <v>149</v>
      </c>
      <c r="M183" s="102"/>
    </row>
    <row r="184" spans="1:13" ht="15" customHeight="1">
      <c r="A184" s="99"/>
      <c r="B184" s="109"/>
      <c r="C184" s="113"/>
      <c r="D184" s="113"/>
      <c r="E184" s="113"/>
      <c r="F184" s="114"/>
      <c r="G184" s="114"/>
      <c r="H184" s="113"/>
      <c r="I184" s="113"/>
      <c r="J184" s="113"/>
      <c r="K184" s="115"/>
      <c r="L184" s="105"/>
      <c r="M184" s="102"/>
    </row>
    <row r="185" spans="1:13" ht="15" customHeight="1">
      <c r="A185" s="99" t="s">
        <v>118</v>
      </c>
      <c r="B185" s="109" t="s">
        <v>139</v>
      </c>
      <c r="C185" s="113">
        <v>91</v>
      </c>
      <c r="D185" s="113">
        <v>72</v>
      </c>
      <c r="E185" s="113">
        <v>19</v>
      </c>
      <c r="F185" s="114">
        <v>29</v>
      </c>
      <c r="G185" s="114">
        <v>29</v>
      </c>
      <c r="H185" s="113" t="s">
        <v>173</v>
      </c>
      <c r="I185" s="113">
        <v>62</v>
      </c>
      <c r="J185" s="113">
        <v>43</v>
      </c>
      <c r="K185" s="115">
        <v>19</v>
      </c>
      <c r="L185" s="105" t="s">
        <v>148</v>
      </c>
      <c r="M185" s="102" t="s">
        <v>76</v>
      </c>
    </row>
    <row r="186" spans="2:12" ht="15" customHeight="1">
      <c r="B186" s="111" t="s">
        <v>140</v>
      </c>
      <c r="C186" s="119">
        <v>60</v>
      </c>
      <c r="D186" s="119">
        <v>50</v>
      </c>
      <c r="E186" s="119">
        <v>10</v>
      </c>
      <c r="F186" s="119">
        <v>27</v>
      </c>
      <c r="G186" s="119">
        <v>27</v>
      </c>
      <c r="H186" s="119" t="s">
        <v>173</v>
      </c>
      <c r="I186" s="119">
        <v>33</v>
      </c>
      <c r="J186" s="119">
        <v>23</v>
      </c>
      <c r="K186" s="120">
        <v>10</v>
      </c>
      <c r="L186" s="105" t="s">
        <v>149</v>
      </c>
    </row>
    <row r="189" ht="15" customHeight="1">
      <c r="A189" s="112"/>
    </row>
  </sheetData>
  <sheetProtection/>
  <mergeCells count="8">
    <mergeCell ref="M3:M4"/>
    <mergeCell ref="A1:M1"/>
    <mergeCell ref="C3:E3"/>
    <mergeCell ref="F3:H3"/>
    <mergeCell ref="I3:K3"/>
    <mergeCell ref="L3:L4"/>
    <mergeCell ref="B3:B4"/>
    <mergeCell ref="A3:A4"/>
  </mergeCells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r:id="rId1"/>
  <headerFooter alignWithMargins="0">
    <oddFooter>&amp;C&amp;"Tahoma,Regular"&amp;8&amp;P/&amp;N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 Ceko</dc:creator>
  <cp:keywords/>
  <dc:description/>
  <cp:lastModifiedBy>zecal</cp:lastModifiedBy>
  <cp:lastPrinted>2015-03-30T09:23:56Z</cp:lastPrinted>
  <dcterms:created xsi:type="dcterms:W3CDTF">2008-04-16T07:39:40Z</dcterms:created>
  <dcterms:modified xsi:type="dcterms:W3CDTF">2015-03-30T09:24:02Z</dcterms:modified>
  <cp:category/>
  <cp:version/>
  <cp:contentType/>
  <cp:contentStatus/>
</cp:coreProperties>
</file>