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2\"/>
    </mc:Choice>
  </mc:AlternateContent>
  <bookViews>
    <workbookView xWindow="480" yWindow="75" windowWidth="18195" windowHeight="11565" tabRatio="824"/>
  </bookViews>
  <sheets>
    <sheet name="Листа табела" sheetId="1" r:id="rId1"/>
    <sheet name="Скраћенице и знакови" sheetId="95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70" r:id="rId9"/>
    <sheet name="3.2." sheetId="71" r:id="rId10"/>
    <sheet name="3.3." sheetId="72" r:id="rId11"/>
    <sheet name="4.1." sheetId="73" r:id="rId12"/>
    <sheet name="4.2." sheetId="74" r:id="rId13"/>
    <sheet name="4.3." sheetId="75" r:id="rId14"/>
    <sheet name="4.4." sheetId="76" r:id="rId15"/>
    <sheet name="4.5." sheetId="77" r:id="rId16"/>
    <sheet name="4.6." sheetId="78" r:id="rId17"/>
    <sheet name="4.7." sheetId="79" r:id="rId18"/>
    <sheet name="4.8." sheetId="80" r:id="rId19"/>
    <sheet name="4.9." sheetId="81" r:id="rId20"/>
    <sheet name="4.10." sheetId="82" r:id="rId21"/>
    <sheet name="5.1." sheetId="88" r:id="rId22"/>
    <sheet name="5.2." sheetId="89" r:id="rId23"/>
    <sheet name="5.3." sheetId="90" r:id="rId24"/>
    <sheet name="5.4." sheetId="91" r:id="rId25"/>
    <sheet name="5.5." sheetId="92" r:id="rId26"/>
    <sheet name="5.6." sheetId="93" r:id="rId27"/>
    <sheet name="6.1." sheetId="44" r:id="rId28"/>
    <sheet name="6.2." sheetId="43" r:id="rId29"/>
    <sheet name="7.1." sheetId="59" r:id="rId30"/>
    <sheet name="7.2." sheetId="58" r:id="rId31"/>
    <sheet name="8.1." sheetId="56" r:id="rId32"/>
    <sheet name="8.2." sheetId="55" r:id="rId33"/>
    <sheet name="9.1." sheetId="22" r:id="rId34"/>
    <sheet name="10.1." sheetId="60" r:id="rId35"/>
    <sheet name="11.1." sheetId="62" r:id="rId36"/>
    <sheet name="11.2." sheetId="61" r:id="rId37"/>
    <sheet name="11.3." sheetId="23" r:id="rId38"/>
    <sheet name="12.1." sheetId="24" r:id="rId39"/>
    <sheet name="13.1." sheetId="25" r:id="rId40"/>
    <sheet name="13.2." sheetId="63" r:id="rId41"/>
    <sheet name="14.1." sheetId="64" r:id="rId42"/>
    <sheet name="14.2." sheetId="26" r:id="rId43"/>
    <sheet name="14.3." sheetId="27" r:id="rId44"/>
    <sheet name="14.4." sheetId="28" r:id="rId45"/>
    <sheet name="14.5." sheetId="29" r:id="rId46"/>
    <sheet name="14.6." sheetId="30" r:id="rId47"/>
    <sheet name="14.7." sheetId="31" r:id="rId48"/>
    <sheet name="15.1." sheetId="68" r:id="rId49"/>
    <sheet name="15.2." sheetId="67" r:id="rId50"/>
    <sheet name="15.3." sheetId="66" r:id="rId51"/>
    <sheet name="15.4." sheetId="65" r:id="rId52"/>
    <sheet name="15.5." sheetId="32" r:id="rId53"/>
    <sheet name="16.1." sheetId="69" r:id="rId54"/>
    <sheet name="17.1." sheetId="94" r:id="rId55"/>
    <sheet name="18.1." sheetId="34" r:id="rId56"/>
    <sheet name="18.2." sheetId="35" r:id="rId57"/>
  </sheets>
  <externalReferences>
    <externalReference r:id="rId58"/>
    <externalReference r:id="rId59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7">'Листа табела'!$A$10</definedName>
    <definedName name="_3.1._Број_пословних_субјеката_–_стање_31._децембар" localSheetId="8">'[1]Листа табела'!$A$12</definedName>
    <definedName name="_3.2._Број_пословних_субјеката_према_облику_организовања_–_стање_31._децембар_2016." localSheetId="9">'[1]Листа табела'!$A$13</definedName>
    <definedName name="_3.3._Број_пословних_субјеката_према_подручјима_КД_–_стање_31._децембар_2016." localSheetId="10">'[1]Листа табела'!$A$14</definedName>
    <definedName name="_4.7._Рађања__умирања_и_бракови" localSheetId="20">'[2]Листа табела'!$A$31</definedName>
    <definedName name="_xlnm._FilterDatabase" localSheetId="37" hidden="1">'11.3.'!$A$6:$I$394</definedName>
    <definedName name="_xlnm._FilterDatabase" localSheetId="39" hidden="1">'13.1.'!$A$4:$H$392</definedName>
    <definedName name="_xlnm._FilterDatabase" localSheetId="40" hidden="1">'13.2.'!$A$5:$I$393</definedName>
    <definedName name="_xlnm._FilterDatabase" localSheetId="42" hidden="1">'14.2.'!$A$5:$G$393</definedName>
    <definedName name="_xlnm._FilterDatabase" localSheetId="43" hidden="1">'14.3.'!$A$6:$K$394</definedName>
    <definedName name="_xlnm._FilterDatabase" localSheetId="52" hidden="1">'15.5.'!#REF!</definedName>
    <definedName name="_xlnm._FilterDatabase" localSheetId="54" hidden="1">'17.1.'!#REF!</definedName>
    <definedName name="_xlnm._FilterDatabase" localSheetId="55" hidden="1">'18.1.'!$A$4:$I$394</definedName>
    <definedName name="_xlnm._FilterDatabase" localSheetId="56" hidden="1">'18.2.'!$A$4:$J$392</definedName>
    <definedName name="_xlnm._FilterDatabase" localSheetId="6" hidden="1">'2.4.'!#REF!</definedName>
    <definedName name="_xlnm._FilterDatabase" localSheetId="20" hidden="1">'4.10.'!$A$6:$K$388</definedName>
    <definedName name="_xlnm._FilterDatabase" localSheetId="19" hidden="1">'4.9.'!$A$6:$O$394</definedName>
    <definedName name="_xlnm._FilterDatabase" localSheetId="22" hidden="1">'5.2.'!$A$4:$F$68</definedName>
    <definedName name="_xlnm._FilterDatabase" localSheetId="25" hidden="1">'5.5.'!$A$5:$U$195</definedName>
    <definedName name="ftn1_29.33">'18.1.'!$A$394</definedName>
    <definedName name="ftn1_29.34">'18.2.'!$A$394</definedName>
    <definedName name="ftn1_30.22" localSheetId="37">'11.3.'!$A$396</definedName>
    <definedName name="Lista_tabela">'Листа табела'!$A$1</definedName>
    <definedName name="_xlnm.Print_Area" localSheetId="38">'12.1.'!$A:$H</definedName>
    <definedName name="_xlnm.Print_Area" localSheetId="9">'3.2.'!$A:$W</definedName>
    <definedName name="_xlnm.Print_Area" localSheetId="33">'9.1.'!$A:$I</definedName>
    <definedName name="_xlnm.Print_Titles" localSheetId="2">'1.1.'!$1:$3</definedName>
    <definedName name="_xlnm.Print_Titles" localSheetId="34">'10.1.'!$1:$3</definedName>
    <definedName name="_xlnm.Print_Titles" localSheetId="35">'11.1.'!$1:$4</definedName>
    <definedName name="_xlnm.Print_Titles" localSheetId="36">'11.2.'!$1:$4</definedName>
    <definedName name="_xlnm.Print_Titles" localSheetId="37">'11.3.'!$1:$5</definedName>
    <definedName name="_xlnm.Print_Titles" localSheetId="38">'12.1.'!$1:$4</definedName>
    <definedName name="_xlnm.Print_Titles" localSheetId="39">'13.1.'!$1:$3</definedName>
    <definedName name="_xlnm.Print_Titles" localSheetId="40">'13.2.'!$1:$4</definedName>
    <definedName name="_xlnm.Print_Titles" localSheetId="41">'14.1.'!$1:$3</definedName>
    <definedName name="_xlnm.Print_Titles" localSheetId="42">'14.2.'!$1:$4</definedName>
    <definedName name="_xlnm.Print_Titles" localSheetId="43">'14.3.'!$1:$5</definedName>
    <definedName name="_xlnm.Print_Titles" localSheetId="44">'14.4.'!$1:$3</definedName>
    <definedName name="_xlnm.Print_Titles" localSheetId="45">'14.5.'!$1:$3</definedName>
    <definedName name="_xlnm.Print_Titles" localSheetId="46">'14.6.'!$1:$3</definedName>
    <definedName name="_xlnm.Print_Titles" localSheetId="47">'14.7.'!$1:$3</definedName>
    <definedName name="_xlnm.Print_Titles" localSheetId="48">'15.1.'!$1:$3</definedName>
    <definedName name="_xlnm.Print_Titles" localSheetId="49">'15.2.'!$1:$4</definedName>
    <definedName name="_xlnm.Print_Titles" localSheetId="50">'15.3.'!$1:$4</definedName>
    <definedName name="_xlnm.Print_Titles" localSheetId="52">'15.5.'!$1:$2</definedName>
    <definedName name="_xlnm.Print_Titles" localSheetId="53">'16.1.'!$1:$4</definedName>
    <definedName name="_xlnm.Print_Titles" localSheetId="54">'17.1.'!$1:$5</definedName>
    <definedName name="_xlnm.Print_Titles" localSheetId="55">'18.1.'!$1:$3</definedName>
    <definedName name="_xlnm.Print_Titles" localSheetId="56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'6.2.'!$1:$4</definedName>
    <definedName name="_xlnm.Print_Titles" localSheetId="29">'7.1.'!$1:$4</definedName>
    <definedName name="_xlnm.Print_Titles" localSheetId="30">'7.2.'!$1:$4</definedName>
    <definedName name="_xlnm.Print_Titles" localSheetId="32">'8.2.'!$1:$3</definedName>
    <definedName name="_xlnm.Print_Titles" localSheetId="33">'9.1.'!$1:$5</definedName>
    <definedName name="_xlnm.Print_Titles" localSheetId="0">'Листа табела'!$1:$1</definedName>
    <definedName name="Z_03E06F49_97D8_40D6_AA11_0B373981A171_.wvu.PrintArea" localSheetId="38" hidden="1">'12.1.'!$A:$H</definedName>
    <definedName name="Z_03E06F49_97D8_40D6_AA11_0B373981A171_.wvu.PrintTitles" localSheetId="38" hidden="1">'12.1.'!$1:$4</definedName>
    <definedName name="Z_03E06F49_97D8_40D6_AA11_0B373981A171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'4.9.'!$A$1:$O$388</definedName>
    <definedName name="Z_03FCD244_D600_4018_B2DE_6E2C5913B553_.wvu.PrintTitles" localSheetId="20" hidden="1">'4.10.'!$1:$5</definedName>
    <definedName name="Z_056BD34E_B251_494C_A9CE_5283CD43F9BD_.wvu.FilterData" localSheetId="33" hidden="1">'9.1.'!$A$1:$I$391</definedName>
    <definedName name="Z_056BD34E_B251_494C_A9CE_5283CD43F9BD_.wvu.PrintArea" localSheetId="33" hidden="1">'9.1.'!$A:$I</definedName>
    <definedName name="Z_056BD34E_B251_494C_A9CE_5283CD43F9BD_.wvu.PrintTitles" localSheetId="33" hidden="1">'9.1.'!$1:$5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'Скраћенице и знакови'!$1:$2</definedName>
    <definedName name="Z_096E6DA5_9129_4BA1_9ABD_DEB107B702E4_.wvu.FilterData" localSheetId="33" hidden="1">'9.1.'!$A$1:$I$391</definedName>
    <definedName name="Z_096E6DA5_9129_4BA1_9ABD_DEB107B702E4_.wvu.PrintArea" localSheetId="33" hidden="1">'9.1.'!$A:$I</definedName>
    <definedName name="Z_096E6DA5_9129_4BA1_9ABD_DEB107B702E4_.wvu.PrintTitles" localSheetId="33" hidden="1">'9.1.'!$1:$5</definedName>
    <definedName name="Z_09C68BDC_C081_402B_AA61_3EE7E4C387E4_.wvu.FilterData" localSheetId="42" hidden="1">'14.2.'!$A$1:$G$270</definedName>
    <definedName name="Z_09C68BDC_C081_402B_AA61_3EE7E4C387E4_.wvu.FilterData" localSheetId="43" hidden="1">'14.3.'!$A$1:$K$391</definedName>
    <definedName name="Z_09C68BDC_C081_402B_AA61_3EE7E4C387E4_.wvu.PrintTitles" localSheetId="42" hidden="1">'14.2.'!$1:$4</definedName>
    <definedName name="Z_09C68BDC_C081_402B_AA61_3EE7E4C387E4_.wvu.PrintTitles" localSheetId="43" hidden="1">'14.3.'!$1:$5</definedName>
    <definedName name="Z_09C68BDC_C081_402B_AA61_3EE7E4C387E4_.wvu.PrintTitles" localSheetId="44" hidden="1">'14.4.'!$1:$3</definedName>
    <definedName name="Z_09C68BDC_C081_402B_AA61_3EE7E4C387E4_.wvu.PrintTitles" localSheetId="45" hidden="1">'14.5.'!$1:$3</definedName>
    <definedName name="Z_09C68BDC_C081_402B_AA61_3EE7E4C387E4_.wvu.PrintTitles" localSheetId="46" hidden="1">'14.6.'!$1:$3</definedName>
    <definedName name="Z_09C68BDC_C081_402B_AA61_3EE7E4C387E4_.wvu.PrintTitles" localSheetId="47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4" hidden="1">'14.4.'!#REF!</definedName>
    <definedName name="Z_0B24A84D_0526_4489_942B_A41CF44CE703_.wvu.Cols" localSheetId="45" hidden="1">'14.5.'!#REF!</definedName>
    <definedName name="Z_0B24A84D_0526_4489_942B_A41CF44CE703_.wvu.Cols" localSheetId="46" hidden="1">'14.6.'!#REF!</definedName>
    <definedName name="Z_0B24A84D_0526_4489_942B_A41CF44CE703_.wvu.Cols" localSheetId="47" hidden="1">'14.7.'!#REF!</definedName>
    <definedName name="Z_0B24A84D_0526_4489_942B_A41CF44CE703_.wvu.PrintTitles" localSheetId="42" hidden="1">'14.2.'!$1:$4</definedName>
    <definedName name="Z_0B24A84D_0526_4489_942B_A41CF44CE703_.wvu.PrintTitles" localSheetId="43" hidden="1">'14.3.'!$1:$5</definedName>
    <definedName name="Z_0B24A84D_0526_4489_942B_A41CF44CE703_.wvu.PrintTitles" localSheetId="44" hidden="1">'14.4.'!$1:$3</definedName>
    <definedName name="Z_0B24A84D_0526_4489_942B_A41CF44CE703_.wvu.PrintTitles" localSheetId="45" hidden="1">'14.5.'!$1:$3</definedName>
    <definedName name="Z_0B24A84D_0526_4489_942B_A41CF44CE703_.wvu.PrintTitles" localSheetId="46" hidden="1">'14.6.'!$1:$3</definedName>
    <definedName name="Z_0B24A84D_0526_4489_942B_A41CF44CE703_.wvu.PrintTitles" localSheetId="47" hidden="1">'14.7.'!$1:$3</definedName>
    <definedName name="Z_0B24A84D_0526_4489_942B_A41CF44CE703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'4.10.'!$L$1:$L$392</definedName>
    <definedName name="Z_0D98BBD0_D2E6_4631_A791_BAF0A488A5A1_.wvu.PrintTitles" localSheetId="20" hidden="1">'4.10.'!$1:$5</definedName>
    <definedName name="Z_108D2AAF_6E33_451A_84EF_D363B2091DCF_.wvu.FilterData" localSheetId="25" hidden="1">'5.5.'!$A$5:$U$195</definedName>
    <definedName name="Z_108D2AAF_6E33_451A_84EF_D363B2091DCF_.wvu.PrintTitles" localSheetId="22" hidden="1">'5.2.'!$1:$3</definedName>
    <definedName name="Z_108D2AAF_6E33_451A_84EF_D363B2091DCF_.wvu.PrintTitles" localSheetId="23" hidden="1">'5.3.'!$1:$3</definedName>
    <definedName name="Z_108D2AAF_6E33_451A_84EF_D363B2091DCF_.wvu.PrintTitles" localSheetId="24" hidden="1">'5.4.'!$1:$3</definedName>
    <definedName name="Z_108D2AAF_6E33_451A_84EF_D363B2091DCF_.wvu.PrintTitles" localSheetId="25" hidden="1">'5.5.'!$1:$4</definedName>
    <definedName name="Z_108D2AAF_6E33_451A_84EF_D363B2091DCF_.wvu.PrintTitles" localSheetId="26" hidden="1">'5.6.'!$1:$3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7" hidden="1">'11.3.'!$A$1:$H$391</definedName>
    <definedName name="Z_12F3411B_0C51_4F32_AED8_0F7AC6942BB1_.wvu.PrintTitles" localSheetId="37" hidden="1">'11.3.'!$1:$5</definedName>
    <definedName name="Z_13399ABB_D8BE_4D80_979D_44526AA85EF1_.wvu.FilterData" localSheetId="52" hidden="1">'15.5.'!#REF!</definedName>
    <definedName name="Z_13399ABB_D8BE_4D80_979D_44526AA85EF1_.wvu.PrintTitles" localSheetId="52" hidden="1">'15.5.'!$1:$2</definedName>
    <definedName name="Z_13754AD6_B3AE_44AD_AB8E_E465309B8C10_.wvu.FilterData" localSheetId="42" hidden="1">'14.2.'!$A$5:$G$270</definedName>
    <definedName name="Z_13754AD6_B3AE_44AD_AB8E_E465309B8C10_.wvu.FilterData" localSheetId="43" hidden="1">'14.3.'!$A$1:$K$393</definedName>
    <definedName name="Z_13754AD6_B3AE_44AD_AB8E_E465309B8C10_.wvu.PrintTitles" localSheetId="42" hidden="1">'14.2.'!$1:$4</definedName>
    <definedName name="Z_13754AD6_B3AE_44AD_AB8E_E465309B8C10_.wvu.PrintTitles" localSheetId="43" hidden="1">'14.3.'!$1:$5</definedName>
    <definedName name="Z_13754AD6_B3AE_44AD_AB8E_E465309B8C10_.wvu.PrintTitles" localSheetId="44" hidden="1">'14.4.'!$1:$3</definedName>
    <definedName name="Z_13754AD6_B3AE_44AD_AB8E_E465309B8C10_.wvu.PrintTitles" localSheetId="45" hidden="1">'14.5.'!$1:$3</definedName>
    <definedName name="Z_13754AD6_B3AE_44AD_AB8E_E465309B8C10_.wvu.PrintTitles" localSheetId="46" hidden="1">'14.6.'!$1:$3</definedName>
    <definedName name="Z_13754AD6_B3AE_44AD_AB8E_E465309B8C10_.wvu.PrintTitles" localSheetId="47" hidden="1">'14.7.'!$1:$3</definedName>
    <definedName name="Z_147B9F22_ACD0_4D00_92B7_034964F8F866_.wvu.PrintTitles" localSheetId="39" hidden="1">'13.1.'!$1:$3</definedName>
    <definedName name="Z_1634E749_94C9_41F7_AEE8_37FA820DD02C_.wvu.FilterData" localSheetId="54" hidden="1">'17.1.'!#REF!</definedName>
    <definedName name="Z_1634E749_94C9_41F7_AEE8_37FA820DD02C_.wvu.FilterData" localSheetId="55" hidden="1">'18.1.'!$A$1:$I$389</definedName>
    <definedName name="Z_1634E749_94C9_41F7_AEE8_37FA820DD02C_.wvu.FilterData" localSheetId="56" hidden="1">'18.2.'!$A$1:$J$407</definedName>
    <definedName name="Z_1634E749_94C9_41F7_AEE8_37FA820DD02C_.wvu.PrintTitles" localSheetId="54" hidden="1">'17.1.'!$2:$4</definedName>
    <definedName name="Z_1634E749_94C9_41F7_AEE8_37FA820DD02C_.wvu.PrintTitles" localSheetId="55" hidden="1">'18.1.'!$1:$3</definedName>
    <definedName name="Z_1634E749_94C9_41F7_AEE8_37FA820DD02C_.wvu.PrintTitles" localSheetId="56" hidden="1">'18.2.'!$1:$3</definedName>
    <definedName name="Z_16C879E2_B7DE_4E66_8B1B_B5F2CB0C53E2_.wvu.FilterData" localSheetId="33" hidden="1">'9.1.'!$A$1:$I$397</definedName>
    <definedName name="Z_16C879E2_B7DE_4E66_8B1B_B5F2CB0C53E2_.wvu.PrintArea" localSheetId="33" hidden="1">'9.1.'!$A:$I</definedName>
    <definedName name="Z_16C879E2_B7DE_4E66_8B1B_B5F2CB0C53E2_.wvu.PrintTitles" localSheetId="33" hidden="1">'9.1.'!$1:$5</definedName>
    <definedName name="Z_199DA86C_0A0E_4074_BC79_8A68734F36D8_.wvu.PrintArea" localSheetId="33" hidden="1">'9.1.'!$A:$I</definedName>
    <definedName name="Z_199DA86C_0A0E_4074_BC79_8A68734F36D8_.wvu.PrintTitles" localSheetId="33" hidden="1">'9.1.'!$1:$5</definedName>
    <definedName name="Z_1A7E2161_64BF_4823_AC4B_F0C406C30091_.wvu.FilterData" localSheetId="33" hidden="1">'9.1.'!$A$1:$I$397</definedName>
    <definedName name="Z_1A7E2161_64BF_4823_AC4B_F0C406C30091_.wvu.PrintArea" localSheetId="33" hidden="1">'9.1.'!$A:$I</definedName>
    <definedName name="Z_1A7E2161_64BF_4823_AC4B_F0C406C30091_.wvu.PrintTitles" localSheetId="33" hidden="1">'9.1.'!$1:$5</definedName>
    <definedName name="Z_1B4EA3EA_51BE_493D_869A_D63D08FDD370_.wvu.FilterData" localSheetId="56" hidden="1">'18.2.'!$A$1:$J$389</definedName>
    <definedName name="Z_1B4EA3EA_51BE_493D_869A_D63D08FDD370_.wvu.PrintTitles" localSheetId="54" hidden="1">'17.1.'!$2:$4</definedName>
    <definedName name="Z_1B4EA3EA_51BE_493D_869A_D63D08FDD370_.wvu.PrintTitles" localSheetId="55" hidden="1">'18.1.'!$1:$3</definedName>
    <definedName name="Z_1B4EA3EA_51BE_493D_869A_D63D08FDD370_.wvu.PrintTitles" localSheetId="56" hidden="1">'18.2.'!$1:$3</definedName>
    <definedName name="Z_1B958738_30AB_4C0D_8449_81A76C54E033_.wvu.FilterData" localSheetId="33" hidden="1">'9.1.'!$A$1:$I$391</definedName>
    <definedName name="Z_1B958738_30AB_4C0D_8449_81A76C54E033_.wvu.PrintArea" localSheetId="33" hidden="1">'9.1.'!$A:$I</definedName>
    <definedName name="Z_1B958738_30AB_4C0D_8449_81A76C54E033_.wvu.PrintTitles" localSheetId="33" hidden="1">'9.1.'!$1:$5</definedName>
    <definedName name="Z_1DA96C01_F8AB_4179_A41A_6E10630112A6_.wvu.FilterData" localSheetId="20" hidden="1">'4.10.'!$A$6:$K$387</definedName>
    <definedName name="Z_1DA96C01_F8AB_4179_A41A_6E10630112A6_.wvu.FilterData" localSheetId="19" hidden="1">'4.9.'!$A$6:$O$393</definedName>
    <definedName name="Z_1DA96C01_F8AB_4179_A41A_6E10630112A6_.wvu.PrintTitles" localSheetId="20" hidden="1">'4.10.'!$1:$5</definedName>
    <definedName name="Z_20B33C23_6A76_475A_BB21_F5AAE234BE92_.wvu.FilterData" localSheetId="42" hidden="1">'14.2.'!$A$1:$G$270</definedName>
    <definedName name="Z_20B33C23_6A76_475A_BB21_F5AAE234BE92_.wvu.FilterData" localSheetId="43" hidden="1">'14.3.'!$A$1:$K$391</definedName>
    <definedName name="Z_20B33C23_6A76_475A_BB21_F5AAE234BE92_.wvu.PrintTitles" localSheetId="42" hidden="1">'14.2.'!$1:$4</definedName>
    <definedName name="Z_20B33C23_6A76_475A_BB21_F5AAE234BE92_.wvu.PrintTitles" localSheetId="43" hidden="1">'14.3.'!$1:$5</definedName>
    <definedName name="Z_20B33C23_6A76_475A_BB21_F5AAE234BE92_.wvu.PrintTitles" localSheetId="44" hidden="1">'14.4.'!$1:$3</definedName>
    <definedName name="Z_20B33C23_6A76_475A_BB21_F5AAE234BE92_.wvu.PrintTitles" localSheetId="45" hidden="1">'14.5.'!$1:$3</definedName>
    <definedName name="Z_20B33C23_6A76_475A_BB21_F5AAE234BE92_.wvu.PrintTitles" localSheetId="46" hidden="1">'14.6.'!$1:$3</definedName>
    <definedName name="Z_20B33C23_6A76_475A_BB21_F5AAE234BE92_.wvu.PrintTitles" localSheetId="47" hidden="1">'14.7.'!$1:$3</definedName>
    <definedName name="Z_21EC1616_8AE4_44B3_BBC3_954850FC81A0_.wvu.FilterData" localSheetId="42" hidden="1">'14.2.'!$A$1:$G$270</definedName>
    <definedName name="Z_21EC1616_8AE4_44B3_BBC3_954850FC81A0_.wvu.FilterData" localSheetId="43" hidden="1">'14.3.'!$A$1:$K$391</definedName>
    <definedName name="Z_21EC1616_8AE4_44B3_BBC3_954850FC81A0_.wvu.PrintTitles" localSheetId="42" hidden="1">'14.2.'!$1:$4</definedName>
    <definedName name="Z_21EC1616_8AE4_44B3_BBC3_954850FC81A0_.wvu.PrintTitles" localSheetId="43" hidden="1">'14.3.'!$1:$5</definedName>
    <definedName name="Z_21EC1616_8AE4_44B3_BBC3_954850FC81A0_.wvu.PrintTitles" localSheetId="44" hidden="1">'14.4.'!$1:$3</definedName>
    <definedName name="Z_21EC1616_8AE4_44B3_BBC3_954850FC81A0_.wvu.PrintTitles" localSheetId="45" hidden="1">'14.5.'!$1:$3</definedName>
    <definedName name="Z_21EC1616_8AE4_44B3_BBC3_954850FC81A0_.wvu.PrintTitles" localSheetId="46" hidden="1">'14.6.'!$1:$3</definedName>
    <definedName name="Z_21EC1616_8AE4_44B3_BBC3_954850FC81A0_.wvu.PrintTitles" localSheetId="47" hidden="1">'14.7.'!$1:$3</definedName>
    <definedName name="Z_23C58C93_2008_4BE8_B489_F86BFAD0B253_.wvu.FilterData" localSheetId="52" hidden="1">'15.5.'!#REF!</definedName>
    <definedName name="Z_23C58C93_2008_4BE8_B489_F86BFAD0B253_.wvu.PrintTitles" localSheetId="52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4" hidden="1">'14.4.'!#REF!</definedName>
    <definedName name="Z_27EF3292_B8DD_40D1_AFEC_3D76BE0BECAB_.wvu.Cols" localSheetId="45" hidden="1">'14.5.'!#REF!</definedName>
    <definedName name="Z_27EF3292_B8DD_40D1_AFEC_3D76BE0BECAB_.wvu.Cols" localSheetId="46" hidden="1">'14.6.'!#REF!</definedName>
    <definedName name="Z_27EF3292_B8DD_40D1_AFEC_3D76BE0BECAB_.wvu.Cols" localSheetId="47" hidden="1">'14.7.'!#REF!</definedName>
    <definedName name="Z_27EF3292_B8DD_40D1_AFEC_3D76BE0BECAB_.wvu.PrintTitles" localSheetId="42" hidden="1">'14.2.'!$1:$4</definedName>
    <definedName name="Z_27EF3292_B8DD_40D1_AFEC_3D76BE0BECAB_.wvu.PrintTitles" localSheetId="43" hidden="1">'14.3.'!$1:$5</definedName>
    <definedName name="Z_27EF3292_B8DD_40D1_AFEC_3D76BE0BECAB_.wvu.PrintTitles" localSheetId="44" hidden="1">'14.4.'!$1:$3</definedName>
    <definedName name="Z_27EF3292_B8DD_40D1_AFEC_3D76BE0BECAB_.wvu.PrintTitles" localSheetId="45" hidden="1">'14.5.'!$1:$3</definedName>
    <definedName name="Z_27EF3292_B8DD_40D1_AFEC_3D76BE0BECAB_.wvu.PrintTitles" localSheetId="46" hidden="1">'14.6.'!$1:$3</definedName>
    <definedName name="Z_27EF3292_B8DD_40D1_AFEC_3D76BE0BECAB_.wvu.PrintTitles" localSheetId="47" hidden="1">'14.7.'!$1:$3</definedName>
    <definedName name="Z_27EF3292_B8DD_40D1_AFEC_3D76BE0BECAB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4" hidden="1">'17.1.'!#REF!</definedName>
    <definedName name="Z_2CC91A23_91B4_4A55_ABA4_DAE215147D20_.wvu.FilterData" localSheetId="55" hidden="1">'18.1.'!$A$1:$I$389</definedName>
    <definedName name="Z_2CC91A23_91B4_4A55_ABA4_DAE215147D20_.wvu.FilterData" localSheetId="56" hidden="1">'18.2.'!$A$1:$J$407</definedName>
    <definedName name="Z_2CC91A23_91B4_4A55_ABA4_DAE215147D20_.wvu.PrintTitles" localSheetId="54" hidden="1">'17.1.'!$2:$4</definedName>
    <definedName name="Z_2CC91A23_91B4_4A55_ABA4_DAE215147D20_.wvu.PrintTitles" localSheetId="55" hidden="1">'18.1.'!$1:$3</definedName>
    <definedName name="Z_2CC91A23_91B4_4A55_ABA4_DAE215147D20_.wvu.PrintTitles" localSheetId="56" hidden="1">'18.2.'!$1:$3</definedName>
    <definedName name="Z_2DB5F514_5CC0_4672_A064_6B8FBAF47816_.wvu.FilterData" localSheetId="38" hidden="1">'12.1.'!$A$1:$H$390</definedName>
    <definedName name="Z_2DB5F514_5CC0_4672_A064_6B8FBAF47816_.wvu.PrintArea" localSheetId="38" hidden="1">'12.1.'!$A:$H</definedName>
    <definedName name="Z_2DB5F514_5CC0_4672_A064_6B8FBAF47816_.wvu.PrintTitles" localSheetId="38" hidden="1">'12.1.'!$1:$4</definedName>
    <definedName name="Z_2F02F6FE_04A0_4366_A210_A6B37E61752C_.wvu.FilterData" localSheetId="38" hidden="1">'12.1.'!$A$1:$H$390</definedName>
    <definedName name="Z_2F02F6FE_04A0_4366_A210_A6B37E61752C_.wvu.PrintArea" localSheetId="38" hidden="1">'12.1.'!$A:$H</definedName>
    <definedName name="Z_2F02F6FE_04A0_4366_A210_A6B37E61752C_.wvu.PrintTitles" localSheetId="38" hidden="1">'12.1.'!$1:$4</definedName>
    <definedName name="Z_2FC75FB9_82BE_4C65_A44A_8C781050F637_.wvu.FilterData" localSheetId="37" hidden="1">'11.3.'!$A$1:$H$389</definedName>
    <definedName name="Z_2FC75FB9_82BE_4C65_A44A_8C781050F637_.wvu.PrintTitles" localSheetId="37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9" hidden="1">'13.1.'!$1:$3</definedName>
    <definedName name="Z_3A2AD94F_09C0_4A98_AC37_73AC5E867614_.wvu.FilterData" localSheetId="20" hidden="1">'4.10.'!$L$1:$L$392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4" hidden="1">'17.1.'!$2:$4</definedName>
    <definedName name="Z_3E3EFADF_D157_4B02_A713_023CEE34DB95_.wvu.PrintTitles" localSheetId="55" hidden="1">'18.1.'!$1:$3</definedName>
    <definedName name="Z_3E3EFADF_D157_4B02_A713_023CEE34DB95_.wvu.PrintTitles" localSheetId="56" hidden="1">'18.2.'!$1:$3</definedName>
    <definedName name="Z_3E98CE8E_DA25_4401_9D0A_255A049042B2_.wvu.FilterData" localSheetId="37" hidden="1">'11.3.'!$A$1:$H$391</definedName>
    <definedName name="Z_3E98CE8E_DA25_4401_9D0A_255A049042B2_.wvu.PrintTitles" localSheetId="37" hidden="1">'11.3.'!$1:$5</definedName>
    <definedName name="Z_43D75F74_12D7_4A18_AC28_4131A5E4801A_.wvu.PrintTitles" localSheetId="39" hidden="1">'13.1.'!$1:$3</definedName>
    <definedName name="Z_45A7911A_B154_4546_B9D3_F7E1F337A61B_.wvu.FilterData" localSheetId="52" hidden="1">'15.5.'!#REF!</definedName>
    <definedName name="Z_45A7911A_B154_4546_B9D3_F7E1F337A61B_.wvu.PrintTitles" localSheetId="52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8" hidden="1">'12.1.'!$A$1:$H$389</definedName>
    <definedName name="Z_47819903_D33C_447B_A640_ABB79149C9C3_.wvu.PrintArea" localSheetId="38" hidden="1">'12.1.'!$A:$H</definedName>
    <definedName name="Z_47819903_D33C_447B_A640_ABB79149C9C3_.wvu.PrintTitles" localSheetId="38" hidden="1">'12.1.'!$1:$4</definedName>
    <definedName name="Z_503271C8_BD10_487A_B433_9208098DB39D_.wvu.FilterData" localSheetId="42" hidden="1">'14.2.'!$A$1:$G$270</definedName>
    <definedName name="Z_503271C8_BD10_487A_B433_9208098DB39D_.wvu.FilterData" localSheetId="43" hidden="1">'14.3.'!$A$1:$K$391</definedName>
    <definedName name="Z_503271C8_BD10_487A_B433_9208098DB39D_.wvu.PrintTitles" localSheetId="42" hidden="1">'14.2.'!$1:$4</definedName>
    <definedName name="Z_503271C8_BD10_487A_B433_9208098DB39D_.wvu.PrintTitles" localSheetId="43" hidden="1">'14.3.'!$1:$5</definedName>
    <definedName name="Z_503271C8_BD10_487A_B433_9208098DB39D_.wvu.PrintTitles" localSheetId="44" hidden="1">'14.4.'!$1:$3</definedName>
    <definedName name="Z_503271C8_BD10_487A_B433_9208098DB39D_.wvu.PrintTitles" localSheetId="45" hidden="1">'14.5.'!$1:$3</definedName>
    <definedName name="Z_503271C8_BD10_487A_B433_9208098DB39D_.wvu.PrintTitles" localSheetId="46" hidden="1">'14.6.'!$1:$3</definedName>
    <definedName name="Z_503271C8_BD10_487A_B433_9208098DB39D_.wvu.PrintTitles" localSheetId="47" hidden="1">'14.7.'!$1:$3</definedName>
    <definedName name="Z_5386628D_E201_4A8C_9640_B053E7414349_.wvu.FilterData" localSheetId="37" hidden="1">'11.3.'!$A$1:$H$387</definedName>
    <definedName name="Z_5386628D_E201_4A8C_9640_B053E7414349_.wvu.PrintTitles" localSheetId="37" hidden="1">'11.3.'!$1:$5</definedName>
    <definedName name="Z_57255293_E0BE_47E9_BFCB_8ABE9E575507_.wvu.PrintTitles" localSheetId="37" hidden="1">'11.3.'!$1:$5</definedName>
    <definedName name="Z_5828316C_65FC_4368_B91D_54858B4B53A0_.wvu.FilterData" localSheetId="42" hidden="1">'14.2.'!$A$1:$G$267</definedName>
    <definedName name="Z_5828316C_65FC_4368_B91D_54858B4B53A0_.wvu.FilterData" localSheetId="43" hidden="1">'14.3.'!$A$1:$K$388</definedName>
    <definedName name="Z_5828316C_65FC_4368_B91D_54858B4B53A0_.wvu.PrintTitles" localSheetId="42" hidden="1">'14.2.'!$1:$4</definedName>
    <definedName name="Z_5828316C_65FC_4368_B91D_54858B4B53A0_.wvu.PrintTitles" localSheetId="43" hidden="1">'14.3.'!$1:$5</definedName>
    <definedName name="Z_5828316C_65FC_4368_B91D_54858B4B53A0_.wvu.PrintTitles" localSheetId="44" hidden="1">'14.4.'!$1:$3</definedName>
    <definedName name="Z_5828316C_65FC_4368_B91D_54858B4B53A0_.wvu.PrintTitles" localSheetId="45" hidden="1">'14.5.'!$1:$3</definedName>
    <definedName name="Z_5828316C_65FC_4368_B91D_54858B4B53A0_.wvu.PrintTitles" localSheetId="46" hidden="1">'14.6.'!$1:$3</definedName>
    <definedName name="Z_5828316C_65FC_4368_B91D_54858B4B53A0_.wvu.PrintTitles" localSheetId="47" hidden="1">'14.7.'!$1:$3</definedName>
    <definedName name="Z_58AD22BF_543D_43ED_A301_3D00E3A78BD8_.wvu.FilterData" localSheetId="33" hidden="1">'9.1.'!$A$1:$I$397</definedName>
    <definedName name="Z_58AD22BF_543D_43ED_A301_3D00E3A78BD8_.wvu.PrintArea" localSheetId="33" hidden="1">'9.1.'!$A:$I</definedName>
    <definedName name="Z_58AD22BF_543D_43ED_A301_3D00E3A78BD8_.wvu.PrintTitles" localSheetId="33" hidden="1">'9.1.'!$1:$5</definedName>
    <definedName name="Z_592B028D_A76F_41C7_86C0_58AF9E6C55BE_.wvu.FilterData" localSheetId="37" hidden="1">'11.3.'!$A$1:$H$391</definedName>
    <definedName name="Z_592B028D_A76F_41C7_86C0_58AF9E6C55BE_.wvu.PrintTitles" localSheetId="37" hidden="1">'11.3.'!$1:$5</definedName>
    <definedName name="Z_5D9EA874_5BE2_4D06_82CC_A21D54936050_.wvu.FilterData" localSheetId="42" hidden="1">'14.2.'!$A$1:$G$270</definedName>
    <definedName name="Z_5D9EA874_5BE2_4D06_82CC_A21D54936050_.wvu.FilterData" localSheetId="43" hidden="1">'14.3.'!$A$1:$K$391</definedName>
    <definedName name="Z_5D9EA874_5BE2_4D06_82CC_A21D54936050_.wvu.PrintTitles" localSheetId="42" hidden="1">'14.2.'!$1:$4</definedName>
    <definedName name="Z_5D9EA874_5BE2_4D06_82CC_A21D54936050_.wvu.PrintTitles" localSheetId="43" hidden="1">'14.3.'!$1:$5</definedName>
    <definedName name="Z_5D9EA874_5BE2_4D06_82CC_A21D54936050_.wvu.PrintTitles" localSheetId="44" hidden="1">'14.4.'!$1:$3</definedName>
    <definedName name="Z_5D9EA874_5BE2_4D06_82CC_A21D54936050_.wvu.PrintTitles" localSheetId="45" hidden="1">'14.5.'!$1:$3</definedName>
    <definedName name="Z_5D9EA874_5BE2_4D06_82CC_A21D54936050_.wvu.PrintTitles" localSheetId="46" hidden="1">'14.6.'!$1:$3</definedName>
    <definedName name="Z_5D9EA874_5BE2_4D06_82CC_A21D54936050_.wvu.PrintTitles" localSheetId="47" hidden="1">'14.7.'!$1:$3</definedName>
    <definedName name="Z_5DD917D0_DA5E_4DA2_B238_6A3E825EF16F_.wvu.FilterData" localSheetId="52" hidden="1">'15.5.'!#REF!</definedName>
    <definedName name="Z_5DD917D0_DA5E_4DA2_B238_6A3E825EF16F_.wvu.PrintTitles" localSheetId="52" hidden="1">'15.5.'!$1:$2</definedName>
    <definedName name="Z_5EB9531F_A942_4CDD_AEA3_AE62092C1823_.wvu.PrintArea" localSheetId="33" hidden="1">'9.1.'!$A:$I</definedName>
    <definedName name="Z_5EB9531F_A942_4CDD_AEA3_AE62092C1823_.wvu.PrintTitles" localSheetId="33" hidden="1">'9.1.'!$1:$5</definedName>
    <definedName name="Z_602086C7_6850_4E5B_9DCD_3F39DF298038_.wvu.FilterData" localSheetId="20" hidden="1">'4.9.'!$A$6:$O$391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9" hidden="1">'13.1.'!$A$1:$H$388</definedName>
    <definedName name="Z_6093C3A5_904C_4ED6_871D_87BC3AFBCA12_.wvu.PrintTitles" localSheetId="39" hidden="1">'13.1.'!$1:$3</definedName>
    <definedName name="Z_60C492F5_8CF2_4EDC_A06F_097F09C33CED_.wvu.FilterData" localSheetId="20" hidden="1">'4.9.'!$A$6:$O$391</definedName>
    <definedName name="Z_60C492F5_8CF2_4EDC_A06F_097F09C33CED_.wvu.PrintTitles" localSheetId="20" hidden="1">'4.10.'!$1:$5</definedName>
    <definedName name="Z_63D97A74_7513_4C22_ABA5_5C600D936215_.wvu.FilterData" localSheetId="54" hidden="1">'17.1.'!#REF!</definedName>
    <definedName name="Z_63D97A74_7513_4C22_ABA5_5C600D936215_.wvu.FilterData" localSheetId="55" hidden="1">'18.1.'!$A$1:$I$388</definedName>
    <definedName name="Z_63D97A74_7513_4C22_ABA5_5C600D936215_.wvu.FilterData" localSheetId="56" hidden="1">'18.2.'!$A$1:$J$388</definedName>
    <definedName name="Z_63D97A74_7513_4C22_ABA5_5C600D936215_.wvu.PrintTitles" localSheetId="54" hidden="1">'17.1.'!$2:$4</definedName>
    <definedName name="Z_63D97A74_7513_4C22_ABA5_5C600D936215_.wvu.PrintTitles" localSheetId="55" hidden="1">'18.1.'!$1:$3</definedName>
    <definedName name="Z_63D97A74_7513_4C22_ABA5_5C600D936215_.wvu.PrintTitles" localSheetId="56" hidden="1">'18.2.'!$1:$3</definedName>
    <definedName name="Z_658E718B_2F39_477E_9C7E_A7BB3371E7A9_.wvu.FilterData" localSheetId="39" hidden="1">'13.1.'!$A$1:$H$388</definedName>
    <definedName name="Z_658E718B_2F39_477E_9C7E_A7BB3371E7A9_.wvu.PrintTitles" localSheetId="39" hidden="1">'13.1.'!$1:$3</definedName>
    <definedName name="Z_6628E74D_6C04_4D2C_80F4_DAF95C414D33_.wvu.FilterData" localSheetId="42" hidden="1">'14.2.'!$A$1:$G$267</definedName>
    <definedName name="Z_6628E74D_6C04_4D2C_80F4_DAF95C414D33_.wvu.FilterData" localSheetId="43" hidden="1">'14.3.'!$A$1:$K$388</definedName>
    <definedName name="Z_6628E74D_6C04_4D2C_80F4_DAF95C414D33_.wvu.PrintTitles" localSheetId="42" hidden="1">'14.2.'!$1:$4</definedName>
    <definedName name="Z_6628E74D_6C04_4D2C_80F4_DAF95C414D33_.wvu.PrintTitles" localSheetId="43" hidden="1">'14.3.'!$1:$5</definedName>
    <definedName name="Z_6628E74D_6C04_4D2C_80F4_DAF95C414D33_.wvu.PrintTitles" localSheetId="44" hidden="1">'14.4.'!$1:$3</definedName>
    <definedName name="Z_6628E74D_6C04_4D2C_80F4_DAF95C414D33_.wvu.PrintTitles" localSheetId="45" hidden="1">'14.5.'!$1:$3</definedName>
    <definedName name="Z_6628E74D_6C04_4D2C_80F4_DAF95C414D33_.wvu.PrintTitles" localSheetId="46" hidden="1">'14.6.'!$1:$3</definedName>
    <definedName name="Z_6628E74D_6C04_4D2C_80F4_DAF95C414D33_.wvu.PrintTitles" localSheetId="47" hidden="1">'14.7.'!$1:$3</definedName>
    <definedName name="Z_6DD30ECD_F191_4ECA_B32F_9D3B75CCFF2B_.wvu.FilterData" localSheetId="56" hidden="1">'18.2.'!$A$1:$J$389</definedName>
    <definedName name="Z_6DD30ECD_F191_4ECA_B32F_9D3B75CCFF2B_.wvu.PrintTitles" localSheetId="54" hidden="1">'17.1.'!$2:$4</definedName>
    <definedName name="Z_6DD30ECD_F191_4ECA_B32F_9D3B75CCFF2B_.wvu.PrintTitles" localSheetId="55" hidden="1">'18.1.'!$1:$3</definedName>
    <definedName name="Z_6DD30ECD_F191_4ECA_B32F_9D3B75CCFF2B_.wvu.PrintTitles" localSheetId="56" hidden="1">'18.2.'!$1:$3</definedName>
    <definedName name="Z_6EA7F5A6_AC94_4A27_8AD3_21BBE0A94AC4_.wvu.FilterData" localSheetId="20" hidden="1">'4.9.'!$A$6:$O$391</definedName>
    <definedName name="Z_6EA7F5A6_AC94_4A27_8AD3_21BBE0A94AC4_.wvu.PrintTitles" localSheetId="20" hidden="1">'4.10.'!$1:$5</definedName>
    <definedName name="Z_701843E0_B8E2_4665_936C_FFA2DCD53472_.wvu.FilterData" localSheetId="42" hidden="1">'14.2.'!$A$1:$G$267</definedName>
    <definedName name="Z_701843E0_B8E2_4665_936C_FFA2DCD53472_.wvu.FilterData" localSheetId="43" hidden="1">'14.3.'!$A$1:$K$388</definedName>
    <definedName name="Z_701843E0_B8E2_4665_936C_FFA2DCD53472_.wvu.PrintTitles" localSheetId="42" hidden="1">'14.2.'!$1:$4</definedName>
    <definedName name="Z_701843E0_B8E2_4665_936C_FFA2DCD53472_.wvu.PrintTitles" localSheetId="43" hidden="1">'14.3.'!$1:$5</definedName>
    <definedName name="Z_701843E0_B8E2_4665_936C_FFA2DCD53472_.wvu.PrintTitles" localSheetId="44" hidden="1">'14.4.'!$1:$3</definedName>
    <definedName name="Z_701843E0_B8E2_4665_936C_FFA2DCD53472_.wvu.PrintTitles" localSheetId="45" hidden="1">'14.5.'!$1:$3</definedName>
    <definedName name="Z_701843E0_B8E2_4665_936C_FFA2DCD53472_.wvu.PrintTitles" localSheetId="46" hidden="1">'14.6.'!$1:$3</definedName>
    <definedName name="Z_701843E0_B8E2_4665_936C_FFA2DCD53472_.wvu.PrintTitles" localSheetId="47" hidden="1">'14.7.'!$1:$3</definedName>
    <definedName name="Z_72752104_766E_4F96_9CC0_9551439F09B2_.wvu.PrintArea" localSheetId="38" hidden="1">'12.1.'!$A:$H</definedName>
    <definedName name="Z_72752104_766E_4F96_9CC0_9551439F09B2_.wvu.PrintTitles" localSheetId="38" hidden="1">'12.1.'!$1:$4</definedName>
    <definedName name="Z_72752104_766E_4F96_9CC0_9551439F09B2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4" hidden="1">'17.1.'!$2:$4</definedName>
    <definedName name="Z_75377188_FBC5_49B6_B99A_A11A5586C051_.wvu.PrintTitles" localSheetId="55" hidden="1">'18.1.'!$1:$3</definedName>
    <definedName name="Z_75377188_FBC5_49B6_B99A_A11A5586C051_.wvu.PrintTitles" localSheetId="56" hidden="1">'18.2.'!$1:$3</definedName>
    <definedName name="Z_7A696A60_E6F4_4A32_99E9_49C5F62DFCD6_.wvu.FilterData" localSheetId="20" hidden="1">'4.10.'!$A$6:$K$387</definedName>
    <definedName name="Z_7A696A60_E6F4_4A32_99E9_49C5F62DFCD6_.wvu.FilterData" localSheetId="19" hidden="1">'4.9.'!$A$6:$O$393</definedName>
    <definedName name="Z_7A696A60_E6F4_4A32_99E9_49C5F62DFCD6_.wvu.PrintTitles" localSheetId="20" hidden="1">'4.10.'!$1:$5</definedName>
    <definedName name="Z_7B1DD44F_4F3A_42FB_BD32_7C2DB4F43937_.wvu.FilterData" localSheetId="42" hidden="1">'14.2.'!$A$1:$G$267</definedName>
    <definedName name="Z_7B1DD44F_4F3A_42FB_BD32_7C2DB4F43937_.wvu.FilterData" localSheetId="43" hidden="1">'14.3.'!$A$1:$K$390</definedName>
    <definedName name="Z_7B1DD44F_4F3A_42FB_BD32_7C2DB4F43937_.wvu.PrintTitles" localSheetId="42" hidden="1">'14.2.'!$1:$4</definedName>
    <definedName name="Z_7B1DD44F_4F3A_42FB_BD32_7C2DB4F43937_.wvu.PrintTitles" localSheetId="43" hidden="1">'14.3.'!$1:$5</definedName>
    <definedName name="Z_7B1DD44F_4F3A_42FB_BD32_7C2DB4F43937_.wvu.PrintTitles" localSheetId="44" hidden="1">'14.4.'!$1:$3</definedName>
    <definedName name="Z_7B1DD44F_4F3A_42FB_BD32_7C2DB4F43937_.wvu.PrintTitles" localSheetId="45" hidden="1">'14.5.'!$1:$3</definedName>
    <definedName name="Z_7B1DD44F_4F3A_42FB_BD32_7C2DB4F43937_.wvu.PrintTitles" localSheetId="46" hidden="1">'14.6.'!$1:$3</definedName>
    <definedName name="Z_7B1DD44F_4F3A_42FB_BD32_7C2DB4F43937_.wvu.PrintTitles" localSheetId="47" hidden="1">'14.7.'!$1:$3</definedName>
    <definedName name="Z_7E487039_3A40_429B_BCBD_33799501E4EA_.wvu.FilterData" localSheetId="38" hidden="1">'12.1.'!$A$1:$H$389</definedName>
    <definedName name="Z_7E487039_3A40_429B_BCBD_33799501E4EA_.wvu.PrintArea" localSheetId="38" hidden="1">'12.1.'!$A:$H</definedName>
    <definedName name="Z_7E487039_3A40_429B_BCBD_33799501E4EA_.wvu.PrintTitles" localSheetId="38" hidden="1">'12.1.'!$1:$4</definedName>
    <definedName name="Z_85A80509_4C16_4A86_BE59_299715C4A82F_.wvu.PrintTitles" localSheetId="54" hidden="1">'17.1.'!$2:$4</definedName>
    <definedName name="Z_85A80509_4C16_4A86_BE59_299715C4A82F_.wvu.PrintTitles" localSheetId="55" hidden="1">'18.1.'!$1:$3</definedName>
    <definedName name="Z_85A80509_4C16_4A86_BE59_299715C4A82F_.wvu.PrintTitles" localSheetId="56" hidden="1">'18.2.'!$1:$3</definedName>
    <definedName name="Z_85A80509_4C16_4A86_BE59_299715C4A82F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2" hidden="1">'14.2.'!$A$1:$G$270</definedName>
    <definedName name="Z_85F8D376_73AF_4C6C_92A8_04F5B0365836_.wvu.FilterData" localSheetId="43" hidden="1">'14.3.'!$A$1:$K$393</definedName>
    <definedName name="Z_85F8D376_73AF_4C6C_92A8_04F5B0365836_.wvu.PrintTitles" localSheetId="42" hidden="1">'14.2.'!$1:$4</definedName>
    <definedName name="Z_85F8D376_73AF_4C6C_92A8_04F5B0365836_.wvu.PrintTitles" localSheetId="43" hidden="1">'14.3.'!$1:$5</definedName>
    <definedName name="Z_85F8D376_73AF_4C6C_92A8_04F5B0365836_.wvu.PrintTitles" localSheetId="44" hidden="1">'14.4.'!$1:$3</definedName>
    <definedName name="Z_85F8D376_73AF_4C6C_92A8_04F5B0365836_.wvu.PrintTitles" localSheetId="45" hidden="1">'14.5.'!$1:$3</definedName>
    <definedName name="Z_85F8D376_73AF_4C6C_92A8_04F5B0365836_.wvu.PrintTitles" localSheetId="46" hidden="1">'14.6.'!$1:$3</definedName>
    <definedName name="Z_85F8D376_73AF_4C6C_92A8_04F5B0365836_.wvu.PrintTitles" localSheetId="47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'4.10.'!$L$1:$L$392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00A2C69_21FE_4FB8_84FC_200B58ECAF39_.wvu.FilterData" localSheetId="25" hidden="1">'5.5.'!$A$5:$U$195</definedName>
    <definedName name="Z_900A2C69_21FE_4FB8_84FC_200B58ECAF39_.wvu.PrintTitles" localSheetId="22" hidden="1">'5.2.'!$1:$3</definedName>
    <definedName name="Z_900A2C69_21FE_4FB8_84FC_200B58ECAF39_.wvu.PrintTitles" localSheetId="23" hidden="1">'5.3.'!$1:$3</definedName>
    <definedName name="Z_900A2C69_21FE_4FB8_84FC_200B58ECAF39_.wvu.PrintTitles" localSheetId="24" hidden="1">'5.4.'!$1:$3</definedName>
    <definedName name="Z_900A2C69_21FE_4FB8_84FC_200B58ECAF39_.wvu.PrintTitles" localSheetId="25" hidden="1">'5.5.'!$1:$4</definedName>
    <definedName name="Z_900A2C69_21FE_4FB8_84FC_200B58ECAF39_.wvu.PrintTitles" localSheetId="26" hidden="1">'5.6.'!$1:$3</definedName>
    <definedName name="Z_944FEF6C_9107_4628_9264_61570E6FA279_.wvu.FilterData" localSheetId="38" hidden="1">'12.1.'!$A$1:$H$390</definedName>
    <definedName name="Z_944FEF6C_9107_4628_9264_61570E6FA279_.wvu.PrintArea" localSheetId="38" hidden="1">'12.1.'!$A:$H</definedName>
    <definedName name="Z_944FEF6C_9107_4628_9264_61570E6FA279_.wvu.PrintTitles" localSheetId="38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'4.10.'!$L$1:$L$392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3" hidden="1">'9.1.'!$A$1:$I$389</definedName>
    <definedName name="Z_A277C349_5043_4B21_85D0_06EDDD4FA2DF_.wvu.PrintArea" localSheetId="33" hidden="1">'9.1.'!$A:$I</definedName>
    <definedName name="Z_A277C349_5043_4B21_85D0_06EDDD4FA2DF_.wvu.PrintTitles" localSheetId="33" hidden="1">'9.1.'!$1:$5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'Скраћенице и знакови'!$1:$2</definedName>
    <definedName name="Z_A6A9AD4E_8FEB_46D6_A680_142787993E10_.wvu.FilterData" localSheetId="33" hidden="1">'9.1.'!$A$1:$I$389</definedName>
    <definedName name="Z_A6A9AD4E_8FEB_46D6_A680_142787993E10_.wvu.PrintArea" localSheetId="33" hidden="1">'9.1.'!$A:$I</definedName>
    <definedName name="Z_A6A9AD4E_8FEB_46D6_A680_142787993E10_.wvu.PrintTitles" localSheetId="33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7" hidden="1">'11.3.'!$A$1:$H$389</definedName>
    <definedName name="Z_A8ECF023_D99F_4A3F_948A_C27A08573912_.wvu.PrintTitles" localSheetId="37" hidden="1">'11.3.'!$1:$5</definedName>
    <definedName name="Z_A923A9B6_B8D6_40F0_8640_87FD1D961B40_.wvu.FilterData" localSheetId="52" hidden="1">'15.5.'!#REF!</definedName>
    <definedName name="Z_A923A9B6_B8D6_40F0_8640_87FD1D961B40_.wvu.PrintTitles" localSheetId="52" hidden="1">'15.5.'!$1:$2</definedName>
    <definedName name="Z_ABDB0AED_8A9F_4645_B076_F79F9DE2E5D2_.wvu.PrintTitles" localSheetId="39" hidden="1">'13.1.'!$1:$3</definedName>
    <definedName name="Z_AE24885B_929E_475C_9AD9_9F4F1BBC256C_.wvu.FilterData" localSheetId="39" hidden="1">'13.1.'!$A$1:$H$388</definedName>
    <definedName name="Z_AE24885B_929E_475C_9AD9_9F4F1BBC256C_.wvu.PrintTitles" localSheetId="39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'Скраћенице и знакови'!$1:$2</definedName>
    <definedName name="Z_AF284C82_2743_4B7F_9C2C_20EA54EF9970_.wvu.FilterData" localSheetId="42" hidden="1">'14.2.'!$A$1:$G$270</definedName>
    <definedName name="Z_AF284C82_2743_4B7F_9C2C_20EA54EF9970_.wvu.FilterData" localSheetId="43" hidden="1">'14.3.'!$A$1:$K$393</definedName>
    <definedName name="Z_AF284C82_2743_4B7F_9C2C_20EA54EF9970_.wvu.PrintTitles" localSheetId="42" hidden="1">'14.2.'!$1:$4</definedName>
    <definedName name="Z_AF284C82_2743_4B7F_9C2C_20EA54EF9970_.wvu.PrintTitles" localSheetId="43" hidden="1">'14.3.'!$1:$5</definedName>
    <definedName name="Z_AF284C82_2743_4B7F_9C2C_20EA54EF9970_.wvu.PrintTitles" localSheetId="44" hidden="1">'14.4.'!$1:$3</definedName>
    <definedName name="Z_AF284C82_2743_4B7F_9C2C_20EA54EF9970_.wvu.PrintTitles" localSheetId="45" hidden="1">'14.5.'!$1:$3</definedName>
    <definedName name="Z_AF284C82_2743_4B7F_9C2C_20EA54EF9970_.wvu.PrintTitles" localSheetId="46" hidden="1">'14.6.'!$1:$3</definedName>
    <definedName name="Z_AF284C82_2743_4B7F_9C2C_20EA54EF9970_.wvu.PrintTitles" localSheetId="47" hidden="1">'14.7.'!$1:$3</definedName>
    <definedName name="Z_B0B4A371_D50B_437F_9630_4E499A798759_.wvu.FilterData" localSheetId="54" hidden="1">'17.1.'!#REF!</definedName>
    <definedName name="Z_B0B4A371_D50B_437F_9630_4E499A798759_.wvu.FilterData" localSheetId="55" hidden="1">'18.1.'!$A$1:$I$389</definedName>
    <definedName name="Z_B0B4A371_D50B_437F_9630_4E499A798759_.wvu.FilterData" localSheetId="56" hidden="1">'18.2.'!$A$1:$J$407</definedName>
    <definedName name="Z_B0B4A371_D50B_437F_9630_4E499A798759_.wvu.PrintTitles" localSheetId="54" hidden="1">'17.1.'!$2:$4</definedName>
    <definedName name="Z_B0B4A371_D50B_437F_9630_4E499A798759_.wvu.PrintTitles" localSheetId="55" hidden="1">'18.1.'!$1:$3</definedName>
    <definedName name="Z_B0B4A371_D50B_437F_9630_4E499A798759_.wvu.PrintTitles" localSheetId="56" hidden="1">'18.2.'!$1:$3</definedName>
    <definedName name="Z_B210DE7F_6B38_4324_935C_DC41DCE9E499_.wvu.PrintTitles" localSheetId="54" hidden="1">'17.1.'!$2:$4</definedName>
    <definedName name="Z_B210DE7F_6B38_4324_935C_DC41DCE9E499_.wvu.PrintTitles" localSheetId="55" hidden="1">'18.1.'!$1:$3</definedName>
    <definedName name="Z_B210DE7F_6B38_4324_935C_DC41DCE9E499_.wvu.PrintTitles" localSheetId="56" hidden="1">'18.2.'!$1:$3</definedName>
    <definedName name="Z_B210DE7F_6B38_4324_935C_DC41DCE9E499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2" hidden="1">'14.2.'!$A$1:$G$267</definedName>
    <definedName name="Z_B42D2BEA_4E02_471E_AF47_DFCD3A1680C9_.wvu.FilterData" localSheetId="43" hidden="1">'14.3.'!$A$1:$K$390</definedName>
    <definedName name="Z_B42D2BEA_4E02_471E_AF47_DFCD3A1680C9_.wvu.PrintTitles" localSheetId="42" hidden="1">'14.2.'!$1:$4</definedName>
    <definedName name="Z_B42D2BEA_4E02_471E_AF47_DFCD3A1680C9_.wvu.PrintTitles" localSheetId="43" hidden="1">'14.3.'!$1:$5</definedName>
    <definedName name="Z_B42D2BEA_4E02_471E_AF47_DFCD3A1680C9_.wvu.PrintTitles" localSheetId="44" hidden="1">'14.4.'!$1:$3</definedName>
    <definedName name="Z_B42D2BEA_4E02_471E_AF47_DFCD3A1680C9_.wvu.PrintTitles" localSheetId="45" hidden="1">'14.5.'!$1:$3</definedName>
    <definedName name="Z_B42D2BEA_4E02_471E_AF47_DFCD3A1680C9_.wvu.PrintTitles" localSheetId="46" hidden="1">'14.6.'!$1:$3</definedName>
    <definedName name="Z_B42D2BEA_4E02_471E_AF47_DFCD3A1680C9_.wvu.PrintTitles" localSheetId="47" hidden="1">'14.7.'!$1:$3</definedName>
    <definedName name="Z_B430CB1A_FC70_4302_97B7_E9A877007C14_.wvu.FilterData" localSheetId="52" hidden="1">'15.5.'!#REF!</definedName>
    <definedName name="Z_B430CB1A_FC70_4302_97B7_E9A877007C14_.wvu.PrintTitles" localSheetId="52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2" hidden="1">'15.5.'!#REF!</definedName>
    <definedName name="Z_BB50EDC5_C91D_4C40_B40E_1CEA67D2AE4D_.wvu.PrintTitles" localSheetId="52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3" hidden="1">'9.1.'!$A:$I</definedName>
    <definedName name="Z_C0B290E0_4CD9_4752_AC99_8A30E2657D62_.wvu.PrintTitles" localSheetId="33" hidden="1">'9.1.'!$1:$5</definedName>
    <definedName name="Z_C3394B15_4EB2_4126_8A0D_A42850BF6349_.wvu.FilterData" localSheetId="25" hidden="1">'5.5.'!$A$3:$Q$195</definedName>
    <definedName name="Z_C3394B15_4EB2_4126_8A0D_A42850BF6349_.wvu.PrintTitles" localSheetId="22" hidden="1">'5.2.'!$1:$3</definedName>
    <definedName name="Z_C3394B15_4EB2_4126_8A0D_A42850BF6349_.wvu.PrintTitles" localSheetId="23" hidden="1">'5.3.'!$1:$3</definedName>
    <definedName name="Z_C3394B15_4EB2_4126_8A0D_A42850BF6349_.wvu.PrintTitles" localSheetId="24" hidden="1">'5.4.'!$1:$3</definedName>
    <definedName name="Z_C3394B15_4EB2_4126_8A0D_A42850BF6349_.wvu.PrintTitles" localSheetId="25" hidden="1">'5.5.'!$1:$4</definedName>
    <definedName name="Z_C3394B15_4EB2_4126_8A0D_A42850BF6349_.wvu.PrintTitles" localSheetId="26" hidden="1">'5.6.'!$1:$3</definedName>
    <definedName name="Z_C33E4BDB_59ED_4FD2_9E80_B8701E99ED62_.wvu.PrintArea" localSheetId="9" hidden="1">'3.2.'!$A:$W</definedName>
    <definedName name="Z_C33E4BDB_59ED_4FD2_9E80_B8701E99ED62_.wvu.PrintTitles" localSheetId="8" hidden="1">'3.1.'!$1:$3</definedName>
    <definedName name="Z_C33E4BDB_59ED_4FD2_9E80_B8701E99ED62_.wvu.PrintTitles" localSheetId="9" hidden="1">'3.2.'!$A:$A,'3.2.'!$1:$3</definedName>
    <definedName name="Z_C33E4BDB_59ED_4FD2_9E80_B8701E99ED62_.wvu.PrintTitles" localSheetId="10" hidden="1">'3.3.'!$1:$4</definedName>
    <definedName name="Z_C51957F6_6398_41AD_BDB5_AC29D7D70AC9_.wvu.Cols" localSheetId="44" hidden="1">'14.4.'!#REF!</definedName>
    <definedName name="Z_C51957F6_6398_41AD_BDB5_AC29D7D70AC9_.wvu.Cols" localSheetId="45" hidden="1">'14.5.'!#REF!</definedName>
    <definedName name="Z_C51957F6_6398_41AD_BDB5_AC29D7D70AC9_.wvu.Cols" localSheetId="46" hidden="1">'14.6.'!#REF!</definedName>
    <definedName name="Z_C51957F6_6398_41AD_BDB5_AC29D7D70AC9_.wvu.Cols" localSheetId="47" hidden="1">'14.7.'!#REF!</definedName>
    <definedName name="Z_C51957F6_6398_41AD_BDB5_AC29D7D70AC9_.wvu.PrintTitles" localSheetId="42" hidden="1">'14.2.'!$1:$4</definedName>
    <definedName name="Z_C51957F6_6398_41AD_BDB5_AC29D7D70AC9_.wvu.PrintTitles" localSheetId="43" hidden="1">'14.3.'!$1:$5</definedName>
    <definedName name="Z_C51957F6_6398_41AD_BDB5_AC29D7D70AC9_.wvu.PrintTitles" localSheetId="44" hidden="1">'14.4.'!$1:$3</definedName>
    <definedName name="Z_C51957F6_6398_41AD_BDB5_AC29D7D70AC9_.wvu.PrintTitles" localSheetId="45" hidden="1">'14.5.'!$1:$3</definedName>
    <definedName name="Z_C51957F6_6398_41AD_BDB5_AC29D7D70AC9_.wvu.PrintTitles" localSheetId="46" hidden="1">'14.6.'!$1:$3</definedName>
    <definedName name="Z_C51957F6_6398_41AD_BDB5_AC29D7D70AC9_.wvu.PrintTitles" localSheetId="47" hidden="1">'14.7.'!$1:$3</definedName>
    <definedName name="Z_C51957F6_6398_41AD_BDB5_AC29D7D70AC9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4" hidden="1">'14.4.'!#REF!</definedName>
    <definedName name="Z_C5B1F09B_1AE6_412A_ACAE_02336C8B3797_.wvu.Cols" localSheetId="45" hidden="1">'14.5.'!#REF!</definedName>
    <definedName name="Z_C5B1F09B_1AE6_412A_ACAE_02336C8B3797_.wvu.Cols" localSheetId="46" hidden="1">'14.6.'!#REF!</definedName>
    <definedName name="Z_C5B1F09B_1AE6_412A_ACAE_02336C8B3797_.wvu.Cols" localSheetId="47" hidden="1">'14.7.'!#REF!</definedName>
    <definedName name="Z_C5B1F09B_1AE6_412A_ACAE_02336C8B3797_.wvu.PrintTitles" localSheetId="42" hidden="1">'14.2.'!$1:$4</definedName>
    <definedName name="Z_C5B1F09B_1AE6_412A_ACAE_02336C8B3797_.wvu.PrintTitles" localSheetId="43" hidden="1">'14.3.'!$1:$5</definedName>
    <definedName name="Z_C5B1F09B_1AE6_412A_ACAE_02336C8B3797_.wvu.PrintTitles" localSheetId="44" hidden="1">'14.4.'!$1:$3</definedName>
    <definedName name="Z_C5B1F09B_1AE6_412A_ACAE_02336C8B3797_.wvu.PrintTitles" localSheetId="45" hidden="1">'14.5.'!$1:$3</definedName>
    <definedName name="Z_C5B1F09B_1AE6_412A_ACAE_02336C8B3797_.wvu.PrintTitles" localSheetId="46" hidden="1">'14.6.'!$1:$3</definedName>
    <definedName name="Z_C5B1F09B_1AE6_412A_ACAE_02336C8B3797_.wvu.PrintTitles" localSheetId="47" hidden="1">'14.7.'!$1:$3</definedName>
    <definedName name="Z_C5B1F09B_1AE6_412A_ACAE_02336C8B3797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9" hidden="1">'13.1.'!$A$1:$H$388</definedName>
    <definedName name="Z_CE2891EE_D654_4E2D_92AE_AD6DB11F626C_.wvu.PrintTitles" localSheetId="39" hidden="1">'13.1.'!$1:$3</definedName>
    <definedName name="Z_CF9234E4_1477_4D24_9D17_06FF8ACBA6E2_.wvu.FilterData" localSheetId="38" hidden="1">'12.1.'!$A$1:$H$387</definedName>
    <definedName name="Z_CF9234E4_1477_4D24_9D17_06FF8ACBA6E2_.wvu.PrintArea" localSheetId="38" hidden="1">'12.1.'!$A:$H</definedName>
    <definedName name="Z_CF9234E4_1477_4D24_9D17_06FF8ACBA6E2_.wvu.PrintTitles" localSheetId="38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'Скраћенице и знакови'!$1:$2</definedName>
    <definedName name="Z_D0F2BBDD_F7C7_439A_B3B9_C585300F12F7_.wvu.FilterData" localSheetId="42" hidden="1">'14.2.'!$A$1:$G$267</definedName>
    <definedName name="Z_D0F2BBDD_F7C7_439A_B3B9_C585300F12F7_.wvu.FilterData" localSheetId="43" hidden="1">'14.3.'!$A$1:$K$390</definedName>
    <definedName name="Z_D0F2BBDD_F7C7_439A_B3B9_C585300F12F7_.wvu.PrintTitles" localSheetId="42" hidden="1">'14.2.'!$1:$4</definedName>
    <definedName name="Z_D0F2BBDD_F7C7_439A_B3B9_C585300F12F7_.wvu.PrintTitles" localSheetId="43" hidden="1">'14.3.'!$1:$5</definedName>
    <definedName name="Z_D0F2BBDD_F7C7_439A_B3B9_C585300F12F7_.wvu.PrintTitles" localSheetId="44" hidden="1">'14.4.'!$1:$3</definedName>
    <definedName name="Z_D0F2BBDD_F7C7_439A_B3B9_C585300F12F7_.wvu.PrintTitles" localSheetId="45" hidden="1">'14.5.'!$1:$3</definedName>
    <definedName name="Z_D0F2BBDD_F7C7_439A_B3B9_C585300F12F7_.wvu.PrintTitles" localSheetId="46" hidden="1">'14.6.'!$1:$3</definedName>
    <definedName name="Z_D0F2BBDD_F7C7_439A_B3B9_C585300F12F7_.wvu.PrintTitles" localSheetId="47" hidden="1">'14.7.'!$1:$3</definedName>
    <definedName name="Z_D2232D65_BCD4_4F8B_86A1_B33CCCFE0040_.wvu.FilterData" localSheetId="52" hidden="1">'15.5.'!#REF!</definedName>
    <definedName name="Z_D2232D65_BCD4_4F8B_86A1_B33CCCFE0040_.wvu.PrintTitles" localSheetId="52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3" hidden="1">'9.1.'!$A$1:$I$391</definedName>
    <definedName name="Z_D5DC959D_34CC_4FA6_B47B_FBF0BBA310DD_.wvu.PrintArea" localSheetId="33" hidden="1">'9.1.'!$A:$I</definedName>
    <definedName name="Z_D5DC959D_34CC_4FA6_B47B_FBF0BBA310DD_.wvu.PrintTitles" localSheetId="33" hidden="1">'9.1.'!$1:$5</definedName>
    <definedName name="Z_D5DE0154_55F1_4A78_99F1_74EEAD806333_.wvu.FilterData" localSheetId="38" hidden="1">'12.1.'!$A$1:$H$390</definedName>
    <definedName name="Z_D5DE0154_55F1_4A78_99F1_74EEAD806333_.wvu.PrintArea" localSheetId="38" hidden="1">'12.1.'!$A:$H</definedName>
    <definedName name="Z_D5DE0154_55F1_4A78_99F1_74EEAD806333_.wvu.PrintTitles" localSheetId="38" hidden="1">'12.1.'!$1:$4</definedName>
    <definedName name="Z_D705BFC9_E798_4411_8C05_560E1985B461_.wvu.FilterData" localSheetId="20" hidden="1">'4.9.'!$A$1:$O$388</definedName>
    <definedName name="Z_D705BFC9_E798_4411_8C05_560E1985B461_.wvu.PrintTitles" localSheetId="20" hidden="1">'4.10.'!$1:$5</definedName>
    <definedName name="Z_D727601F_BCDC_4840_83E0_D16CDCC4DC8D_.wvu.PrintTitles" localSheetId="52" hidden="1">'15.5.'!$1:$2</definedName>
    <definedName name="Z_D727601F_BCDC_4840_83E0_D16CDCC4DC8D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'Скраћенице и знакови'!$1:$2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2" hidden="1">'14.2.'!$A$1:$G$270</definedName>
    <definedName name="Z_DC512874_3175_42C4_9D40_4752C3CE976D_.wvu.FilterData" localSheetId="43" hidden="1">'14.3.'!$A$1:$K$393</definedName>
    <definedName name="Z_DC512874_3175_42C4_9D40_4752C3CE976D_.wvu.PrintTitles" localSheetId="42" hidden="1">'14.2.'!$1:$4</definedName>
    <definedName name="Z_DC512874_3175_42C4_9D40_4752C3CE976D_.wvu.PrintTitles" localSheetId="43" hidden="1">'14.3.'!$1:$5</definedName>
    <definedName name="Z_DC512874_3175_42C4_9D40_4752C3CE976D_.wvu.PrintTitles" localSheetId="44" hidden="1">'14.4.'!$1:$3</definedName>
    <definedName name="Z_DC512874_3175_42C4_9D40_4752C3CE976D_.wvu.PrintTitles" localSheetId="45" hidden="1">'14.5.'!$1:$3</definedName>
    <definedName name="Z_DC512874_3175_42C4_9D40_4752C3CE976D_.wvu.PrintTitles" localSheetId="46" hidden="1">'14.6.'!$1:$3</definedName>
    <definedName name="Z_DC512874_3175_42C4_9D40_4752C3CE976D_.wvu.PrintTitles" localSheetId="47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'Скраћенице и знакови'!$1:$2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'Скраћенице и знакови'!$1:$2</definedName>
    <definedName name="Z_DE7B25D5_7DBA_464D_B01F_8615A59EB652_.wvu.FilterData" localSheetId="25" hidden="1">'5.5.'!$A$3:$Q$195</definedName>
    <definedName name="Z_DE7B25D5_7DBA_464D_B01F_8615A59EB652_.wvu.PrintTitles" localSheetId="22" hidden="1">'5.2.'!$1:$3</definedName>
    <definedName name="Z_DE7B25D5_7DBA_464D_B01F_8615A59EB652_.wvu.PrintTitles" localSheetId="23" hidden="1">'5.3.'!$1:$3</definedName>
    <definedName name="Z_DE7B25D5_7DBA_464D_B01F_8615A59EB652_.wvu.PrintTitles" localSheetId="24" hidden="1">'5.4.'!$1:$3</definedName>
    <definedName name="Z_DE7B25D5_7DBA_464D_B01F_8615A59EB652_.wvu.PrintTitles" localSheetId="25" hidden="1">'5.5.'!$1:$4</definedName>
    <definedName name="Z_DE7B25D5_7DBA_464D_B01F_8615A59EB652_.wvu.PrintTitles" localSheetId="26" hidden="1">'5.6.'!$1:$3</definedName>
    <definedName name="Z_E2C75DE2_002F_4DE9_A573_1AE0EAB4373C_.wvu.FilterData" localSheetId="38" hidden="1">'12.1.'!$A$1:$H$387</definedName>
    <definedName name="Z_E2C75DE2_002F_4DE9_A573_1AE0EAB4373C_.wvu.PrintArea" localSheetId="38" hidden="1">'12.1.'!$A:$H</definedName>
    <definedName name="Z_E2C75DE2_002F_4DE9_A573_1AE0EAB4373C_.wvu.PrintTitles" localSheetId="38" hidden="1">'12.1.'!$1:$4</definedName>
    <definedName name="Z_E6A094DC_F33E_4524_9A79_247FBFD17F8B_.wvu.FilterData" localSheetId="37" hidden="1">'11.3.'!$A$1:$H$391</definedName>
    <definedName name="Z_E6A094DC_F33E_4524_9A79_247FBFD17F8B_.wvu.PrintTitles" localSheetId="37" hidden="1">'11.3.'!$1:$5</definedName>
    <definedName name="Z_E6B734B3_2EFF_484E_83A1_AB9DE3B11A7B_.wvu.FilterData" localSheetId="39" hidden="1">'13.1.'!$A$1:$H$388</definedName>
    <definedName name="Z_E6B734B3_2EFF_484E_83A1_AB9DE3B11A7B_.wvu.PrintTitles" localSheetId="39" hidden="1">'13.1.'!$1:$3</definedName>
    <definedName name="Z_E99571CF_3E2F_449D_B5DE_5093169D31AE_.wvu.FilterData" localSheetId="20" hidden="1">'4.10.'!$A$6:$K$387</definedName>
    <definedName name="Z_E99571CF_3E2F_449D_B5DE_5093169D31AE_.wvu.FilterData" localSheetId="19" hidden="1">'4.9.'!$A$6:$O$393</definedName>
    <definedName name="Z_E99571CF_3E2F_449D_B5DE_5093169D31AE_.wvu.PrintTitles" localSheetId="20" hidden="1">'4.10.'!$1:$5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'Скраћенице и знакови'!$1:$2</definedName>
    <definedName name="Z_EE4E8699_FDFB_4F7E_9D74_044C77F075B6_.wvu.FilterData" localSheetId="33" hidden="1">'9.1.'!$A$1:$I$391</definedName>
    <definedName name="Z_EE4E8699_FDFB_4F7E_9D74_044C77F075B6_.wvu.PrintArea" localSheetId="33" hidden="1">'9.1.'!$A:$I</definedName>
    <definedName name="Z_EE4E8699_FDFB_4F7E_9D74_044C77F075B6_.wvu.PrintTitles" localSheetId="33" hidden="1">'9.1.'!$1:$5</definedName>
    <definedName name="Z_EFDB4532_D580_4DD3_95BF_3043655F8AF9_.wvu.FilterData" localSheetId="38" hidden="1">'12.1.'!$A$1:$H$390</definedName>
    <definedName name="Z_EFDB4532_D580_4DD3_95BF_3043655F8AF9_.wvu.PrintArea" localSheetId="38" hidden="1">'12.1.'!$A:$H</definedName>
    <definedName name="Z_EFDB4532_D580_4DD3_95BF_3043655F8AF9_.wvu.PrintTitles" localSheetId="38" hidden="1">'12.1.'!$1:$4</definedName>
    <definedName name="Z_F01F436D_BA57_4043_BA12_4BEB8C648C39_.wvu.FilterData" localSheetId="37" hidden="1">'11.3.'!$A$1:$H$391</definedName>
    <definedName name="Z_F01F436D_BA57_4043_BA12_4BEB8C648C39_.wvu.PrintTitles" localSheetId="37" hidden="1">'11.3.'!$1:$5</definedName>
    <definedName name="Z_F2404064_7390_4E4A_8F8B_BE9224334072_.wvu.PrintArea" localSheetId="9" hidden="1">'3.2.'!$A:$W</definedName>
    <definedName name="Z_F2404064_7390_4E4A_8F8B_BE9224334072_.wvu.PrintTitles" localSheetId="8" hidden="1">'3.1.'!$1:$3</definedName>
    <definedName name="Z_F2404064_7390_4E4A_8F8B_BE9224334072_.wvu.PrintTitles" localSheetId="9" hidden="1">'3.2.'!$A:$A,'3.2.'!$1:$3</definedName>
    <definedName name="Z_F2404064_7390_4E4A_8F8B_BE9224334072_.wvu.PrintTitles" localSheetId="10" hidden="1">'3.3.'!$1:$4</definedName>
    <definedName name="Z_F3EC29C7_73B4_415B_B55C_EFAC8C9B57AE_.wvu.PrintTitles" localSheetId="39" hidden="1">'13.1.'!$1:$3</definedName>
    <definedName name="Z_F3ECA375_27F7_4130_A523_240F6479CB54_.wvu.PrintTitles" localSheetId="39" hidden="1">'13.1.'!$1:$3</definedName>
    <definedName name="Z_F58D63D0_6350_4798_9F88_E59F620A2541_.wvu.PrintTitles" localSheetId="52" hidden="1">'15.5.'!$1:$2</definedName>
    <definedName name="Z_F58D63D0_6350_4798_9F88_E59F620A2541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2" hidden="1">'14.2.'!$A$1:$G$270</definedName>
    <definedName name="Z_F5CD8A14_0E2D_45D7_BF64_504590CED12D_.wvu.FilterData" localSheetId="43" hidden="1">'14.3.'!$A$1:$K$393</definedName>
    <definedName name="Z_F5CD8A14_0E2D_45D7_BF64_504590CED12D_.wvu.PrintTitles" localSheetId="42" hidden="1">'14.2.'!$1:$4</definedName>
    <definedName name="Z_F5CD8A14_0E2D_45D7_BF64_504590CED12D_.wvu.PrintTitles" localSheetId="43" hidden="1">'14.3.'!$1:$5</definedName>
    <definedName name="Z_F5CD8A14_0E2D_45D7_BF64_504590CED12D_.wvu.PrintTitles" localSheetId="44" hidden="1">'14.4.'!$1:$3</definedName>
    <definedName name="Z_F5CD8A14_0E2D_45D7_BF64_504590CED12D_.wvu.PrintTitles" localSheetId="45" hidden="1">'14.5.'!$1:$3</definedName>
    <definedName name="Z_F5CD8A14_0E2D_45D7_BF64_504590CED12D_.wvu.PrintTitles" localSheetId="46" hidden="1">'14.6.'!$1:$3</definedName>
    <definedName name="Z_F5CD8A14_0E2D_45D7_BF64_504590CED12D_.wvu.PrintTitles" localSheetId="47" hidden="1">'14.7.'!$1:$3</definedName>
    <definedName name="Z_F90968FC_1D99_429A_833C_12A5E5A871D8_.wvu.FilterData" localSheetId="54" hidden="1">'17.1.'!#REF!</definedName>
    <definedName name="Z_F90968FC_1D99_429A_833C_12A5E5A871D8_.wvu.FilterData" localSheetId="55" hidden="1">'18.1.'!$A$1:$I$388</definedName>
    <definedName name="Z_F90968FC_1D99_429A_833C_12A5E5A871D8_.wvu.FilterData" localSheetId="56" hidden="1">'18.2.'!$A$1:$J$388</definedName>
    <definedName name="Z_F90968FC_1D99_429A_833C_12A5E5A871D8_.wvu.PrintTitles" localSheetId="54" hidden="1">'17.1.'!$2:$4</definedName>
    <definedName name="Z_F90968FC_1D99_429A_833C_12A5E5A871D8_.wvu.PrintTitles" localSheetId="55" hidden="1">'18.1.'!$1:$3</definedName>
    <definedName name="Z_F90968FC_1D99_429A_833C_12A5E5A871D8_.wvu.PrintTitles" localSheetId="56" hidden="1">'18.2.'!$1:$3</definedName>
    <definedName name="Z_F99354B5_3BC4_4748_A702_ECEAEFDE0168_.wvu.PrintTitles" localSheetId="39" hidden="1">'13.1.'!$1:$3</definedName>
    <definedName name="Z_F9F73388_EBBF_4434_A82C_00EAEF0E5A07_.wvu.PrintTitles" localSheetId="37" hidden="1">'11.3.'!$1:$5</definedName>
    <definedName name="Z_FBACDD39_A998_44A3_8EFF_2F764B77FE5D_.wvu.PrintTitles" localSheetId="54" hidden="1">'17.1.'!$2:$4</definedName>
    <definedName name="Z_FBACDD39_A998_44A3_8EFF_2F764B77FE5D_.wvu.PrintTitles" localSheetId="55" hidden="1">'18.1.'!$1:$3</definedName>
    <definedName name="Z_FBACDD39_A998_44A3_8EFF_2F764B77FE5D_.wvu.PrintTitles" localSheetId="56" hidden="1">'18.2.'!$1:$3</definedName>
    <definedName name="Z_FC225268_63E5_406C_9D75_301AFBE18842_.wvu.FilterData" localSheetId="37" hidden="1">'11.3.'!$A$1:$H$387</definedName>
    <definedName name="Z_FC225268_63E5_406C_9D75_301AFBE18842_.wvu.PrintTitles" localSheetId="37" hidden="1">'11.3.'!$1:$5</definedName>
    <definedName name="Z_FCA243E7_D6CD_4A55_9834_3F2F799F06C8_.wvu.FilterData" localSheetId="20" hidden="1">'4.9.'!$A$1:$O$390</definedName>
    <definedName name="Z_FCA243E7_D6CD_4A55_9834_3F2F799F06C8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C15" i="66" l="1"/>
  <c r="D15" i="66"/>
  <c r="E15" i="66"/>
  <c r="F15" i="66"/>
  <c r="G15" i="66"/>
  <c r="H15" i="66"/>
  <c r="I15" i="66"/>
  <c r="J15" i="66"/>
  <c r="K15" i="66"/>
  <c r="L15" i="66"/>
  <c r="M15" i="66"/>
  <c r="N15" i="66"/>
  <c r="B15" i="66"/>
  <c r="A10" i="1" l="1"/>
  <c r="A9" i="1"/>
  <c r="A8" i="1"/>
  <c r="A7" i="1"/>
  <c r="A45" i="1" l="1"/>
  <c r="A43" i="1"/>
  <c r="A72" i="1" l="1"/>
  <c r="A70" i="1"/>
  <c r="A54" i="1"/>
  <c r="A53" i="1"/>
  <c r="A51" i="1"/>
  <c r="A47" i="1"/>
  <c r="A48" i="1"/>
  <c r="A49" i="1"/>
  <c r="A75" i="1"/>
  <c r="A74" i="1"/>
  <c r="A64" i="1"/>
  <c r="A65" i="1"/>
  <c r="A66" i="1"/>
  <c r="A67" i="1"/>
  <c r="A68" i="1"/>
  <c r="A56" i="1"/>
  <c r="A57" i="1"/>
  <c r="A58" i="1"/>
  <c r="A59" i="1"/>
  <c r="A60" i="1"/>
  <c r="A61" i="1"/>
  <c r="A62" i="1"/>
  <c r="A41" i="1" l="1"/>
  <c r="A40" i="1"/>
  <c r="A38" i="1"/>
  <c r="A37" i="1"/>
  <c r="A35" i="1"/>
  <c r="A34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6" i="1"/>
  <c r="A4" i="1" l="1"/>
</calcChain>
</file>

<file path=xl/sharedStrings.xml><?xml version="1.0" encoding="utf-8"?>
<sst xmlns="http://schemas.openxmlformats.org/spreadsheetml/2006/main" count="16720" uniqueCount="1522">
  <si>
    <t>Листа табела</t>
  </si>
  <si>
    <t xml:space="preserve">Број запослених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</si>
  <si>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</si>
  <si>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</si>
  <si>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</si>
  <si>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</si>
  <si>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</si>
  <si>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</si>
  <si>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</si>
  <si>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</si>
  <si>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</si>
  <si>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</si>
  <si>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</si>
  <si>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</si>
  <si>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</si>
  <si>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</si>
  <si>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</si>
  <si>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</si>
  <si>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</si>
  <si>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</si>
  <si>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</si>
  <si>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</si>
  <si>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</si>
  <si>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</si>
  <si>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</si>
  <si>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</si>
  <si>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</si>
  <si>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</si>
  <si>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</si>
  <si>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</si>
  <si>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</si>
  <si>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</si>
  <si>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</si>
  <si>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</si>
  <si>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</si>
  <si>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</si>
  <si>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</si>
  <si>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</si>
  <si>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</si>
  <si>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</si>
  <si>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</si>
  <si>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</si>
  <si>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</si>
  <si>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</si>
  <si>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</si>
  <si>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</si>
  <si>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</si>
  <si>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</si>
  <si>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</si>
  <si>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</si>
  <si>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</si>
  <si>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</si>
  <si>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</si>
  <si>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</si>
  <si>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</si>
  <si>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</si>
  <si>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</si>
  <si>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</si>
  <si>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</si>
  <si>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</si>
  <si>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</si>
  <si>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</si>
  <si>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</si>
  <si>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</si>
  <si>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</si>
  <si>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</si>
  <si>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</si>
  <si>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</si>
  <si>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</si>
  <si>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</si>
  <si>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</si>
  <si>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</si>
  <si>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</si>
  <si>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</si>
  <si>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</si>
  <si>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</si>
  <si>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</si>
  <si>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</si>
  <si>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</si>
  <si>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</si>
  <si>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</si>
  <si>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</si>
  <si>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</si>
  <si>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</si>
  <si>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</si>
  <si>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</si>
  <si>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</si>
  <si>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</si>
  <si>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</si>
  <si>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</si>
  <si>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</si>
  <si>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</si>
  <si>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</si>
  <si>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</si>
  <si>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</si>
  <si>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</si>
  <si>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</si>
  <si>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</si>
  <si>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</si>
  <si>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</si>
  <si>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</si>
  <si>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</si>
  <si>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</si>
  <si>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</si>
  <si>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</si>
  <si>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</si>
  <si>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</si>
  <si>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</si>
  <si>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</si>
  <si>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</si>
  <si>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</si>
  <si>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</si>
  <si>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</si>
  <si>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</si>
  <si>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</si>
  <si>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</si>
  <si>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</si>
  <si>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</si>
  <si>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</si>
  <si>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</si>
  <si>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</si>
  <si>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</si>
  <si>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</si>
  <si>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</si>
  <si>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</si>
  <si>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</si>
  <si>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</si>
  <si>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</si>
  <si>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</si>
  <si>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</si>
  <si>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</si>
  <si>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</si>
  <si>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</si>
  <si>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</si>
  <si>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</si>
  <si>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</si>
  <si>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</si>
  <si>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</si>
  <si>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</si>
  <si>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</si>
  <si>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</si>
  <si>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>...</t>
  </si>
  <si>
    <t>Кромпир</t>
  </si>
  <si>
    <t>Јабуке</t>
  </si>
  <si>
    <t>укупно</t>
  </si>
  <si>
    <t>РЕПУБЛИКА СРПСКА</t>
  </si>
  <si>
    <t xml:space="preserve">Град Приједор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</si>
  <si>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</si>
  <si>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</si>
  <si>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</si>
  <si>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</si>
  <si>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Назив странке/независног кандидата</t>
  </si>
  <si>
    <t>Број гласова</t>
  </si>
  <si>
    <t>Проценат</t>
  </si>
  <si>
    <t>Број мандата</t>
  </si>
  <si>
    <t>СОЦИЈАЛИСТИЧКА ПАРТИЈА</t>
  </si>
  <si>
    <t>УЈЕДИЊЕНА СРПСКА</t>
  </si>
  <si>
    <t>НАРОДНИ ДЕМОКРАТСКИ ПОКРЕТ</t>
  </si>
  <si>
    <t>НС</t>
  </si>
  <si>
    <t>ХДЗ БИХ - ХРВАТСКА ДЕМОКРАТСКА ЗАЈЕДНИЦА БИХ</t>
  </si>
  <si>
    <t>НАРОДНА СТРАНКА РАДОМ ЗА БОЉИТАК</t>
  </si>
  <si>
    <t>ПОСАВСКА СТРАНКА</t>
  </si>
  <si>
    <t>САВЕЗ ЗА НОВУ ПОЛИТИКУ</t>
  </si>
  <si>
    <t>СТРАНКА ЗА БОСНУ И ХЕРЦЕГОВИНУ</t>
  </si>
  <si>
    <t>ДЕМОКРАТСКА ФРОНТА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</si>
  <si>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</si>
  <si>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</si>
  <si>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</si>
  <si>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</si>
  <si>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</si>
  <si>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</si>
  <si>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</si>
  <si>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</si>
  <si>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</si>
  <si>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</si>
  <si>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</si>
  <si>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</si>
  <si>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</si>
  <si>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</si>
  <si>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</si>
  <si>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</si>
  <si>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</si>
  <si>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</si>
  <si>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</si>
  <si>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</si>
  <si>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</si>
  <si>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</si>
  <si>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</si>
  <si>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</si>
  <si>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</si>
  <si>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</si>
  <si>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</si>
  <si>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</si>
  <si>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</si>
  <si>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</si>
  <si>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</si>
  <si>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</si>
  <si>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</si>
  <si>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</si>
  <si>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</si>
  <si>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</si>
  <si>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</si>
  <si>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</si>
  <si>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</si>
  <si>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</si>
  <si>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</si>
  <si>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</si>
  <si>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</si>
  <si>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</si>
  <si>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</si>
  <si>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</si>
  <si>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</si>
  <si>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</si>
  <si>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</si>
  <si>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</si>
  <si>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</si>
  <si>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</si>
  <si>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</si>
  <si>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</si>
  <si>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</si>
  <si>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</si>
  <si>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</si>
  <si>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</si>
  <si>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</si>
  <si>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</si>
  <si>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</si>
  <si>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</si>
  <si>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</si>
  <si>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</si>
  <si>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</si>
  <si>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</si>
  <si>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</si>
  <si>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</si>
  <si>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</si>
  <si>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</si>
  <si>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</si>
  <si>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</si>
  <si>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</si>
  <si>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</si>
  <si>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</si>
  <si>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</si>
  <si>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</si>
  <si>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</si>
  <si>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</si>
  <si>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</si>
  <si>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</si>
  <si>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</si>
  <si>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</si>
  <si>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</si>
  <si>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</si>
  <si>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</si>
  <si>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</si>
  <si>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</si>
  <si>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</si>
  <si>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</si>
  <si>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</si>
  <si>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</si>
  <si>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</si>
  <si>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</si>
  <si>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</si>
  <si>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</si>
  <si>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</si>
  <si>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</si>
  <si>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</si>
  <si>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</si>
  <si>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</si>
  <si>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</si>
  <si>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</si>
  <si>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</si>
  <si>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</si>
  <si>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</si>
  <si>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</si>
  <si>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</si>
  <si>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</si>
  <si>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</si>
  <si>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</si>
  <si>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</si>
  <si>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</si>
  <si>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</si>
  <si>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</si>
  <si>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</si>
  <si>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</si>
  <si>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</si>
  <si>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</si>
  <si>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</si>
  <si>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</si>
  <si>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</si>
  <si>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</si>
  <si>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</si>
  <si>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</si>
  <si>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</si>
  <si>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</si>
  <si>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</si>
  <si>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</si>
  <si>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</si>
  <si>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</si>
  <si>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</si>
  <si>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</si>
  <si>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</si>
  <si>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</si>
  <si>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</si>
  <si>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</si>
  <si>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</si>
  <si>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</si>
  <si>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</si>
  <si>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</si>
  <si>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</si>
  <si>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</si>
  <si>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</si>
  <si>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</si>
  <si>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</si>
  <si>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</si>
  <si>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</si>
  <si>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</si>
  <si>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</si>
  <si>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</si>
  <si>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</si>
  <si>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</si>
  <si>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</si>
  <si>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</si>
  <si>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</si>
  <si>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</si>
  <si>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</si>
  <si>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</si>
  <si>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</si>
  <si>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</si>
  <si>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</si>
  <si>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</si>
  <si>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</si>
  <si>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</si>
  <si>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</si>
  <si>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</si>
  <si>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</si>
  <si>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</si>
  <si>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</si>
  <si>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</si>
  <si>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</si>
  <si>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</si>
  <si>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</si>
  <si>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</si>
  <si>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</si>
  <si>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</si>
  <si>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</si>
  <si>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</si>
  <si>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</si>
  <si>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</si>
  <si>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>Хан пијесак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</si>
  <si>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</si>
  <si>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</si>
  <si>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</si>
  <si>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</si>
  <si>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</si>
  <si>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</si>
  <si>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</si>
  <si>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</si>
  <si>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</si>
  <si>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</si>
  <si>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</si>
  <si>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</si>
  <si>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</si>
  <si>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</si>
  <si>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</si>
  <si>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</si>
  <si>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</si>
  <si>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</si>
  <si>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</si>
  <si>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</si>
  <si>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</si>
  <si>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</si>
  <si>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</si>
  <si>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</si>
  <si>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</si>
  <si>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</si>
  <si>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</si>
  <si>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</si>
  <si>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</si>
  <si>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</si>
  <si>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</si>
  <si>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</si>
  <si>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</si>
  <si>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</si>
  <si>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</si>
  <si>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</si>
  <si>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</si>
  <si>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</si>
  <si>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</si>
  <si>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</si>
  <si>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</si>
  <si>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</si>
  <si>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</si>
  <si>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</si>
  <si>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</si>
  <si>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</si>
  <si>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</si>
  <si>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</si>
  <si>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</si>
  <si>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</si>
  <si>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</si>
  <si>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</si>
  <si>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</si>
  <si>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</si>
  <si>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</si>
  <si>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</si>
  <si>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</si>
  <si>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</si>
  <si>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</si>
  <si>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</si>
  <si>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</si>
  <si>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</si>
  <si>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</si>
  <si>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</si>
  <si>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</si>
  <si>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</si>
  <si>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</si>
  <si>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</si>
  <si>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</si>
  <si>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</si>
  <si>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</si>
  <si>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</si>
  <si>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</si>
  <si>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</si>
  <si>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</si>
  <si>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</si>
  <si>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</si>
  <si>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</si>
  <si>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</si>
  <si>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</si>
  <si>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</si>
  <si>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</si>
  <si>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</si>
  <si>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</si>
  <si>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</si>
  <si>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</si>
  <si>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</si>
  <si>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</si>
  <si>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</si>
  <si>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</si>
  <si>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</si>
  <si>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</si>
  <si>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</si>
  <si>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</si>
  <si>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</si>
  <si>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</si>
  <si>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</si>
  <si>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</si>
  <si>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</si>
  <si>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</si>
  <si>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</si>
  <si>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</si>
  <si>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</si>
  <si>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</si>
  <si>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</si>
  <si>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</si>
  <si>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</si>
  <si>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</si>
  <si>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</si>
  <si>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</si>
  <si>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</si>
  <si>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</si>
  <si>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</si>
  <si>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</si>
  <si>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</si>
  <si>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</si>
  <si>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</si>
  <si>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</si>
  <si>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</si>
  <si>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</si>
  <si>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</si>
  <si>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</si>
  <si>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</si>
  <si>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</si>
  <si>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</si>
  <si>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</si>
  <si>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</si>
  <si>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</si>
  <si>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</si>
  <si>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</si>
  <si>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</si>
  <si>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</si>
  <si>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</si>
  <si>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</si>
  <si>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</si>
  <si>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</si>
  <si>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</si>
  <si>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</si>
  <si>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</si>
  <si>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</si>
  <si>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</si>
  <si>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</si>
  <si>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</si>
  <si>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</si>
  <si>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</si>
  <si>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</si>
  <si>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</si>
  <si>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</si>
  <si>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</si>
  <si>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</si>
  <si>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</si>
  <si>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</si>
  <si>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</si>
  <si>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</si>
  <si>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</si>
  <si>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</si>
  <si>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</si>
  <si>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</si>
  <si>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</si>
  <si>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</si>
  <si>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</si>
  <si>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</si>
  <si>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</si>
  <si>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</si>
  <si>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</si>
  <si>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</si>
  <si>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</si>
  <si>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</si>
  <si>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</si>
  <si>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</si>
  <si>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</si>
  <si>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</si>
  <si>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</si>
  <si>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</si>
  <si>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</si>
  <si>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</si>
  <si>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</si>
  <si>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</si>
  <si>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</si>
  <si>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</si>
  <si>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</si>
  <si>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</si>
  <si>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</si>
  <si>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</si>
  <si>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</si>
  <si>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</si>
  <si>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</si>
  <si>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</si>
  <si>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</si>
  <si>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</si>
  <si>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</si>
  <si>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</si>
  <si>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</si>
  <si>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</si>
  <si>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</si>
  <si>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</si>
  <si>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</si>
  <si>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</si>
  <si>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</si>
  <si>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</si>
  <si>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</si>
  <si>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</si>
  <si>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</si>
  <si>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</si>
  <si>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</si>
  <si>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</si>
  <si>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</si>
  <si>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</si>
  <si>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</si>
  <si>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</si>
  <si>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</si>
  <si>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</si>
  <si>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</si>
  <si>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</si>
  <si>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</si>
  <si>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</si>
  <si>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</si>
  <si>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</si>
  <si>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</si>
  <si>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</si>
  <si>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</si>
  <si>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</si>
  <si>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</si>
  <si>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</si>
  <si>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</si>
  <si>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</si>
  <si>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</si>
  <si>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</si>
  <si>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</si>
  <si>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</si>
  <si>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</si>
  <si>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</si>
  <si>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</si>
  <si>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</si>
  <si>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</si>
  <si>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</si>
  <si>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</si>
  <si>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</si>
  <si>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</si>
  <si>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</si>
  <si>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</si>
  <si>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</si>
  <si>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</si>
  <si>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</si>
  <si>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</si>
  <si>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</si>
  <si>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</si>
  <si>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</si>
  <si>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</si>
  <si>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</si>
  <si>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</si>
  <si>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</si>
  <si>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</si>
  <si>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</si>
  <si>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</si>
  <si>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</si>
  <si>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</si>
  <si>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</si>
  <si>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</si>
  <si>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</si>
  <si>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</si>
  <si>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</si>
  <si>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</si>
  <si>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</si>
  <si>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</si>
  <si>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</si>
  <si>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</si>
  <si>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</si>
  <si>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</si>
  <si>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</si>
  <si>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</si>
  <si>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</si>
  <si>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</si>
  <si>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</si>
  <si>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</si>
  <si>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</si>
  <si>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</si>
  <si>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</si>
  <si>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</si>
  <si>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</si>
  <si>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</si>
  <si>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</si>
  <si>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</si>
  <si>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</si>
  <si>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</si>
  <si>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</si>
  <si>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</si>
  <si>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</si>
  <si>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</si>
  <si>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</si>
  <si>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</si>
  <si>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</si>
  <si>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</si>
  <si>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</si>
  <si>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</si>
  <si>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</si>
  <si>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</si>
  <si>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</si>
  <si>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</si>
  <si>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</si>
  <si>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</si>
  <si>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</si>
  <si>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укупно, КМ</t>
  </si>
  <si>
    <t>Буџетски расходи, КМ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</si>
  <si>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</si>
  <si>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</si>
  <si>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</si>
  <si>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</si>
  <si>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</si>
  <si>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</si>
  <si>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</si>
  <si>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</si>
  <si>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</si>
  <si>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</si>
  <si>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</si>
  <si>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</si>
  <si>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</si>
  <si>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</si>
  <si>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</si>
  <si>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</si>
  <si>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</si>
  <si>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</si>
  <si>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</si>
  <si>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</si>
  <si>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</si>
  <si>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</si>
  <si>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</si>
  <si>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</si>
  <si>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</si>
  <si>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</si>
  <si>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</si>
  <si>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</si>
  <si>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</si>
  <si>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</si>
  <si>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</si>
  <si>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</si>
  <si>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</si>
  <si>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</si>
  <si>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</si>
  <si>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</si>
  <si>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</si>
  <si>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</si>
  <si>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</si>
  <si>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</si>
  <si>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</si>
  <si>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</si>
  <si>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</si>
  <si>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</si>
  <si>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</si>
  <si>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</si>
  <si>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</si>
  <si>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</si>
  <si>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</si>
  <si>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km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</si>
  <si>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</si>
  <si>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</si>
  <si>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Љекари</t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</si>
  <si>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</si>
  <si>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</si>
  <si>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</si>
  <si>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</si>
  <si>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</si>
  <si>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2016/2017</t>
  </si>
  <si>
    <t>Буџетска средства</t>
  </si>
  <si>
    <t>Буџетски приходи, КМ</t>
  </si>
  <si>
    <t>Остали примици, KM</t>
  </si>
  <si>
    <t>Остали издаци, KM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</si>
  <si>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</si>
  <si>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</si>
  <si>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</si>
  <si>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</si>
  <si>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‐</t>
  </si>
  <si>
    <t xml:space="preserve">4.10. Унутрашња миграциона кретањa 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</si>
  <si>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</si>
  <si>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</si>
  <si>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</si>
  <si>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</si>
  <si>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2017/2018</t>
  </si>
  <si>
    <t xml:space="preserve">5.2. Просјечне плате након опорезивања (нето плате) </t>
  </si>
  <si>
    <t>Разлика у финансирању, КМ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</si>
  <si>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</si>
  <si>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</si>
  <si>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Корисници субвенцио-нисања_x000D_
трошкова</t>
  </si>
  <si>
    <t>Град Градишка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</si>
  <si>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</si>
  <si>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</si>
  <si>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Није расположиво за публиковање. </t>
    </r>
  </si>
  <si>
    <t>Град  Грaдишкa</t>
  </si>
  <si>
    <t>1142495</t>
  </si>
  <si>
    <t>Градишка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</si>
  <si>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до 2018. године подаци садржани у оквиру бироа Рибник.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</t>
    </r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</si>
  <si>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</si>
  <si>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</si>
  <si>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</si>
  <si>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</si>
  <si>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</si>
  <si>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</si>
  <si>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</si>
  <si>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</si>
  <si>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</si>
  <si>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</si>
  <si>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</si>
  <si>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</si>
  <si>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</si>
  <si>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</si>
  <si>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</si>
  <si>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</si>
  <si>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</si>
  <si>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</si>
  <si>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</si>
  <si>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</si>
  <si>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</si>
  <si>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</si>
  <si>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</si>
  <si>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</si>
  <si>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</si>
  <si>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</si>
  <si>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</si>
  <si>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</si>
  <si>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</si>
  <si>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</si>
  <si>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</si>
  <si>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</si>
  <si>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</si>
  <si>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</si>
  <si>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</si>
  <si>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</si>
  <si>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</si>
  <si>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</si>
  <si>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</si>
  <si>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</si>
  <si>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</si>
  <si>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</si>
  <si>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</si>
  <si>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</si>
  <si>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</si>
  <si>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</si>
  <si>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</si>
  <si>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</si>
  <si>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</si>
  <si>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</si>
  <si>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</si>
  <si>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</si>
  <si>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</si>
  <si>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</si>
  <si>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</si>
  <si>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</si>
  <si>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</si>
  <si>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</si>
  <si>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</si>
  <si>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</si>
  <si>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</si>
  <si>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</si>
  <si>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</si>
  <si>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</si>
  <si>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</si>
  <si>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</si>
  <si>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</si>
  <si>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</si>
  <si>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</si>
  <si>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</si>
  <si>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</si>
  <si>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</si>
  <si>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</si>
  <si>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</si>
  <si>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</si>
  <si>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</si>
  <si>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</si>
  <si>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</si>
  <si>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</si>
  <si>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</si>
  <si>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</si>
  <si>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</si>
  <si>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</si>
  <si>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</si>
  <si>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</si>
  <si>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</si>
  <si>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</si>
  <si>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</si>
  <si>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</si>
  <si>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</si>
  <si>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</si>
  <si>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</si>
  <si>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</si>
  <si>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t xml:space="preserve">         </t>
  </si>
  <si>
    <t xml:space="preserve">Корисници права на пензију – стање 31. децембар </t>
  </si>
  <si>
    <t>Просјечна пензија, КМ</t>
  </si>
  <si>
    <t>према полу</t>
  </si>
  <si>
    <t>према врсти пензије</t>
  </si>
  <si>
    <t>старосне пензије</t>
  </si>
  <si>
    <t>инвалидске пензије</t>
  </si>
  <si>
    <t>породичне пензије</t>
  </si>
  <si>
    <r>
      <t>Источни Дрвар</t>
    </r>
    <r>
      <rPr>
        <vertAlign val="superscript"/>
        <sz val="9"/>
        <color indexed="8"/>
        <rFont val="Arial"/>
        <family val="2"/>
      </rPr>
      <t>1)</t>
    </r>
  </si>
  <si>
    <r>
      <t>Источни Мостар</t>
    </r>
    <r>
      <rPr>
        <vertAlign val="superscript"/>
        <sz val="9"/>
        <color indexed="8"/>
        <rFont val="Arial"/>
        <family val="2"/>
      </rPr>
      <t>1)</t>
    </r>
  </si>
  <si>
    <r>
      <t>Језеро</t>
    </r>
    <r>
      <rPr>
        <vertAlign val="superscript"/>
        <sz val="9"/>
        <color indexed="8"/>
        <rFont val="Arial"/>
        <family val="2"/>
      </rPr>
      <t>1)</t>
    </r>
  </si>
  <si>
    <r>
      <t>Крупа на Уни</t>
    </r>
    <r>
      <rPr>
        <vertAlign val="superscript"/>
        <sz val="9"/>
        <color indexed="8"/>
        <rFont val="Arial"/>
        <family val="2"/>
      </rPr>
      <t>1)</t>
    </r>
  </si>
  <si>
    <r>
      <t>Купрес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</si>
  <si>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Подаци за наведену општину нису расположиви јер се пензија исплаћује преко поште из најближе сусједне општине.</t>
    </r>
  </si>
  <si>
    <t>Извор: Фонд за пензијско и инвалидско осигурање Републике Српске</t>
  </si>
  <si>
    <t>9. ШУМАРСТВО</t>
  </si>
  <si>
    <t>10. ЖИВОТНА СРЕДИНА</t>
  </si>
  <si>
    <t>11. ГРАЂЕВИНАРСТВО</t>
  </si>
  <si>
    <t>12. ТУРИЗАМ</t>
  </si>
  <si>
    <t>13. САОБРАЋАЈ И ВЕЗЕ</t>
  </si>
  <si>
    <t>14. ОБРАЗОВАЊЕ</t>
  </si>
  <si>
    <t>15. КУЛТУРА И УМЈЕТНОСТ</t>
  </si>
  <si>
    <t>16. ЗДРАВСТВО</t>
  </si>
  <si>
    <t>17. ПЕНЗИЈСКО И ИНВАЛИДСКО ОСИГУРАЊЕ</t>
  </si>
  <si>
    <t>18. СОЦИЈАЛНА ЗАШТИТА</t>
  </si>
  <si>
    <r>
      <t>9.1.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</si>
  <si>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Зграде према броју станова, Попис 2013.</t>
  </si>
  <si>
    <t>11.2. Станови према броју соба и површини, Попис 2013.</t>
  </si>
  <si>
    <r>
      <t>11.3.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</si>
  <si>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 xml:space="preserve">12.1. Доласци и ноћења туриста </t>
  </si>
  <si>
    <t>13.1. Регистрована возила, крај године</t>
  </si>
  <si>
    <r>
      <t>13.2. Дужина путева</t>
    </r>
    <r>
      <rPr>
        <b/>
        <vertAlign val="superscript"/>
        <sz val="9"/>
        <rFont val="Arial"/>
        <family val="2"/>
      </rPr>
      <t>1)</t>
    </r>
  </si>
  <si>
    <t>14.1. Становништво старо 15 и више година према највишој завршеној школи и полу, Попис 2013.</t>
  </si>
  <si>
    <t>14.2. Предшколско васпитање и образовање</t>
  </si>
  <si>
    <t>14.4. Уписани студенти према општини пребивалишта</t>
  </si>
  <si>
    <t>14.5. Уписани студенти према сједишту високошколске установе</t>
  </si>
  <si>
    <t xml:space="preserve">14.6. Дипломирани студенти према општини пребивалишта </t>
  </si>
  <si>
    <t>14.7. Дипломирани студенти према сједишту високошколске установе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</si>
  <si>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</si>
  <si>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</si>
  <si>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2019/2020</t>
  </si>
  <si>
    <t>Лица друштвено-неприхва-
тљивог понашања</t>
  </si>
  <si>
    <t>Лица друштвено-неприхва-тљивог понашања</t>
  </si>
  <si>
    <t>2.1. Општи подаци о локалним изборима за градоначелнике и начелнике градова и општина, 2020.</t>
  </si>
  <si>
    <t>Извор: "Службени гласник РС", бр. 3/21 и 27/21 и "Службени гласник БиХ", бр. 81/20, 84/20 и 14/21</t>
  </si>
  <si>
    <t>2.2. Резултати локалних избора за градоначелнике и начелнике градова и општина, 2020.</t>
  </si>
  <si>
    <t>ПДП - ПАРТИЈА ДЕМОКРАТСКОГ ПРОГРЕСА - СТАНИВУКОВИЋ ДРАШКО</t>
  </si>
  <si>
    <t>54,43</t>
  </si>
  <si>
    <t>СДС - СРПСКА ДЕМОКРАТСКА СТРАНКА - АБРАМОВИЋ НЕНАД</t>
  </si>
  <si>
    <t>54,14</t>
  </si>
  <si>
    <t>СДС - ПДП - ПЕТРОВИЋ ЉУБИША</t>
  </si>
  <si>
    <t>47,01</t>
  </si>
  <si>
    <t>СДС - СРПСКА ДЕМОКРАТСКА СТРАНКА - ВУЈОВИЋ ВЕСЕЛИН</t>
  </si>
  <si>
    <t>60,83</t>
  </si>
  <si>
    <t>НЕЗАВИСНИ КАНДИДАТ - РАНКИЋ СРЂАН</t>
  </si>
  <si>
    <t>45,63</t>
  </si>
  <si>
    <t>СДС - СРПСКА ДЕМОКРАТСКА СТРАНКА - ВИДИЋ ЗОРАН</t>
  </si>
  <si>
    <t>56,52</t>
  </si>
  <si>
    <t>САВЕЗ НЕЗАВИСНИХ СОЦИЈАЛДЕМОКРАТА - СНСД - МИЛОРАД ДОДИК - ЂУРЕВИЋ МЛАДЕН</t>
  </si>
  <si>
    <t>52,24</t>
  </si>
  <si>
    <t>САВЕЗ НЕЗАВИСНИХ СОЦИЈАЛДЕМОКРАТА - СНСД - МИЛОРАД ДОДИК - КРАЉЕВИЋ МИРОСЛАВ</t>
  </si>
  <si>
    <t>65,24</t>
  </si>
  <si>
    <t>САВЕЗ НЕЗАВИСНИХ СОЦИЈАЛДЕМОКРАТА - СНСД - МИЛОРАД ДОДИК - РАКИЋ БОРИСЛАВ</t>
  </si>
  <si>
    <t>60,84</t>
  </si>
  <si>
    <t>САВЕЗ НЕЗАВИСНИХ СОЦИЈАЛДЕМОКРАТА - СНСД - МИЛОРАД ДОДИК - МИЛИНКОВИЋ ОГЊЕН</t>
  </si>
  <si>
    <t>55,77</t>
  </si>
  <si>
    <t>САВЕЗ НЕЗАВИСНИХ СОЦИЈАЛДЕМОКРАТА - СНСД - МИЛОРАД ДОДИК - АЏИЋ ЗОРАН</t>
  </si>
  <si>
    <t>64,49</t>
  </si>
  <si>
    <t>САВЕЗ НЕЗАВИСНИХ СОЦИЈАЛДЕМОКРАТА - СНСД - МИЛОРАД ДОДИК - СИМИЋ МИЛОРАД</t>
  </si>
  <si>
    <t>51,41</t>
  </si>
  <si>
    <t>САВЕЗ НЕЗАВИСНИХ СОЦИЈАЛДЕМОКРАТА - СНСД - МИЛОРАД ДОДИК - ЈЕРИНИЋ БОРИС</t>
  </si>
  <si>
    <t>67,11</t>
  </si>
  <si>
    <t xml:space="preserve">САВЕЗ НЕЗАВИСНИХ СОЦИЈАЛДЕМОКРАТА - СНСД - МИЛОРАД ДОДИК - ПАВЛОВИЋ ПЕРО </t>
  </si>
  <si>
    <t>52,67</t>
  </si>
  <si>
    <t>САВЕЗ НЕЗАВИСНИХ СОЦИЈАЛДЕМОКРАТА - СНСД - МИЛОРАД ДОДИК - СТЕВАНОВИЋ ЗОРАН</t>
  </si>
  <si>
    <t>73,49</t>
  </si>
  <si>
    <t>СДС - СРПСКА ДЕМОКРАТСКА СТРАНКА - БОЖОВИЋ МАРИНКО</t>
  </si>
  <si>
    <t>55,00</t>
  </si>
  <si>
    <t>ЗАВИЧАЈНИ СОЦИЈАЛДЕМОКРАТИ - ИВАНКОВИЋ МИЛКА</t>
  </si>
  <si>
    <t>68,21</t>
  </si>
  <si>
    <t>СДС - СРПСКА ДЕМОКРАТСКА СТРАНКА - СЈЕРАН БОЖО</t>
  </si>
  <si>
    <t>74,52</t>
  </si>
  <si>
    <t>СДС - СРПСКА ДЕМОКРАТСКА СТРАНКА - ГАШАНОВИЋ БОЈО</t>
  </si>
  <si>
    <t>85,16</t>
  </si>
  <si>
    <r>
      <t>Град Источно Сарајево</t>
    </r>
    <r>
      <rPr>
        <b/>
        <vertAlign val="superscript"/>
        <sz val="9"/>
        <rFont val="Arial"/>
        <family val="2"/>
      </rPr>
      <t>1)</t>
    </r>
  </si>
  <si>
    <t>САВЕЗ НЕЗАВИСНИХ СОЦИЈАЛДЕМОКРАТА - СНСД - МИЛОРАД ДОДИК - ЉУБИША ЋОСИЋ</t>
  </si>
  <si>
    <t>53,53</t>
  </si>
  <si>
    <t>САВЕЗ НЕЗАВИСНИХ СОЦИЈАЛДЕМОКРАТА - СНСД - МИЛОРАД ДОДИК - КАТИЋ ЈОВАН</t>
  </si>
  <si>
    <t>71,44</t>
  </si>
  <si>
    <t>САВЕЗ НЕЗАВИСНИХ СОЦИЈАЛДЕМОКРАТА - СНСД - МИЛОРАД ДОДИК - РУЖИЧИЋ СНЕЖАНА</t>
  </si>
  <si>
    <t>САВЕЗ НЕЗАВИСНИХ СОЦИЈАЛДЕМОКРАТА - СНСД - МИЛОРАД ДОДИК - СЛАДОЈЕ РАДОМИР</t>
  </si>
  <si>
    <t>54,82</t>
  </si>
  <si>
    <t>САВЕЗ НЕЗАВИСНИХ СОЦИЈАЛДЕМОКРАТА - СНСД - МИЛОРАД ДОДИК - БОРОЈЕВИЋ ГОРАН</t>
  </si>
  <si>
    <t>61,59</t>
  </si>
  <si>
    <t xml:space="preserve">САВЕЗ НЕЗАВИСНИХ СОЦИЈАЛДЕМОКРАТА - СНСД - МИЛОРАД ДОДИК - РЕЉИЋ РАДЕНКО </t>
  </si>
  <si>
    <t>САВЕЗ НЕЗАВИСНИХ СОЦИЈАЛДЕМОКРАТА - СНСД - МИЛОРАД ДОДИК - ЈАЊЕТОВИЋ НИКОЛА</t>
  </si>
  <si>
    <t>28,90</t>
  </si>
  <si>
    <t>СДС - ПДП - САКАН ЗДЕНКО</t>
  </si>
  <si>
    <t>СНСД-ДНС - КЉАЈИЋ МЛАДЕН</t>
  </si>
  <si>
    <t>45,21</t>
  </si>
  <si>
    <t>САВЕЗ НЕЗАВИСНИХ СОЦИЈАЛДЕМОКРАТА - СНСД - МИЛОРАД ДОДИК - ШЕБЕЗ ГОЈКО</t>
  </si>
  <si>
    <t>САВЕЗ НЕЗАВИСНИХ СОЦИЈАЛДЕМОКРАТА - СНСД - МИЛОРАД ДОДИК - БОЈИЋ МИРОСЛАВ</t>
  </si>
  <si>
    <t>69,41</t>
  </si>
  <si>
    <t>СДС - ПДП - САВИЋ РАДО</t>
  </si>
  <si>
    <t>68,37</t>
  </si>
  <si>
    <t>СДС - СРПСКА ДЕМОКРАТСКА СТРАНКА - ДРАПИЋ СТЕВО</t>
  </si>
  <si>
    <t>56,33</t>
  </si>
  <si>
    <t>САВЕЗ НЕЗАВИСНИХ СОЦИЈАЛДЕМОКРАТА - СНСД - МИЛОРАД ДОДИК - САВИЋ МАРКО</t>
  </si>
  <si>
    <t>65,20</t>
  </si>
  <si>
    <t>СДС - СРПСКА ДЕМОКРАТСКА СТРАНКА - РАДУЛОВИЋ ЈОВИЦА</t>
  </si>
  <si>
    <t>57,00</t>
  </si>
  <si>
    <t>САВЕЗ НЕЗАВИСНИХ СОЦИЈАЛДЕМОКРАТА - СНСД - МИЛОРАД ДОДИК - ВОЂЕВИЋ ДРАГАН</t>
  </si>
  <si>
    <t>САВЕЗ НЕЗАВИСНИХ СОЦИЈАЛДЕМОКРАТА - СНСД - МИЛОРАД ДОДИК - АВДАЛОВИЋ МИЛЕНКО</t>
  </si>
  <si>
    <t>56,31</t>
  </si>
  <si>
    <t xml:space="preserve">САВЕЗ НЕЗАВИСНИХ СОЦИЈАЛДЕМОКРАТА - СНСД - МИЛОРАД ДОДИК - ДРЉАЧА МИРОСЛАВ </t>
  </si>
  <si>
    <t>51,61</t>
  </si>
  <si>
    <t>САВЕЗ НЕЗАВИСНИХ СОЦИЈАЛДЕМОКРАТА - СНСД - МИЛОРАД ДОДИК - ПЕТКОВИЋ МИЛА</t>
  </si>
  <si>
    <t>48,88</t>
  </si>
  <si>
    <t>САВЕЗ НЕЗАВИСНИХ СОЦИЈАЛДЕМОКРАТА - СНСД - МИЛОРАД ДОДИК - САРИЋ РАДАН</t>
  </si>
  <si>
    <t>САВЕЗ НЕЗАВИСНИХ СОЦИЈАЛНИХ ДЕМОКРАТА - СНСД - МИЛОРАД ДОДИК - МАСТИКОСА ДРАГАН</t>
  </si>
  <si>
    <t>63,15</t>
  </si>
  <si>
    <t>САВЕЗ НЕЗАВИСНИХ СОЦИЈАЛДЕМОКРАТА - СНСД - МИЛОРАД ДОДИК - ЈУГОВИЋ БОШКО</t>
  </si>
  <si>
    <t>48,92</t>
  </si>
  <si>
    <t>САВЕЗ НЕЗАВИСНИХ СОЦИЈАЛДЕМОКРАТА - СНСД - МИЛОРАД ДОДИК - ТЕШИЋ СЛАВКО</t>
  </si>
  <si>
    <t>62,61</t>
  </si>
  <si>
    <t>САВЕЗ НЕЗАВИСНИХ СОЦИЈАЛДЕМОКРАТА - СНСД - МИЛОРАД ДОДИК - КОВАЧЕВИЋ ДРАГО</t>
  </si>
  <si>
    <t>38,37</t>
  </si>
  <si>
    <t>САВЕЗ НЕЗАВИСНИХ СОЦИЈАЛДЕМОКРАТА - СНСД - МИЛОРАД ДОДИК - ПЕТКОВИЋ ОЗРЕН</t>
  </si>
  <si>
    <t>75,91</t>
  </si>
  <si>
    <t xml:space="preserve">САВЕЗ НЕЗАВИСНИХ СОЦИЈАЛДЕМОКРАТА - СНСД - МИЛОРАД ДОДИК - ПАВЛОВИЋ ДАЛИБОР </t>
  </si>
  <si>
    <t>45,14</t>
  </si>
  <si>
    <t>САВЕЗ НЕЗАВИСНИХ СОЦИЈАЛДЕМОКРАТА - СНСД - МИЛОРАД ДОДИК - ТОМАШ ДАРКО</t>
  </si>
  <si>
    <t>58,35</t>
  </si>
  <si>
    <t>САВЕЗ НЕЗАВИСНИХ СОЦИЈАЛДЕМОКРАТА - СНСД - МИЛОРАД ДОДИК - КАРАЋ НЕБОЈША</t>
  </si>
  <si>
    <t>80,03</t>
  </si>
  <si>
    <t>САВЕЗ НЕЗАВИСНИХ СОЦИЈАЛДЕМОКРАТА - СНСД - МИЛОРАД ДОДИК - ЈАГОДИЋ МИЛОРАД</t>
  </si>
  <si>
    <t>51,06</t>
  </si>
  <si>
    <t>САВЕЗ НЕЗАВИСНИХ СОЦИЈАЛДЕМОКРАТА - СНСД - МИЛОРАД ДОДИК - БОГДАНОВИЋ ДРАГОЉУБ</t>
  </si>
  <si>
    <t>40,27</t>
  </si>
  <si>
    <t>СДС - СРПСКА ДЕМОКРАТСКА СТРАНКА - БЈЕЛИЦА МИЛОВАН</t>
  </si>
  <si>
    <t>50,57</t>
  </si>
  <si>
    <t>САВЕЗ НЕЗАВИСНИХ СОЦИЈАЛДЕМОКРАТА - СНСД - МИЛОРАД ДОДИК - ДРАГОСАВЉЕВИЋ МЛАЂАН</t>
  </si>
  <si>
    <t>55,73</t>
  </si>
  <si>
    <t>ЗАЈЕДНО ЗА СРЕБРЕНИЦУ - ГРУЈИЧИЋ МЛАДЕН</t>
  </si>
  <si>
    <t>71,93</t>
  </si>
  <si>
    <t>УЈЕДИЊЕНА СРПСКА - ЋЕЛИЋ РАДОЈИЦА</t>
  </si>
  <si>
    <t>52,39</t>
  </si>
  <si>
    <t>СДС - СРПСКА ДЕМОКРАТСКА СТРАНКА - МИЛИЧЕВИЋ МИЛАН</t>
  </si>
  <si>
    <t>46,85</t>
  </si>
  <si>
    <t>САВЕЗ НЕЗАВИСНИХ СОЦИЈАЛДЕМОКРАТА - СНСД - МИЛОРАД ДОДИК - ЋУРИЋ МИРКО</t>
  </si>
  <si>
    <t>54,81</t>
  </si>
  <si>
    <t>САВЕЗ НЕЗАВИСНИХ СОЦИЈАЛДЕМОКРАТА - СНСД - МИЛОРАД ДОДИК - ГАГОВИЋ ДРАГОМИР</t>
  </si>
  <si>
    <t>74,17</t>
  </si>
  <si>
    <t>СДС - СРПСКА ДЕМОКРАТСКА СТРАНКА - ПЕРИЋ ВАСИЛИЈЕ</t>
  </si>
  <si>
    <t>56,42</t>
  </si>
  <si>
    <t>САВЕЗ НЕЗАВИСНИХ СОЦИЈАЛДЕМОКРАТА - СНСД - МИЛОРАД ДОДИК - ВУКАДИНОВИЋ МИЛАН</t>
  </si>
  <si>
    <t>57,84</t>
  </si>
  <si>
    <t>СДС - СРПСКА ДЕМОКРАТСКА СТРАНКА - ЂУРИЋ СЛОБОДАН</t>
  </si>
  <si>
    <t>56,73</t>
  </si>
  <si>
    <t>СДС - ПДП - КАРАЏИЋ ГОРАН</t>
  </si>
  <si>
    <t>39,35</t>
  </si>
  <si>
    <t>САВЕЗ НЕЗАВИСНИХ СОЦИЈАЛДЕМОКРАТА - СНСД - МИЛОРАД ДОДИК - ГЛИГОРИЋ ВЛАДО</t>
  </si>
  <si>
    <t>54,69</t>
  </si>
  <si>
    <t>ЉУДИ ПРИЈЕ СВЕГА - МИЛИЋЕВИЋ ЂОРЂЕ</t>
  </si>
  <si>
    <t>68,57</t>
  </si>
  <si>
    <t>ДЕМОКРАТСКИ САВЕЗ - ДЕМОС - ЛАЗИЋ МИЛАДИН</t>
  </si>
  <si>
    <t>47,64</t>
  </si>
  <si>
    <t>САВЕЗ НЕЗАВИСНИХ СОЦИЈАЛДЕМОКРАТА - СНСД - МИЛОРАД ДОДИК - КОВАЧ МИЛАН</t>
  </si>
  <si>
    <t>71,81</t>
  </si>
  <si>
    <t>Извор: "Службени гласник РС", бр. 3/21 и 27/21 и "Службени гласник БиХ", бр. 81/20,84/20 и 14/21</t>
  </si>
  <si>
    <t>2.3. Општи подаци о локалним изборима за скупштине градова и општина, 2020.</t>
  </si>
  <si>
    <t>2.4. Резултати локалних избора за скупштине градова и општина, 2020.</t>
  </si>
  <si>
    <t>САВЕЗ НЕЗАВИСНИХ СОЦИЈАЛДЕМОКРАТА - СНСД - МИЛОРАД ДОДИК</t>
  </si>
  <si>
    <t>26,95</t>
  </si>
  <si>
    <t>ПДП - ПАРТИЈА ДЕМОКРАТСКОГ ПРОГРЕСА</t>
  </si>
  <si>
    <t>20,00</t>
  </si>
  <si>
    <t>СПС - СОЦИЈАЛИСТИЧКА ПАРТИЈА СРПСКЕ - "БУДУЋНОСТ СРПСКЕ"</t>
  </si>
  <si>
    <t>8,92</t>
  </si>
  <si>
    <t>8,87</t>
  </si>
  <si>
    <t>ДНС - ДЕМОКРАТСКИ НАРОДНИ САВЕЗ</t>
  </si>
  <si>
    <t>7,09</t>
  </si>
  <si>
    <t>ДЕМОКРАТСКИ САВЕЗ - ДЕМОС</t>
  </si>
  <si>
    <t>6,27</t>
  </si>
  <si>
    <t>4,69</t>
  </si>
  <si>
    <t>СДС - СРПСКА ДЕМОКРАТСКА СТРАНКА</t>
  </si>
  <si>
    <t>НАРОДНИ ПОКРЕТ БАЊАЛУКА ЗОВЕ</t>
  </si>
  <si>
    <t>3,27</t>
  </si>
  <si>
    <t>ЧУДИЋ САША - ГРУПА ГРАЂАНА (изабран из реда националних мањина)</t>
  </si>
  <si>
    <t>36,71</t>
  </si>
  <si>
    <t>22,12</t>
  </si>
  <si>
    <t>16,86</t>
  </si>
  <si>
    <t>6,32</t>
  </si>
  <si>
    <t>ПОКРЕТ ВОЛИМО СРПСКУ</t>
  </si>
  <si>
    <t>5,19</t>
  </si>
  <si>
    <t>СДА - СТРАНКА ДЕМОКРАТСКЕ АКЦИЈЕ</t>
  </si>
  <si>
    <t>22,32</t>
  </si>
  <si>
    <t>СДС СЕМБЕРИЈА - МИЋО МИЋИЋ</t>
  </si>
  <si>
    <t>15,76</t>
  </si>
  <si>
    <t>11,59</t>
  </si>
  <si>
    <t>8,69</t>
  </si>
  <si>
    <t>6,61</t>
  </si>
  <si>
    <t>СДА-НИП</t>
  </si>
  <si>
    <t>5,70</t>
  </si>
  <si>
    <t>5,63</t>
  </si>
  <si>
    <t>4,90</t>
  </si>
  <si>
    <t xml:space="preserve">ПОКРЕТ ЗА БИЈЕЉИНУ - НАРОДНИ ДЕМОКРАТСКИ ПОКРЕТ - ПРВА СДС </t>
  </si>
  <si>
    <t>3,74</t>
  </si>
  <si>
    <t>30,26</t>
  </si>
  <si>
    <t>12,78</t>
  </si>
  <si>
    <t>10,07</t>
  </si>
  <si>
    <t>СРПСКА РАДИКАЛНА СТРАНКА ДР ВОЈИСЛАВ ШЕШЕЉ</t>
  </si>
  <si>
    <t>6,68</t>
  </si>
  <si>
    <t>СРПСКА РАДИКАЛНА СТРАНКА СРПСКЕ</t>
  </si>
  <si>
    <t>6,09</t>
  </si>
  <si>
    <t>5,20</t>
  </si>
  <si>
    <t>3,98</t>
  </si>
  <si>
    <t>3,71</t>
  </si>
  <si>
    <t>3,41</t>
  </si>
  <si>
    <t>22,28</t>
  </si>
  <si>
    <t>КОАЛИЦИЈА СДА - СБИХ</t>
  </si>
  <si>
    <t>13,66</t>
  </si>
  <si>
    <t>10,18</t>
  </si>
  <si>
    <t>ЗАЈЕДНО ЗА БРАТУНАЦ</t>
  </si>
  <si>
    <t>6,03</t>
  </si>
  <si>
    <t>5,88</t>
  </si>
  <si>
    <t>БОШЊАЧКА ЛИСТА ЗА БРАТУНАЦ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</si>
  <si>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</si>
  <si>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</si>
  <si>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</si>
  <si>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</si>
  <si>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</si>
  <si>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</si>
  <si>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</si>
  <si>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</si>
  <si>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</si>
  <si>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ПОКРЕТ ЗА ВИШЕГРАД</t>
  </si>
  <si>
    <t>5,57</t>
  </si>
  <si>
    <t>5,51</t>
  </si>
  <si>
    <t>5,11</t>
  </si>
  <si>
    <t>СРПСКА НАПРЕДНА СТРАНКА РС - ФБИХ - ЗА ПРОМЈЕНЕ</t>
  </si>
  <si>
    <t>3,90</t>
  </si>
  <si>
    <t>3,67</t>
  </si>
  <si>
    <t>НАРОД И ПРАВДА</t>
  </si>
  <si>
    <t>46,51</t>
  </si>
  <si>
    <t>14,51</t>
  </si>
  <si>
    <t>10,00</t>
  </si>
  <si>
    <t>8,77</t>
  </si>
  <si>
    <t>5,86</t>
  </si>
  <si>
    <t>5,27</t>
  </si>
  <si>
    <t>4,64</t>
  </si>
  <si>
    <t>26,98</t>
  </si>
  <si>
    <t>СДП - СОЦИЈАЛДЕМОКРАТСКА ПАРТИЈА БОСНЕ И ХЕРЦЕГОВИНЕ</t>
  </si>
  <si>
    <t>7,78</t>
  </si>
  <si>
    <t>СББ</t>
  </si>
  <si>
    <t>3,65</t>
  </si>
  <si>
    <t>ОСМАНОВИЋ МУСТАФА - СДА - СТРАНКА ДЕМОКРАТСКЕ АКЦИЈЕ (изабран из реда националних мањина)</t>
  </si>
  <si>
    <t>29,84</t>
  </si>
  <si>
    <t>27,02</t>
  </si>
  <si>
    <t>7,24</t>
  </si>
  <si>
    <t>6,02</t>
  </si>
  <si>
    <t>ДЕМОКРАТСКИ СААВЕЗ - ДЕМОС</t>
  </si>
  <si>
    <t>ПРВА СРПСКА ДЕМОКРАТСКА СТРАНКА ПРВА СДС</t>
  </si>
  <si>
    <t>33,35</t>
  </si>
  <si>
    <t>15,87</t>
  </si>
  <si>
    <t>9,42</t>
  </si>
  <si>
    <t>7,01</t>
  </si>
  <si>
    <t>5,30</t>
  </si>
  <si>
    <t>4,42</t>
  </si>
  <si>
    <t>КОЗМИНЧУК СТАНИСЛАВ - ГРУПА ГРАЂАНА (изабран из реда националних мањина)</t>
  </si>
  <si>
    <t>26,14</t>
  </si>
  <si>
    <t>17,97</t>
  </si>
  <si>
    <t>9,95</t>
  </si>
  <si>
    <t>6,39</t>
  </si>
  <si>
    <t>4,84</t>
  </si>
  <si>
    <t>НАРОДНИ ДЕМОКРАТСКИ ПОКРЕТ - СРПСКА НАПРЕДНА СТРАНКА</t>
  </si>
  <si>
    <t>СДП БИХ - ХС БИХ</t>
  </si>
  <si>
    <t>4,46</t>
  </si>
  <si>
    <t>44,16</t>
  </si>
  <si>
    <t>ДЕМОКРАТСКИ СААВЕЗ - ДЕМОС - ПРВА СРПСКА ДЕМОКРАТСКА СТРАНКА</t>
  </si>
  <si>
    <t>8,86</t>
  </si>
  <si>
    <t>КОАЛИЦИЈА ДОБОЈ У СРЦУ</t>
  </si>
  <si>
    <t>8,72</t>
  </si>
  <si>
    <t>6,36</t>
  </si>
  <si>
    <t>4,18</t>
  </si>
  <si>
    <t>СДА - СБИХ - ХБ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</si>
  <si>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</si>
  <si>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</si>
  <si>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</si>
  <si>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</si>
  <si>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</si>
  <si>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</si>
  <si>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</si>
  <si>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</si>
  <si>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</si>
  <si>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</si>
  <si>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ЛИСТА ЗА ЗВОРНИК СДА - ПДА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</si>
  <si>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</si>
  <si>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</si>
  <si>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</si>
  <si>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</si>
  <si>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</si>
  <si>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</si>
  <si>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</si>
  <si>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</si>
  <si>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</si>
  <si>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ЗАВИЧАЈНИ СОЦИЈАЛДЕМОКРАТИ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</si>
  <si>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</si>
  <si>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</si>
  <si>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</si>
  <si>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</si>
  <si>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</si>
  <si>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</si>
  <si>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</si>
  <si>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</si>
  <si>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</si>
  <si>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</si>
  <si>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</si>
  <si>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</si>
  <si>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</si>
  <si>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</si>
  <si>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СТРАНКА ЗА НАШ ГРАД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</si>
  <si>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</si>
  <si>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</si>
  <si>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</si>
  <si>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</si>
  <si>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</si>
  <si>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</si>
  <si>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</si>
  <si>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</si>
  <si>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</si>
  <si>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</si>
  <si>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</si>
  <si>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</si>
  <si>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</si>
  <si>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</si>
  <si>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СРПСКА НАПРЕДНА СТРАНКА РС - ФБИХ- ЗА ПРОМЈЕНЕ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</si>
  <si>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</si>
  <si>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</si>
  <si>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</si>
  <si>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</si>
  <si>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</si>
  <si>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</si>
  <si>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</si>
  <si>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</si>
  <si>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</si>
  <si>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</si>
  <si>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</si>
  <si>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</si>
  <si>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</si>
  <si>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</si>
  <si>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САВЕЗ НЕЗАВИСНИХ СОЦИЈАЛДЕМОКРАТА - СНСД- МИЛОРАД ДОДИК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</si>
  <si>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</si>
  <si>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</si>
  <si>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</si>
  <si>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</si>
  <si>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</si>
  <si>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</si>
  <si>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</si>
  <si>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</si>
  <si>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</si>
  <si>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</si>
  <si>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</si>
  <si>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</si>
  <si>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</si>
  <si>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</si>
  <si>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</si>
  <si>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</si>
  <si>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</si>
  <si>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</si>
  <si>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</si>
  <si>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</si>
  <si>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</si>
  <si>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САВЕЗ НЕЗАВИСНИХ СОЦИЈАЛДЕМОКРАТА - СНСД -МИЛОРАД ДОДИК</t>
  </si>
  <si>
    <t>33,78</t>
  </si>
  <si>
    <t>11,60</t>
  </si>
  <si>
    <t>9,98</t>
  </si>
  <si>
    <t>7,36</t>
  </si>
  <si>
    <t>ГОЛИЋ МЛАДЕН - НЕЗАВИСНИ КАНДИДАТ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</si>
  <si>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</si>
  <si>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</si>
  <si>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</si>
  <si>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</si>
  <si>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</si>
  <si>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</si>
  <si>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</si>
  <si>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</si>
  <si>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</si>
  <si>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</si>
  <si>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</si>
  <si>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</si>
  <si>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</si>
  <si>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</si>
  <si>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</si>
  <si>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</si>
  <si>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</si>
  <si>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СРПСКА ДЕМОКРАТСКА СТРАНКА - СРС</t>
  </si>
  <si>
    <t>19,43</t>
  </si>
  <si>
    <t>9,41</t>
  </si>
  <si>
    <t>8,76</t>
  </si>
  <si>
    <t>6,92</t>
  </si>
  <si>
    <t>ЗАЈЕДНО ЗА НОВИ ГРАД НДП, ДС, ДЕМОС, УС</t>
  </si>
  <si>
    <t>РАСАВАЦ ХАСАН - А СДА СТРАНКА ДЕМОКРАТСКЕ АКТИВНОСТИ (изабран из реда националних мањина)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</si>
  <si>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</si>
  <si>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</si>
  <si>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</si>
  <si>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</si>
  <si>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</si>
  <si>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</si>
  <si>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</si>
  <si>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</si>
  <si>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</si>
  <si>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</si>
  <si>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</si>
  <si>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</si>
  <si>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</si>
  <si>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</si>
  <si>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</si>
  <si>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</si>
  <si>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</si>
  <si>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 xml:space="preserve">ХДЗ БИХ - ХРВАТСКА ДЕМОКРАТСКА ЗАЈЕДНИЦА БИХ </t>
  </si>
  <si>
    <t>16,13</t>
  </si>
  <si>
    <t>14,75</t>
  </si>
  <si>
    <t>14,08</t>
  </si>
  <si>
    <t>11,19</t>
  </si>
  <si>
    <t>7,21</t>
  </si>
  <si>
    <t>ДУБРАВАЦ ИЛИЈА - НЕЗАВИСНИ КАНДИДАТ</t>
  </si>
  <si>
    <t>5,13</t>
  </si>
  <si>
    <t>ЗОВКИЋ ЖЕЉКО - НЕЗАВИСНИ КАНДИДАТ</t>
  </si>
  <si>
    <t>5,09</t>
  </si>
  <si>
    <t>4,94</t>
  </si>
  <si>
    <t>РЕ-БАЛАНС</t>
  </si>
  <si>
    <t>4,61</t>
  </si>
  <si>
    <t>4,35</t>
  </si>
  <si>
    <t>27,40</t>
  </si>
  <si>
    <t>23,48</t>
  </si>
  <si>
    <t>10,26</t>
  </si>
  <si>
    <t>СНС ФБИХ - САМО НАЈБОЉИ ИДУ НАПРИЈЕД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</si>
  <si>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</si>
  <si>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</si>
  <si>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</si>
  <si>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</si>
  <si>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</si>
  <si>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</si>
  <si>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</si>
  <si>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</si>
  <si>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</si>
  <si>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ПОКРЕТ ЗА ПРИЈЕДОР</t>
  </si>
  <si>
    <t>5,99</t>
  </si>
  <si>
    <t>5,97</t>
  </si>
  <si>
    <t xml:space="preserve">РАДАКОВИЋ СЛАЂАНА - НЕЗАВИСНИ КАНДИДАТ </t>
  </si>
  <si>
    <t>ВУКОТИЋ АНДРИЈА - НЕЗАВИСНИ КАНДИДАТ (изабран из реда националних мањина)</t>
  </si>
  <si>
    <t>35,53</t>
  </si>
  <si>
    <t>26,97</t>
  </si>
  <si>
    <t>10,87</t>
  </si>
  <si>
    <t>4,96</t>
  </si>
  <si>
    <t xml:space="preserve">СОЦИЈАЛИСТИЧКА ПАРТИЈА </t>
  </si>
  <si>
    <t>ДЕКЕТ БРАНКО - ГРУПА ГРАЂАНА (изабран из реда националних мањина)</t>
  </si>
  <si>
    <t>71,97</t>
  </si>
  <si>
    <t>15,61</t>
  </si>
  <si>
    <t>ЗАЈЕДНО ЗА БОЉИ РИБНИК ДНС-СП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</si>
  <si>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</si>
  <si>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</si>
  <si>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</si>
  <si>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</si>
  <si>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</si>
  <si>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</si>
  <si>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</si>
  <si>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</si>
  <si>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</si>
  <si>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</si>
  <si>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</si>
  <si>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</si>
  <si>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</si>
  <si>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</si>
  <si>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</si>
  <si>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</si>
  <si>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ЗЕКИЋ МИЛАДИНКА - СДС СРПСКА ДЕМОКРАТСКА СТРАНКА (изабрана из реда националних мањина)</t>
  </si>
  <si>
    <t>43,56</t>
  </si>
  <si>
    <t>13,03</t>
  </si>
  <si>
    <t>12,43</t>
  </si>
  <si>
    <t>11,05</t>
  </si>
  <si>
    <t>5,15</t>
  </si>
  <si>
    <t>31,64</t>
  </si>
  <si>
    <t>МОЈА АДРЕСА СРЕБРЕНИЦА - СДА - СБИХ - СББ - ПДА</t>
  </si>
  <si>
    <t>22,79</t>
  </si>
  <si>
    <t>14,35</t>
  </si>
  <si>
    <t>5,85</t>
  </si>
  <si>
    <t>ДЕМОКРАТСКА ФРОНТА - ГРАЂАНСКИ САВЕЗ</t>
  </si>
  <si>
    <t>3,40</t>
  </si>
  <si>
    <t>ДЕМОС - СНП - БОЉА СРЕБРЕНИЦА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</si>
  <si>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</si>
  <si>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</si>
  <si>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</si>
  <si>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</si>
  <si>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</si>
  <si>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</si>
  <si>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</si>
  <si>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</si>
  <si>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СДП - СБИХ</t>
  </si>
  <si>
    <t>ЗА ПРАВДУ И РЕД ЛИСТА НЕБОЈШЕ ВУКАНОВИЋА</t>
  </si>
  <si>
    <t>14,61</t>
  </si>
  <si>
    <t>8,71</t>
  </si>
  <si>
    <t>НАША ХЕРЦЕГОВИНА - ХНП -ПДП</t>
  </si>
  <si>
    <t>8,22</t>
  </si>
  <si>
    <t>УЈЕДИЊЕНА СРПСКА - ПАРТИЈА УЈЕДИЊЕНИХ ПЕНЗИОНЕРА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</si>
  <si>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</si>
  <si>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</si>
  <si>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</si>
  <si>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</si>
  <si>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</si>
  <si>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</si>
  <si>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</si>
  <si>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</si>
  <si>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ДЕМОКРАТСКИ САВЕЗ - ДЕМОС - ПОКРЕТ УСПЈЕШНА СРПСКА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</si>
  <si>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</si>
  <si>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</si>
  <si>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</si>
  <si>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</si>
  <si>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</si>
  <si>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</si>
  <si>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</si>
  <si>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</si>
  <si>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</si>
  <si>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</si>
  <si>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</si>
  <si>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</si>
  <si>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</si>
  <si>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ГОЛИЈАН ПАВЛЕ - НЕЗАВИСНИ КАНДИДАТ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</si>
  <si>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</si>
  <si>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</si>
  <si>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</si>
  <si>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</si>
  <si>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</si>
  <si>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</si>
  <si>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</si>
  <si>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</si>
  <si>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</si>
  <si>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</si>
  <si>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 xml:space="preserve">ДНС - ДЕМОКРАТСКИ НАРОДНИ САВЕЗ </t>
  </si>
  <si>
    <t>10,69</t>
  </si>
  <si>
    <t xml:space="preserve">НАРОДНИ ДЕМОКРАТСКИ ПОКРЕТ </t>
  </si>
  <si>
    <t>НАРОДНИ ПОКРЕТ - ЂОРЂЕ МИЛИЋЕВИЋ</t>
  </si>
  <si>
    <t>25,21</t>
  </si>
  <si>
    <t>18,73</t>
  </si>
  <si>
    <t>18,55</t>
  </si>
  <si>
    <t>ХДЗ БИХ, ХДЗ 1990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</si>
  <si>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</si>
  <si>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</si>
  <si>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</si>
  <si>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</si>
  <si>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</si>
  <si>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</si>
  <si>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</si>
  <si>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</si>
  <si>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</si>
  <si>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</si>
  <si>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</si>
  <si>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</si>
  <si>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</si>
  <si>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</si>
  <si>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2.5. Одборници скупштина градова и општина према полу и старости, 2020.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</si>
  <si>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Измјенама изборног закона ("Службени гласник Републике Српске", бр. 18/20), дефинисано је да градоначелника града, који у свом саставу има више општина, бирају бирачи уписани у Централни бирачки списак општина које су у саставу града. На локалним изборима који су одржани у новембру 2020. године, градоначелник Источног Сарајева први пут је биран непосредно.</t>
    </r>
  </si>
  <si>
    <r>
      <t>Град Источно Сарајево</t>
    </r>
    <r>
      <rPr>
        <vertAlign val="superscript"/>
        <sz val="9"/>
        <rFont val="Arial"/>
        <family val="2"/>
        <charset val="238"/>
      </rPr>
      <t>1)</t>
    </r>
  </si>
  <si>
    <t>ГВОЗДЕНОВИЋ МОМИР - НЕЗАВИСНИ КАНДИДАТ (изабран из реда националних мањина)</t>
  </si>
  <si>
    <t>Врста емитованог програма, у минутама</t>
  </si>
  <si>
    <t xml:space="preserve">                    Врста емитованог програма, у минутама</t>
  </si>
  <si>
    <t>Просјечна плата након опорезивања
 (нето плата), КМ</t>
  </si>
  <si>
    <t>4.6. Процјене становништва – средином године</t>
  </si>
  <si>
    <r>
      <t>5.6. Лица која траже запослење –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</si>
  <si>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14.3. Основне и средње школе, почетак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</si>
  <si>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Извор: Агенција за посредничке, информатичке и финансијске услуге</t>
  </si>
  <si>
    <t>ком.</t>
  </si>
  <si>
    <t>хиљ.</t>
  </si>
  <si>
    <t>БиХ</t>
  </si>
  <si>
    <t>РС</t>
  </si>
  <si>
    <t>ФБиХ</t>
  </si>
  <si>
    <t>СФРЈ</t>
  </si>
  <si>
    <t>ЕУ</t>
  </si>
  <si>
    <t>ESA 2010</t>
  </si>
  <si>
    <t>ЕУРОСТАТ</t>
  </si>
  <si>
    <t>КД</t>
  </si>
  <si>
    <t>КД БиХ 2010</t>
  </si>
  <si>
    <t>КВГО БиХ</t>
  </si>
  <si>
    <t>NACE</t>
  </si>
  <si>
    <t>NACE Rev. 2</t>
  </si>
  <si>
    <t>OECD</t>
  </si>
  <si>
    <t>ПДВ</t>
  </si>
  <si>
    <t>ФИГО</t>
  </si>
  <si>
    <t>Подручја дјелатности према КД БиХ 2010</t>
  </si>
  <si>
    <t>Т</t>
  </si>
  <si>
    <t>конвертибилна марка</t>
  </si>
  <si>
    <t>хиљада</t>
  </si>
  <si>
    <t>килограм</t>
  </si>
  <si>
    <t>километар</t>
  </si>
  <si>
    <t>квадратни метар</t>
  </si>
  <si>
    <t>кубни метар</t>
  </si>
  <si>
    <t>тона</t>
  </si>
  <si>
    <t>Босна и Херцеговина</t>
  </si>
  <si>
    <t>Република Српска</t>
  </si>
  <si>
    <t>Федерација Босне и Херцеговине</t>
  </si>
  <si>
    <t>Социјалистичка Федеративна Република  Југославија</t>
  </si>
  <si>
    <t>Европска унија</t>
  </si>
  <si>
    <t>Европски систем рачуна 2010</t>
  </si>
  <si>
    <t>Статистичка канцеларија Европске уније</t>
  </si>
  <si>
    <t>Скраћена ознака за КД БиХ 2010 (Класификација дјелатности Босне и  Херцеговине 2010)</t>
  </si>
  <si>
    <t>Класификација дјелатности Босне и  Херцеговине 2010</t>
  </si>
  <si>
    <t>Класификација врста грађевинских објеката у  БиХ</t>
  </si>
  <si>
    <t>Статистичкa класификацијa дјелатности Европскe унијe</t>
  </si>
  <si>
    <t>Статистичкa класификацијa дјелатности Европскe унијe, Rev. 2</t>
  </si>
  <si>
    <t>Организација за економску сарадњу и развој</t>
  </si>
  <si>
    <t>Порез на додату вриједност</t>
  </si>
  <si>
    <t>Међународно удружење гинеколога</t>
  </si>
  <si>
    <t>Пољопривреда, шумарство и риболов</t>
  </si>
  <si>
    <t>Вађење руда и камена</t>
  </si>
  <si>
    <t>Прерађивачка индустрија</t>
  </si>
  <si>
    <t>Грађевинарство</t>
  </si>
  <si>
    <t>Саобраћај и складиштење</t>
  </si>
  <si>
    <t>Информације и комуникације</t>
  </si>
  <si>
    <t>Пословање некретнинама</t>
  </si>
  <si>
    <t>Стручне, научне  и техничке дјелатности</t>
  </si>
  <si>
    <t>Умјетност, забава и рекреација</t>
  </si>
  <si>
    <t>Остале услужне дјелатности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</si>
  <si>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</si>
  <si>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</si>
  <si>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</si>
  <si>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</si>
  <si>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Финансијске дјелатности и дјелатности осигурања</t>
  </si>
  <si>
    <t>Административне и помоћне услужне дјелатности</t>
  </si>
  <si>
    <t>Јавна управа и одбрана; обавезно социјално осигурање</t>
  </si>
  <si>
    <t>Дјелатности здравствене заштите и социјалног рада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</si>
  <si>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</si>
  <si>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Дјелатности екстериторијалних организација и органа</t>
  </si>
  <si>
    <t>Скраћенице и знакови</t>
  </si>
  <si>
    <t>Скраћенице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</si>
  <si>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</si>
  <si>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</si>
  <si>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Знакови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</si>
  <si>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</si>
  <si>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</si>
  <si>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</si>
  <si>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</si>
  <si>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</si>
  <si>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</si>
  <si>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нема појаве</t>
  </si>
  <si>
    <t>не располаже се податком</t>
  </si>
  <si>
    <t>податак је мањи од 0,5 од дате јединице мjере</t>
  </si>
  <si>
    <t>податак је мањи од 0,1 од дате јединице мjере</t>
  </si>
  <si>
    <t>просјек</t>
  </si>
  <si>
    <t>исправљен податак</t>
  </si>
  <si>
    <t>повjерљив податак</t>
  </si>
  <si>
    <t>податак је мање поуздан</t>
  </si>
  <si>
    <t>податак је непоуздан</t>
  </si>
  <si>
    <t>знак за напомену</t>
  </si>
  <si>
    <t>број породица</t>
  </si>
  <si>
    <t>број чланова</t>
  </si>
  <si>
    <r>
      <t>4.9. Рађања, умирања и бракови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</si>
  <si>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ГРАДОВИ И ОПШТИНЕ РЕПУБЛИКЕ СРПСКЕ, 2022.</t>
  </si>
  <si>
    <t>1.1. Општи показатељи, 2021.</t>
  </si>
  <si>
    <t>3.2. Број пословних субјеката према облику организовања – стање 31. децембар 2021.</t>
  </si>
  <si>
    <t>3.3. Број пословних субјеката према подручјима КД – стање 31. децембар 2021.</t>
  </si>
  <si>
    <t>4.7. Процјене становништва, према полу и старости (старосне групе), 2021 – средином године</t>
  </si>
  <si>
    <t>4.8. Процјене становништва, основни контигенти и индикатори, 2021 – средином године</t>
  </si>
  <si>
    <t xml:space="preserve">5.5. Запослени по подручјима КД, 2021. </t>
  </si>
  <si>
    <t>7.2. Остварене инвестиције у нова стална средства према карактеру изградње и техничкој структури, 2021.</t>
  </si>
  <si>
    <t xml:space="preserve">8.1. Индекси потрошачких цијена у градовима, 2021. 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</si>
  <si>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2021.</t>
    </r>
  </si>
  <si>
    <t>10.1. Јавни водовод и канализација, 2021.</t>
  </si>
  <si>
    <t>2020/2021</t>
  </si>
  <si>
    <t>15.1. Биоскопи у Републици Српској, 2021.</t>
  </si>
  <si>
    <t>15.2. Позоришта у Републици Српској, сезона 2020/2021.</t>
  </si>
  <si>
    <t>15.3. Радио-станице у Републици Српској – стање 31.12.2021.</t>
  </si>
  <si>
    <t>15.4. ТВ станице у Републици Српској – стање 31.12.2021.</t>
  </si>
  <si>
    <t>15.5. Музеји у Републици Српској, 2021.</t>
  </si>
  <si>
    <t xml:space="preserve">16.1. Здравствени радници са високом стручном спремом у Републици Српској, 2021. </t>
  </si>
  <si>
    <t>17.1. Пензијско и инвалидско осигурање, 2021.</t>
  </si>
  <si>
    <t>Број становника - процјена 2021. година</t>
  </si>
  <si>
    <t>Брoj становника - процјена 2021. година</t>
  </si>
  <si>
    <t>Град Дервента</t>
  </si>
  <si>
    <t>1 809</t>
  </si>
  <si>
    <r>
      <t>1)</t>
    </r>
    <r>
      <rPr>
        <sz val="8"/>
        <rFont val="Arial"/>
        <family val="2"/>
        <charset val="238"/>
      </rPr>
      <t xml:space="preserve"> Вукосавље – подаци су садржани у оквиру бироа Модрича, 
   Доњи Жабар – подаци су садржани у оквиру бироа Пелагићево, 
   Источни Мостар – подаци су садржани у оквиру општине Невесиње,
   Источни Стари Град – подаци су садржани у оквиру бироа Пале,
   Купрес – подаци су садржани у оквиру бироа Шипово.
   Извор: Завод за запошљавање Републике Српске</t>
    </r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</si>
  <si>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</si>
  <si>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Примици за нефинансијску имовину, КМ</t>
  </si>
  <si>
    <t>Примици од  финансијске имовине, КМ</t>
  </si>
  <si>
    <t>Примици од задуживања, КМ</t>
  </si>
  <si>
    <t>Расподјела суфицита/
дефицита из ранијих периода, KM</t>
  </si>
  <si>
    <t>Издаци за отплату дугова, КМ</t>
  </si>
  <si>
    <t>Издаци за нефинансијску имовину, КМ</t>
  </si>
  <si>
    <t>Издаци за финансијску имовину, КМ</t>
  </si>
  <si>
    <t>6.1. Приходи и примици буџета (фонд 01-05), 2021.</t>
  </si>
  <si>
    <t>6.2. Расходи и издаци буџета (фонд 01-05), 2021.</t>
  </si>
  <si>
    <t>2 614000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</si>
</sst>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color theme="1"/>
      <name val="Arial Narrow"/>
      <family val="2"/>
    </font>
    <font>
      <i/>
      <sz val="8"/>
      <name val="Arial"/>
      <family val="2"/>
      <charset val="238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</font>
    <font>
      <b/>
      <u/>
      <sz val="8"/>
      <color rgb="FF0000FF"/>
      <name val="Arial"/>
      <family val="2"/>
      <charset val="238"/>
    </font>
    <font>
      <sz val="8"/>
      <color indexed="18"/>
      <name val="Calibri"/>
      <family val="2"/>
      <scheme val="minor"/>
    </font>
    <font>
      <vertAlign val="superscript"/>
      <sz val="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  <charset val="238"/>
    </font>
    <font>
      <b/>
      <sz val="13"/>
      <color rgb="FFFDE9D9"/>
      <name val="Arial"/>
      <family val="2"/>
      <charset val="238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.5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18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5" fillId="0" borderId="0"/>
    <xf numFmtId="0" fontId="36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21" fillId="0" borderId="0"/>
    <xf numFmtId="0" fontId="68" fillId="0" borderId="0"/>
  </cellStyleXfs>
  <cellXfs count="914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4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/>
    <xf numFmtId="0" fontId="12" fillId="0" borderId="0" xfId="0" applyFont="1" applyFill="1" applyBorder="1"/>
    <xf numFmtId="0" fontId="14" fillId="0" borderId="0" xfId="0" applyFont="1" applyFill="1" applyBorder="1"/>
    <xf numFmtId="1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6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26" fillId="0" borderId="0" xfId="0" applyNumberFormat="1" applyFont="1" applyFill="1" applyAlignment="1">
      <alignment horizontal="right"/>
    </xf>
    <xf numFmtId="0" fontId="7" fillId="0" borderId="0" xfId="14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8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9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4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2" fillId="0" borderId="0" xfId="0" applyFont="1" applyFill="1"/>
    <xf numFmtId="3" fontId="32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2" fillId="0" borderId="0" xfId="0" applyNumberFormat="1" applyFont="1" applyFill="1"/>
    <xf numFmtId="3" fontId="32" fillId="0" borderId="0" xfId="0" applyNumberFormat="1" applyFont="1" applyFill="1" applyBorder="1"/>
    <xf numFmtId="0" fontId="16" fillId="0" borderId="0" xfId="0" applyFont="1" applyFill="1"/>
    <xf numFmtId="1" fontId="33" fillId="0" borderId="0" xfId="0" applyNumberFormat="1" applyFont="1" applyFill="1" applyAlignment="1">
      <alignment horizontal="right"/>
    </xf>
    <xf numFmtId="0" fontId="2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4" fillId="0" borderId="0" xfId="0" applyFont="1" applyFill="1" applyAlignment="1">
      <alignment horizontal="left" wrapText="1"/>
    </xf>
    <xf numFmtId="1" fontId="26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29" fillId="0" borderId="0" xfId="0" applyFont="1" applyFill="1" applyAlignment="1">
      <alignment horizontal="left" indent="1"/>
    </xf>
    <xf numFmtId="0" fontId="29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6" fillId="0" borderId="3" xfId="0" applyNumberFormat="1" applyFont="1" applyFill="1" applyBorder="1" applyAlignment="1">
      <alignment horizontal="right"/>
    </xf>
    <xf numFmtId="1" fontId="26" fillId="0" borderId="3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6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3" xfId="0" applyNumberFormat="1" applyFont="1" applyFill="1" applyBorder="1" applyAlignment="1">
      <alignment horizontal="right"/>
    </xf>
    <xf numFmtId="0" fontId="39" fillId="0" borderId="0" xfId="0" applyFont="1" applyFill="1" applyBorder="1" applyAlignment="1"/>
    <xf numFmtId="1" fontId="12" fillId="0" borderId="3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0" fontId="40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" fontId="41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right"/>
    </xf>
    <xf numFmtId="0" fontId="42" fillId="0" borderId="0" xfId="0" applyFont="1" applyFill="1" applyBorder="1"/>
    <xf numFmtId="1" fontId="5" fillId="0" borderId="0" xfId="0" applyNumberFormat="1" applyFont="1" applyFill="1"/>
    <xf numFmtId="0" fontId="39" fillId="0" borderId="1" xfId="0" applyFont="1" applyFill="1" applyBorder="1"/>
    <xf numFmtId="0" fontId="14" fillId="0" borderId="1" xfId="0" applyFont="1" applyFill="1" applyBorder="1"/>
    <xf numFmtId="0" fontId="43" fillId="0" borderId="0" xfId="0" applyFont="1" applyFill="1"/>
    <xf numFmtId="0" fontId="14" fillId="0" borderId="1" xfId="0" applyFont="1" applyFill="1" applyBorder="1" applyAlignment="1">
      <alignment horizontal="left" indent="1"/>
    </xf>
    <xf numFmtId="0" fontId="43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7" fillId="0" borderId="0" xfId="19" applyFont="1" applyFill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4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/>
    <xf numFmtId="2" fontId="45" fillId="0" borderId="0" xfId="0" applyNumberFormat="1" applyFont="1" applyAlignment="1">
      <alignment horizontal="right" vertical="center" wrapText="1" indent="3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" fillId="0" borderId="7" xfId="14" applyFont="1" applyFill="1" applyBorder="1" applyAlignment="1">
      <alignment horizontal="right" wrapText="1"/>
    </xf>
    <xf numFmtId="0" fontId="7" fillId="0" borderId="7" xfId="16" applyFont="1" applyFill="1" applyBorder="1" applyAlignment="1">
      <alignment horizontal="right" wrapText="1"/>
    </xf>
    <xf numFmtId="0" fontId="4" fillId="0" borderId="0" xfId="18" applyFont="1" applyFill="1" applyBorder="1" applyAlignment="1">
      <alignment vertical="top" wrapText="1"/>
    </xf>
    <xf numFmtId="0" fontId="7" fillId="0" borderId="7" xfId="0" applyFont="1" applyFill="1" applyBorder="1"/>
    <xf numFmtId="0" fontId="7" fillId="0" borderId="2" xfId="0" applyFont="1" applyFill="1" applyBorder="1"/>
    <xf numFmtId="0" fontId="7" fillId="0" borderId="7" xfId="0" applyFont="1" applyFill="1" applyBorder="1" applyAlignment="1">
      <alignment horizontal="right"/>
    </xf>
    <xf numFmtId="0" fontId="29" fillId="0" borderId="2" xfId="0" applyFont="1" applyBorder="1" applyAlignment="1">
      <alignment wrapText="1"/>
    </xf>
    <xf numFmtId="1" fontId="7" fillId="0" borderId="7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7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right" wrapText="1"/>
    </xf>
    <xf numFmtId="1" fontId="7" fillId="0" borderId="6" xfId="0" applyNumberFormat="1" applyFont="1" applyFill="1" applyBorder="1"/>
    <xf numFmtId="0" fontId="45" fillId="0" borderId="0" xfId="0" applyFont="1"/>
    <xf numFmtId="0" fontId="45" fillId="4" borderId="0" xfId="0" applyFont="1" applyFill="1" applyAlignment="1">
      <alignment horizontal="left"/>
    </xf>
    <xf numFmtId="0" fontId="45" fillId="4" borderId="0" xfId="0" applyNumberFormat="1" applyFont="1" applyFill="1" applyAlignment="1">
      <alignment horizontal="right"/>
    </xf>
    <xf numFmtId="0" fontId="45" fillId="4" borderId="0" xfId="0" applyNumberFormat="1" applyFont="1" applyFill="1" applyAlignment="1"/>
    <xf numFmtId="0" fontId="45" fillId="4" borderId="0" xfId="0" applyFont="1" applyFill="1" applyAlignment="1">
      <alignment horizontal="right" indent="2"/>
    </xf>
    <xf numFmtId="0" fontId="45" fillId="0" borderId="0" xfId="0" applyFont="1" applyBorder="1"/>
    <xf numFmtId="0" fontId="29" fillId="2" borderId="1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4" borderId="0" xfId="0" applyFont="1" applyFill="1"/>
    <xf numFmtId="1" fontId="45" fillId="0" borderId="0" xfId="0" applyNumberFormat="1" applyFont="1" applyBorder="1"/>
    <xf numFmtId="1" fontId="45" fillId="0" borderId="7" xfId="0" applyNumberFormat="1" applyFont="1" applyBorder="1"/>
    <xf numFmtId="1" fontId="45" fillId="4" borderId="0" xfId="0" applyNumberFormat="1" applyFont="1" applyFill="1" applyBorder="1"/>
    <xf numFmtId="0" fontId="47" fillId="4" borderId="0" xfId="0" applyFont="1" applyFill="1" applyAlignment="1">
      <alignment horizontal="left"/>
    </xf>
    <xf numFmtId="1" fontId="26" fillId="0" borderId="7" xfId="0" applyNumberFormat="1" applyFont="1" applyFill="1" applyBorder="1" applyAlignment="1">
      <alignment horizontal="right"/>
    </xf>
    <xf numFmtId="3" fontId="45" fillId="4" borderId="0" xfId="0" applyNumberFormat="1" applyFont="1" applyFill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12" fillId="0" borderId="7" xfId="0" applyFont="1" applyBorder="1" applyAlignment="1">
      <alignment horizontal="right"/>
    </xf>
    <xf numFmtId="0" fontId="4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 indent="1"/>
    </xf>
    <xf numFmtId="0" fontId="4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7" xfId="0" applyFont="1" applyFill="1" applyBorder="1" applyAlignment="1"/>
    <xf numFmtId="0" fontId="5" fillId="0" borderId="2" xfId="0" applyFont="1" applyFill="1" applyBorder="1" applyAlignment="1"/>
    <xf numFmtId="0" fontId="14" fillId="0" borderId="2" xfId="0" applyFont="1" applyFill="1" applyBorder="1" applyAlignment="1">
      <alignment horizontal="left" wrapText="1"/>
    </xf>
    <xf numFmtId="0" fontId="14" fillId="0" borderId="7" xfId="0" applyFont="1" applyFill="1" applyBorder="1"/>
    <xf numFmtId="1" fontId="14" fillId="0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/>
    <xf numFmtId="1" fontId="14" fillId="0" borderId="7" xfId="0" applyNumberFormat="1" applyFont="1" applyBorder="1" applyAlignment="1">
      <alignment horizontal="right"/>
    </xf>
    <xf numFmtId="1" fontId="14" fillId="0" borderId="7" xfId="0" applyNumberFormat="1" applyFont="1" applyBorder="1" applyAlignment="1">
      <alignment horizontal="right" vertical="top"/>
    </xf>
    <xf numFmtId="0" fontId="5" fillId="2" borderId="9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6" fillId="0" borderId="0" xfId="0" applyFont="1"/>
    <xf numFmtId="0" fontId="50" fillId="0" borderId="0" xfId="0" applyFont="1" applyFill="1" applyBorder="1" applyAlignment="1">
      <alignment horizontal="left" wrapText="1"/>
    </xf>
    <xf numFmtId="3" fontId="47" fillId="4" borderId="0" xfId="0" applyNumberFormat="1" applyFont="1" applyFill="1" applyAlignment="1">
      <alignment horizontal="left"/>
    </xf>
    <xf numFmtId="0" fontId="47" fillId="0" borderId="0" xfId="0" applyFont="1" applyAlignment="1"/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6" fillId="0" borderId="0" xfId="0" applyFont="1" applyFill="1" applyBorder="1"/>
    <xf numFmtId="3" fontId="26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left" indent="1"/>
    </xf>
    <xf numFmtId="3" fontId="39" fillId="0" borderId="0" xfId="0" applyNumberFormat="1" applyFont="1" applyFill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3" fontId="26" fillId="0" borderId="1" xfId="8" applyNumberFormat="1" applyFont="1" applyBorder="1"/>
    <xf numFmtId="3" fontId="26" fillId="0" borderId="1" xfId="8" applyNumberFormat="1" applyFont="1" applyBorder="1" applyAlignment="1">
      <alignment horizontal="left" indent="1"/>
    </xf>
    <xf numFmtId="3" fontId="26" fillId="4" borderId="19" xfId="0" applyNumberFormat="1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0" fontId="47" fillId="4" borderId="19" xfId="0" applyFont="1" applyFill="1" applyBorder="1" applyAlignment="1">
      <alignment horizontal="left"/>
    </xf>
    <xf numFmtId="3" fontId="26" fillId="4" borderId="0" xfId="0" applyNumberFormat="1" applyFont="1" applyFill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3" fontId="26" fillId="0" borderId="7" xfId="0" applyNumberFormat="1" applyFont="1" applyFill="1" applyBorder="1" applyAlignment="1">
      <alignment horizontal="left"/>
    </xf>
    <xf numFmtId="0" fontId="47" fillId="0" borderId="0" xfId="0" applyFont="1" applyFill="1" applyBorder="1"/>
    <xf numFmtId="0" fontId="47" fillId="4" borderId="0" xfId="0" applyFont="1" applyFill="1" applyBorder="1"/>
    <xf numFmtId="0" fontId="26" fillId="4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26" fillId="4" borderId="0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47" fillId="4" borderId="19" xfId="8" applyFont="1" applyFill="1" applyBorder="1"/>
    <xf numFmtId="3" fontId="4" fillId="0" borderId="1" xfId="26" applyNumberFormat="1" applyFont="1" applyFill="1" applyBorder="1" applyAlignment="1">
      <alignment wrapText="1"/>
    </xf>
    <xf numFmtId="3" fontId="47" fillId="0" borderId="1" xfId="8" applyNumberFormat="1" applyFont="1" applyBorder="1"/>
    <xf numFmtId="3" fontId="26" fillId="0" borderId="2" xfId="8" applyNumberFormat="1" applyFont="1" applyBorder="1"/>
    <xf numFmtId="0" fontId="45" fillId="0" borderId="0" xfId="0" applyFont="1" applyFill="1"/>
    <xf numFmtId="0" fontId="45" fillId="0" borderId="1" xfId="0" applyNumberFormat="1" applyFont="1" applyBorder="1" applyAlignment="1"/>
    <xf numFmtId="0" fontId="45" fillId="0" borderId="1" xfId="0" applyFont="1" applyBorder="1"/>
    <xf numFmtId="0" fontId="29" fillId="0" borderId="0" xfId="0" applyFont="1" applyBorder="1" applyAlignment="1">
      <alignment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29" fillId="3" borderId="5" xfId="0" applyFont="1" applyFill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2" fontId="45" fillId="0" borderId="0" xfId="0" applyNumberFormat="1" applyFont="1" applyBorder="1"/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2" fontId="45" fillId="2" borderId="10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/>
    </xf>
    <xf numFmtId="2" fontId="45" fillId="2" borderId="11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vertical="top" wrapText="1"/>
    </xf>
    <xf numFmtId="0" fontId="29" fillId="0" borderId="4" xfId="0" applyFont="1" applyBorder="1" applyAlignment="1">
      <alignment horizontal="center" vertical="top" wrapText="1"/>
    </xf>
    <xf numFmtId="0" fontId="45" fillId="0" borderId="2" xfId="0" applyFont="1" applyBorder="1"/>
    <xf numFmtId="0" fontId="14" fillId="2" borderId="15" xfId="0" applyFont="1" applyFill="1" applyBorder="1" applyAlignment="1">
      <alignment horizontal="center" vertical="center" textRotation="90" wrapText="1"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9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right" wrapText="1"/>
    </xf>
    <xf numFmtId="0" fontId="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1" fontId="45" fillId="4" borderId="0" xfId="0" applyNumberFormat="1" applyFont="1" applyFill="1" applyAlignment="1">
      <alignment horizontal="right"/>
    </xf>
    <xf numFmtId="0" fontId="14" fillId="2" borderId="30" xfId="0" applyFont="1" applyFill="1" applyBorder="1" applyAlignment="1">
      <alignment horizontal="center" vertical="center" textRotation="90" wrapText="1"/>
    </xf>
    <xf numFmtId="0" fontId="47" fillId="4" borderId="19" xfId="0" applyFont="1" applyFill="1" applyBorder="1"/>
    <xf numFmtId="0" fontId="45" fillId="4" borderId="1" xfId="0" applyFont="1" applyFill="1" applyBorder="1"/>
    <xf numFmtId="0" fontId="4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0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8" fillId="0" borderId="0" xfId="0" applyFont="1" applyFill="1" applyBorder="1" applyAlignment="1"/>
    <xf numFmtId="1" fontId="25" fillId="0" borderId="3" xfId="0" applyNumberFormat="1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12" fillId="0" borderId="3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26" fillId="4" borderId="0" xfId="0" applyNumberFormat="1" applyFont="1" applyFill="1" applyAlignment="1">
      <alignment horizontal="right"/>
    </xf>
    <xf numFmtId="0" fontId="5" fillId="2" borderId="24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/>
    </xf>
    <xf numFmtId="0" fontId="40" fillId="0" borderId="1" xfId="0" applyFont="1" applyFill="1" applyBorder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7" xfId="0" applyNumberFormat="1" applyFont="1" applyFill="1" applyBorder="1"/>
    <xf numFmtId="0" fontId="14" fillId="0" borderId="2" xfId="0" applyFont="1" applyFill="1" applyBorder="1"/>
    <xf numFmtId="1" fontId="5" fillId="0" borderId="7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7" xfId="4" applyNumberFormat="1" applyFont="1" applyBorder="1" applyAlignment="1">
      <alignment horizontal="right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3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right"/>
    </xf>
    <xf numFmtId="0" fontId="29" fillId="0" borderId="1" xfId="0" applyFont="1" applyFill="1" applyBorder="1"/>
    <xf numFmtId="0" fontId="50" fillId="0" borderId="1" xfId="0" applyFont="1" applyFill="1" applyBorder="1"/>
    <xf numFmtId="0" fontId="50" fillId="0" borderId="1" xfId="0" applyFont="1" applyFill="1" applyBorder="1" applyAlignment="1"/>
    <xf numFmtId="0" fontId="29" fillId="0" borderId="2" xfId="0" applyFont="1" applyFill="1" applyBorder="1"/>
    <xf numFmtId="0" fontId="7" fillId="2" borderId="14" xfId="0" applyFont="1" applyFill="1" applyBorder="1" applyAlignment="1">
      <alignment horizontal="centerContinuous" vertical="center" wrapText="1"/>
    </xf>
    <xf numFmtId="0" fontId="7" fillId="2" borderId="2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 horizontal="right" vertical="center" wrapText="1"/>
    </xf>
    <xf numFmtId="0" fontId="12" fillId="0" borderId="7" xfId="0" applyFont="1" applyFill="1" applyBorder="1" applyAlignment="1"/>
    <xf numFmtId="1" fontId="12" fillId="0" borderId="3" xfId="0" applyNumberFormat="1" applyFont="1" applyBorder="1" applyAlignment="1">
      <alignment horizontal="right"/>
    </xf>
    <xf numFmtId="0" fontId="12" fillId="2" borderId="3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45" fillId="0" borderId="0" xfId="0" applyNumberFormat="1" applyFont="1" applyBorder="1" applyAlignment="1">
      <alignment horizontal="right" vertical="center"/>
    </xf>
    <xf numFmtId="1" fontId="45" fillId="0" borderId="6" xfId="0" applyNumberFormat="1" applyFont="1" applyFill="1" applyBorder="1" applyAlignment="1">
      <alignment horizontal="right"/>
    </xf>
    <xf numFmtId="1" fontId="14" fillId="0" borderId="7" xfId="0" applyNumberFormat="1" applyFont="1" applyFill="1" applyBorder="1" applyAlignment="1">
      <alignment horizontal="right" vertical="center"/>
    </xf>
    <xf numFmtId="1" fontId="45" fillId="0" borderId="7" xfId="0" applyNumberFormat="1" applyFont="1" applyBorder="1" applyAlignment="1">
      <alignment horizontal="right" vertical="center"/>
    </xf>
    <xf numFmtId="0" fontId="24" fillId="0" borderId="1" xfId="0" applyFont="1" applyFill="1" applyBorder="1" applyAlignment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/>
    </xf>
    <xf numFmtId="1" fontId="66" fillId="0" borderId="0" xfId="0" applyNumberFormat="1" applyFont="1" applyBorder="1"/>
    <xf numFmtId="1" fontId="66" fillId="0" borderId="7" xfId="0" applyNumberFormat="1" applyFont="1" applyBorder="1"/>
    <xf numFmtId="0" fontId="26" fillId="2" borderId="33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 wrapText="1"/>
    </xf>
    <xf numFmtId="1" fontId="26" fillId="4" borderId="0" xfId="0" applyNumberFormat="1" applyFont="1" applyFill="1" applyBorder="1" applyAlignment="1">
      <alignment horizontal="right"/>
    </xf>
    <xf numFmtId="1" fontId="66" fillId="0" borderId="3" xfId="0" applyNumberFormat="1" applyFont="1" applyBorder="1" applyAlignment="1">
      <alignment horizontal="right"/>
    </xf>
    <xf numFmtId="1" fontId="66" fillId="0" borderId="0" xfId="0" applyNumberFormat="1" applyFont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1" fontId="66" fillId="0" borderId="7" xfId="0" applyNumberFormat="1" applyFont="1" applyBorder="1" applyAlignment="1">
      <alignment horizontal="right"/>
    </xf>
    <xf numFmtId="0" fontId="26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7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7" xfId="0" applyNumberFormat="1" applyFont="1" applyFill="1" applyBorder="1" applyAlignment="1"/>
    <xf numFmtId="1" fontId="29" fillId="0" borderId="0" xfId="0" applyNumberFormat="1" applyFont="1" applyAlignment="1">
      <alignment horizontal="right" vertical="center" wrapText="1"/>
    </xf>
    <xf numFmtId="1" fontId="29" fillId="0" borderId="7" xfId="0" applyNumberFormat="1" applyFont="1" applyBorder="1" applyAlignment="1">
      <alignment horizontal="right" vertical="center" wrapText="1"/>
    </xf>
    <xf numFmtId="1" fontId="45" fillId="0" borderId="6" xfId="0" applyNumberFormat="1" applyFont="1" applyBorder="1" applyAlignment="1">
      <alignment horizontal="right"/>
    </xf>
    <xf numFmtId="0" fontId="11" fillId="0" borderId="0" xfId="0" applyFont="1" applyAlignment="1"/>
    <xf numFmtId="1" fontId="7" fillId="0" borderId="3" xfId="0" applyNumberFormat="1" applyFont="1" applyFill="1" applyBorder="1"/>
    <xf numFmtId="1" fontId="14" fillId="0" borderId="3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0" fontId="0" fillId="0" borderId="7" xfId="0" applyBorder="1" applyAlignment="1">
      <alignment horizontal="right"/>
    </xf>
    <xf numFmtId="1" fontId="7" fillId="0" borderId="41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17" fillId="0" borderId="0" xfId="19" applyFont="1" applyFill="1" applyBorder="1" applyAlignment="1">
      <alignment wrapText="1"/>
    </xf>
    <xf numFmtId="2" fontId="7" fillId="0" borderId="6" xfId="19" applyNumberFormat="1" applyFont="1" applyFill="1" applyBorder="1" applyAlignment="1">
      <alignment horizontal="right" wrapText="1"/>
    </xf>
    <xf numFmtId="2" fontId="7" fillId="0" borderId="7" xfId="19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3" xfId="19" applyNumberFormat="1" applyFont="1" applyFill="1" applyBorder="1" applyAlignment="1">
      <alignment horizontal="right" wrapText="1"/>
    </xf>
    <xf numFmtId="1" fontId="5" fillId="0" borderId="3" xfId="19" applyNumberFormat="1" applyFont="1" applyFill="1" applyBorder="1" applyAlignment="1">
      <alignment horizontal="right"/>
    </xf>
    <xf numFmtId="1" fontId="5" fillId="0" borderId="7" xfId="19" applyNumberFormat="1" applyFont="1" applyFill="1" applyBorder="1" applyAlignment="1">
      <alignment horizontal="right"/>
    </xf>
    <xf numFmtId="1" fontId="5" fillId="0" borderId="0" xfId="27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25" applyNumberFormat="1" applyFont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29" fillId="0" borderId="3" xfId="0" applyNumberFormat="1" applyFont="1" applyFill="1" applyBorder="1" applyAlignment="1" applyProtection="1">
      <alignment horizontal="right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/>
    <xf numFmtId="0" fontId="12" fillId="0" borderId="0" xfId="14" applyFont="1" applyFill="1" applyBorder="1" applyAlignment="1">
      <alignment horizontal="right" wrapText="1"/>
    </xf>
    <xf numFmtId="0" fontId="12" fillId="0" borderId="7" xfId="14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" fontId="26" fillId="4" borderId="0" xfId="8" applyNumberFormat="1" applyFont="1" applyFill="1" applyBorder="1" applyAlignment="1">
      <alignment horizontal="right"/>
    </xf>
    <xf numFmtId="4" fontId="26" fillId="4" borderId="0" xfId="8" applyNumberFormat="1" applyFont="1" applyFill="1" applyBorder="1" applyAlignment="1">
      <alignment horizontal="right"/>
    </xf>
    <xf numFmtId="1" fontId="26" fillId="0" borderId="0" xfId="8" applyNumberFormat="1" applyFont="1" applyBorder="1" applyAlignment="1">
      <alignment horizontal="right"/>
    </xf>
    <xf numFmtId="4" fontId="26" fillId="0" borderId="0" xfId="8" applyNumberFormat="1" applyFont="1" applyBorder="1" applyAlignment="1">
      <alignment horizontal="right"/>
    </xf>
    <xf numFmtId="2" fontId="26" fillId="0" borderId="0" xfId="8" applyNumberFormat="1" applyFont="1" applyBorder="1" applyAlignment="1">
      <alignment horizontal="right"/>
    </xf>
    <xf numFmtId="1" fontId="26" fillId="0" borderId="0" xfId="8" applyNumberFormat="1" applyFont="1" applyFill="1" applyBorder="1" applyAlignment="1">
      <alignment horizontal="right"/>
    </xf>
    <xf numFmtId="4" fontId="26" fillId="0" borderId="0" xfId="8" applyNumberFormat="1" applyFont="1" applyFill="1" applyBorder="1" applyAlignment="1">
      <alignment horizontal="right"/>
    </xf>
    <xf numFmtId="1" fontId="26" fillId="0" borderId="7" xfId="8" applyNumberFormat="1" applyFont="1" applyBorder="1" applyAlignment="1">
      <alignment horizontal="right"/>
    </xf>
    <xf numFmtId="4" fontId="26" fillId="0" borderId="7" xfId="8" applyNumberFormat="1" applyFont="1" applyBorder="1" applyAlignment="1">
      <alignment horizontal="right"/>
    </xf>
    <xf numFmtId="2" fontId="26" fillId="0" borderId="7" xfId="8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" fontId="45" fillId="0" borderId="3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4" fillId="0" borderId="0" xfId="0" applyFont="1" applyFill="1" applyBorder="1"/>
    <xf numFmtId="3" fontId="34" fillId="0" borderId="1" xfId="8" applyNumberFormat="1" applyFont="1" applyBorder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4" fillId="0" borderId="41" xfId="19" applyNumberFormat="1" applyFont="1" applyFill="1" applyBorder="1" applyAlignment="1">
      <alignment horizontal="right"/>
    </xf>
    <xf numFmtId="1" fontId="14" fillId="0" borderId="17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/>
    </xf>
    <xf numFmtId="1" fontId="14" fillId="0" borderId="0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 wrapText="1"/>
    </xf>
    <xf numFmtId="1" fontId="14" fillId="0" borderId="0" xfId="19" applyNumberFormat="1" applyFont="1" applyFill="1" applyBorder="1" applyAlignment="1">
      <alignment horizontal="right" wrapText="1"/>
    </xf>
    <xf numFmtId="1" fontId="14" fillId="0" borderId="0" xfId="0" applyNumberFormat="1" applyFont="1" applyBorder="1" applyAlignment="1">
      <alignment horizontal="right" vertical="top"/>
    </xf>
    <xf numFmtId="1" fontId="14" fillId="0" borderId="3" xfId="0" applyNumberFormat="1" applyFont="1" applyBorder="1" applyAlignment="1">
      <alignment horizontal="right" vertical="top"/>
    </xf>
    <xf numFmtId="0" fontId="14" fillId="0" borderId="3" xfId="0" applyFont="1" applyFill="1" applyBorder="1"/>
    <xf numFmtId="0" fontId="14" fillId="0" borderId="3" xfId="0" applyFont="1" applyFill="1" applyBorder="1" applyAlignment="1"/>
    <xf numFmtId="1" fontId="14" fillId="0" borderId="3" xfId="0" applyNumberFormat="1" applyFont="1" applyFill="1" applyBorder="1" applyAlignment="1"/>
    <xf numFmtId="1" fontId="14" fillId="0" borderId="3" xfId="0" applyNumberFormat="1" applyFont="1" applyFill="1" applyBorder="1"/>
    <xf numFmtId="1" fontId="7" fillId="0" borderId="3" xfId="28" applyNumberFormat="1" applyFont="1" applyFill="1" applyBorder="1" applyAlignment="1">
      <alignment horizontal="right" wrapText="1"/>
    </xf>
    <xf numFmtId="1" fontId="7" fillId="0" borderId="0" xfId="28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right" wrapText="1"/>
    </xf>
    <xf numFmtId="1" fontId="12" fillId="0" borderId="3" xfId="4" applyNumberFormat="1" applyFont="1" applyBorder="1" applyAlignment="1">
      <alignment horizontal="right"/>
    </xf>
    <xf numFmtId="1" fontId="7" fillId="0" borderId="6" xfId="28" applyNumberFormat="1" applyFont="1" applyFill="1" applyBorder="1" applyAlignment="1">
      <alignment horizontal="right" wrapText="1"/>
    </xf>
    <xf numFmtId="1" fontId="7" fillId="0" borderId="7" xfId="2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6" fillId="0" borderId="0" xfId="0" applyFont="1" applyBorder="1"/>
    <xf numFmtId="0" fontId="26" fillId="0" borderId="7" xfId="0" applyFont="1" applyBorder="1" applyAlignment="1">
      <alignment horizontal="right"/>
    </xf>
    <xf numFmtId="0" fontId="12" fillId="0" borderId="0" xfId="0" applyFont="1"/>
    <xf numFmtId="0" fontId="39" fillId="0" borderId="0" xfId="0" applyFont="1" applyFill="1"/>
    <xf numFmtId="1" fontId="5" fillId="0" borderId="3" xfId="27" applyNumberFormat="1" applyFont="1" applyFill="1" applyBorder="1" applyAlignment="1">
      <alignment horizontal="right" wrapText="1"/>
    </xf>
    <xf numFmtId="1" fontId="4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 wrapText="1"/>
    </xf>
    <xf numFmtId="1" fontId="5" fillId="0" borderId="3" xfId="23" applyNumberFormat="1" applyFont="1" applyFill="1" applyBorder="1" applyAlignment="1">
      <alignment horizontal="right" wrapText="1"/>
    </xf>
    <xf numFmtId="1" fontId="45" fillId="4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wrapText="1"/>
    </xf>
    <xf numFmtId="0" fontId="7" fillId="0" borderId="1" xfId="18" applyFont="1" applyFill="1" applyBorder="1" applyAlignment="1">
      <alignment vertical="top" wrapText="1"/>
    </xf>
    <xf numFmtId="1" fontId="14" fillId="0" borderId="0" xfId="0" applyNumberFormat="1" applyFont="1" applyAlignment="1">
      <alignment horizontal="right"/>
    </xf>
    <xf numFmtId="1" fontId="5" fillId="0" borderId="0" xfId="24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52" fillId="0" borderId="0" xfId="1" applyFont="1" applyFill="1" applyBorder="1" applyAlignment="1" applyProtection="1">
      <alignment horizontal="right"/>
    </xf>
    <xf numFmtId="0" fontId="47" fillId="0" borderId="0" xfId="0" applyFont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" fontId="12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0" fontId="7" fillId="0" borderId="0" xfId="0" applyFont="1"/>
    <xf numFmtId="4" fontId="26" fillId="0" borderId="0" xfId="0" applyNumberFormat="1" applyFont="1" applyBorder="1"/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/>
    <xf numFmtId="2" fontId="12" fillId="0" borderId="0" xfId="0" applyNumberFormat="1" applyFont="1" applyFill="1" applyBorder="1"/>
    <xf numFmtId="2" fontId="12" fillId="0" borderId="0" xfId="0" applyNumberFormat="1" applyFont="1" applyFill="1"/>
    <xf numFmtId="1" fontId="12" fillId="0" borderId="7" xfId="0" applyNumberFormat="1" applyFont="1" applyBorder="1"/>
    <xf numFmtId="1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/>
    <xf numFmtId="2" fontId="7" fillId="0" borderId="7" xfId="0" applyNumberFormat="1" applyFont="1" applyBorder="1"/>
    <xf numFmtId="0" fontId="5" fillId="0" borderId="0" xfId="0" applyFont="1" applyBorder="1"/>
    <xf numFmtId="0" fontId="28" fillId="0" borderId="0" xfId="0" applyFont="1"/>
    <xf numFmtId="0" fontId="53" fillId="0" borderId="0" xfId="1" applyFont="1" applyFill="1" applyBorder="1" applyAlignment="1" applyProtection="1"/>
    <xf numFmtId="0" fontId="53" fillId="0" borderId="20" xfId="1" applyFont="1" applyFill="1" applyBorder="1" applyAlignment="1" applyProtection="1">
      <alignment horizontal="right"/>
    </xf>
    <xf numFmtId="0" fontId="39" fillId="0" borderId="0" xfId="0" applyFont="1" applyFill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right" wrapText="1"/>
    </xf>
    <xf numFmtId="1" fontId="7" fillId="0" borderId="17" xfId="0" applyNumberFormat="1" applyFont="1" applyBorder="1" applyAlignment="1">
      <alignment horizontal="right" wrapText="1"/>
    </xf>
    <xf numFmtId="0" fontId="71" fillId="0" borderId="0" xfId="0" applyFont="1" applyFill="1"/>
    <xf numFmtId="0" fontId="11" fillId="0" borderId="0" xfId="0" applyFont="1" applyFill="1"/>
    <xf numFmtId="0" fontId="11" fillId="0" borderId="0" xfId="0" applyFont="1"/>
    <xf numFmtId="0" fontId="72" fillId="0" borderId="0" xfId="0" applyFont="1" applyBorder="1" applyAlignment="1">
      <alignment horizontal="left"/>
    </xf>
    <xf numFmtId="0" fontId="73" fillId="0" borderId="0" xfId="0" applyFont="1"/>
    <xf numFmtId="0" fontId="74" fillId="0" borderId="0" xfId="0" applyFont="1"/>
    <xf numFmtId="0" fontId="74" fillId="0" borderId="0" xfId="0" applyFont="1" applyBorder="1"/>
    <xf numFmtId="0" fontId="10" fillId="0" borderId="0" xfId="0" applyFont="1" applyBorder="1"/>
    <xf numFmtId="0" fontId="75" fillId="0" borderId="0" xfId="0" applyFont="1"/>
    <xf numFmtId="0" fontId="75" fillId="0" borderId="0" xfId="0" applyFont="1" applyBorder="1"/>
    <xf numFmtId="0" fontId="75" fillId="0" borderId="0" xfId="0" applyFont="1" applyBorder="1" applyAlignment="1">
      <alignment horizontal="left"/>
    </xf>
    <xf numFmtId="0" fontId="75" fillId="0" borderId="0" xfId="0" applyFont="1" applyBorder="1" applyAlignment="1"/>
    <xf numFmtId="0" fontId="76" fillId="0" borderId="0" xfId="0" applyFont="1" applyFill="1"/>
    <xf numFmtId="0" fontId="11" fillId="0" borderId="0" xfId="0" applyFont="1" applyFill="1" applyBorder="1"/>
    <xf numFmtId="0" fontId="53" fillId="0" borderId="0" xfId="2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 wrapText="1"/>
    </xf>
    <xf numFmtId="0" fontId="73" fillId="0" borderId="0" xfId="0" applyFont="1" applyFill="1"/>
    <xf numFmtId="0" fontId="53" fillId="0" borderId="20" xfId="2" applyFont="1" applyFill="1" applyBorder="1" applyAlignment="1" applyProtection="1">
      <alignment horizontal="right"/>
    </xf>
    <xf numFmtId="0" fontId="10" fillId="0" borderId="0" xfId="0" applyFont="1" applyFill="1" applyBorder="1"/>
    <xf numFmtId="0" fontId="11" fillId="0" borderId="0" xfId="0" applyFont="1" applyFill="1" applyAlignment="1">
      <alignment vertical="center"/>
    </xf>
    <xf numFmtId="0" fontId="77" fillId="0" borderId="0" xfId="0" applyNumberFormat="1" applyFont="1" applyFill="1" applyBorder="1" applyAlignment="1">
      <alignment horizontal="left"/>
    </xf>
    <xf numFmtId="0" fontId="78" fillId="0" borderId="20" xfId="1" applyFont="1" applyFill="1" applyBorder="1" applyAlignment="1" applyProtection="1">
      <alignment horizontal="right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0" fontId="79" fillId="0" borderId="0" xfId="0" applyFont="1" applyFill="1"/>
    <xf numFmtId="0" fontId="79" fillId="0" borderId="0" xfId="0" applyFont="1" applyFill="1" applyAlignment="1">
      <alignment horizontal="center"/>
    </xf>
    <xf numFmtId="0" fontId="75" fillId="0" borderId="0" xfId="0" applyNumberFormat="1" applyFont="1" applyBorder="1" applyAlignment="1"/>
    <xf numFmtId="0" fontId="80" fillId="0" borderId="0" xfId="0" applyNumberFormat="1" applyFont="1" applyBorder="1" applyAlignment="1"/>
    <xf numFmtId="1" fontId="11" fillId="0" borderId="0" xfId="0" applyNumberFormat="1" applyFont="1" applyFill="1" applyAlignment="1">
      <alignment horizontal="center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Fill="1" applyBorder="1" applyAlignment="1">
      <alignment horizontal="left"/>
    </xf>
    <xf numFmtId="0" fontId="74" fillId="0" borderId="0" xfId="0" applyFont="1" applyFill="1"/>
    <xf numFmtId="0" fontId="81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82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83" fillId="0" borderId="0" xfId="0" applyFont="1" applyBorder="1" applyAlignment="1">
      <alignment horizontal="left"/>
    </xf>
    <xf numFmtId="0" fontId="84" fillId="0" borderId="0" xfId="0" applyNumberFormat="1" applyFont="1" applyAlignment="1"/>
    <xf numFmtId="0" fontId="75" fillId="0" borderId="7" xfId="0" applyNumberFormat="1" applyFont="1" applyBorder="1" applyAlignment="1"/>
    <xf numFmtId="0" fontId="53" fillId="0" borderId="0" xfId="1" applyFont="1" applyFill="1" applyAlignment="1" applyProtection="1">
      <alignment horizontal="right"/>
    </xf>
    <xf numFmtId="0" fontId="72" fillId="0" borderId="18" xfId="0" applyNumberFormat="1" applyFont="1" applyBorder="1" applyAlignment="1"/>
    <xf numFmtId="0" fontId="28" fillId="0" borderId="0" xfId="0" applyFont="1" applyFill="1" applyBorder="1"/>
    <xf numFmtId="0" fontId="85" fillId="0" borderId="0" xfId="0" applyFont="1" applyFill="1"/>
    <xf numFmtId="0" fontId="28" fillId="0" borderId="0" xfId="0" applyFont="1" applyFill="1" applyAlignment="1">
      <alignment vertical="center"/>
    </xf>
    <xf numFmtId="0" fontId="86" fillId="0" borderId="20" xfId="3" applyFont="1" applyFill="1" applyBorder="1" applyAlignment="1" applyProtection="1">
      <alignment horizontal="right"/>
    </xf>
    <xf numFmtId="0" fontId="26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52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wrapText="1"/>
    </xf>
    <xf numFmtId="0" fontId="48" fillId="0" borderId="0" xfId="0" applyFont="1" applyFill="1" applyAlignment="1">
      <alignment horizontal="left"/>
    </xf>
    <xf numFmtId="0" fontId="7" fillId="0" borderId="1" xfId="15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14" fillId="0" borderId="1" xfId="15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7" fillId="0" borderId="2" xfId="15" applyNumberFormat="1" applyFont="1" applyFill="1" applyBorder="1" applyAlignment="1">
      <alignment vertical="top" wrapText="1"/>
    </xf>
    <xf numFmtId="0" fontId="7" fillId="0" borderId="7" xfId="15" applyFont="1" applyFill="1" applyBorder="1" applyAlignment="1">
      <alignment horizontal="right" vertical="top" wrapText="1"/>
    </xf>
    <xf numFmtId="2" fontId="7" fillId="0" borderId="7" xfId="15" applyNumberFormat="1" applyFont="1" applyFill="1" applyBorder="1" applyAlignment="1">
      <alignment horizontal="right" vertical="top" wrapText="1"/>
    </xf>
    <xf numFmtId="0" fontId="7" fillId="0" borderId="0" xfId="15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/>
    </xf>
    <xf numFmtId="0" fontId="24" fillId="0" borderId="0" xfId="0" applyFont="1" applyFill="1" applyBorder="1"/>
    <xf numFmtId="0" fontId="8" fillId="0" borderId="0" xfId="18" applyFont="1" applyFill="1" applyBorder="1" applyAlignment="1">
      <alignment vertical="top" wrapText="1"/>
    </xf>
    <xf numFmtId="0" fontId="12" fillId="0" borderId="0" xfId="18" applyFont="1" applyFill="1" applyBorder="1" applyAlignment="1">
      <alignment vertical="top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wrapText="1"/>
    </xf>
    <xf numFmtId="0" fontId="26" fillId="0" borderId="7" xfId="0" applyFont="1" applyFill="1" applyBorder="1" applyAlignment="1">
      <alignment horizontal="right"/>
    </xf>
    <xf numFmtId="0" fontId="26" fillId="0" borderId="7" xfId="0" applyFont="1" applyBorder="1" applyAlignment="1">
      <alignment horizontal="right" vertical="center" wrapText="1"/>
    </xf>
    <xf numFmtId="1" fontId="8" fillId="0" borderId="0" xfId="0" applyNumberFormat="1" applyFont="1" applyFill="1"/>
    <xf numFmtId="0" fontId="8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1" fontId="0" fillId="0" borderId="0" xfId="0" applyNumberFormat="1"/>
    <xf numFmtId="0" fontId="25" fillId="0" borderId="0" xfId="0" applyFont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1" fontId="4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4" fillId="0" borderId="2" xfId="0" applyFont="1" applyFill="1" applyBorder="1" applyAlignment="1"/>
    <xf numFmtId="0" fontId="90" fillId="0" borderId="0" xfId="0" applyFont="1" applyFill="1" applyBorder="1"/>
    <xf numFmtId="0" fontId="5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0" fillId="5" borderId="0" xfId="0" applyFont="1" applyFill="1"/>
    <xf numFmtId="0" fontId="49" fillId="0" borderId="0" xfId="0" applyNumberFormat="1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left"/>
    </xf>
    <xf numFmtId="3" fontId="49" fillId="0" borderId="1" xfId="0" applyNumberFormat="1" applyFont="1" applyFill="1" applyBorder="1" applyAlignment="1">
      <alignment horizontal="center"/>
    </xf>
    <xf numFmtId="0" fontId="3" fillId="3" borderId="0" xfId="1" quotePrefix="1" applyFont="1" applyFill="1" applyAlignment="1" applyProtection="1"/>
    <xf numFmtId="0" fontId="23" fillId="3" borderId="0" xfId="0" applyFont="1" applyFill="1"/>
    <xf numFmtId="0" fontId="0" fillId="3" borderId="0" xfId="0" applyFill="1"/>
    <xf numFmtId="0" fontId="87" fillId="3" borderId="0" xfId="0" applyFont="1" applyFill="1"/>
    <xf numFmtId="0" fontId="46" fillId="3" borderId="0" xfId="0" applyFont="1" applyFill="1"/>
    <xf numFmtId="0" fontId="23" fillId="3" borderId="0" xfId="1" applyFont="1" applyFill="1" applyAlignment="1" applyProtection="1"/>
    <xf numFmtId="0" fontId="91" fillId="6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/>
    <xf numFmtId="0" fontId="95" fillId="3" borderId="0" xfId="1" applyFont="1" applyFill="1" applyBorder="1" applyAlignment="1" applyProtection="1">
      <alignment horizontal="right"/>
    </xf>
    <xf numFmtId="0" fontId="34" fillId="3" borderId="0" xfId="0" applyFont="1" applyFill="1" applyAlignment="1">
      <alignment vertical="center" wrapText="1"/>
    </xf>
    <xf numFmtId="0" fontId="26" fillId="3" borderId="0" xfId="0" applyNumberFormat="1" applyFont="1" applyFill="1" applyAlignment="1">
      <alignment vertical="center" wrapText="1"/>
    </xf>
    <xf numFmtId="0" fontId="34" fillId="3" borderId="0" xfId="0" applyFont="1" applyFill="1" applyAlignment="1">
      <alignment horizontal="center"/>
    </xf>
    <xf numFmtId="0" fontId="26" fillId="3" borderId="0" xfId="0" applyNumberFormat="1" applyFont="1" applyFill="1"/>
    <xf numFmtId="0" fontId="93" fillId="3" borderId="0" xfId="0" applyFont="1" applyFill="1" applyAlignment="1">
      <alignment horizontal="center" vertical="center" wrapText="1"/>
    </xf>
    <xf numFmtId="0" fontId="26" fillId="3" borderId="0" xfId="0" applyNumberFormat="1" applyFont="1" applyFill="1" applyAlignment="1">
      <alignment horizontal="justify" vertical="center" wrapText="1"/>
    </xf>
    <xf numFmtId="0" fontId="94" fillId="3" borderId="0" xfId="0" applyFont="1" applyFill="1" applyAlignment="1">
      <alignment horizontal="center" vertical="center" wrapText="1"/>
    </xf>
    <xf numFmtId="0" fontId="93" fillId="3" borderId="0" xfId="0" applyFont="1" applyFill="1" applyAlignment="1">
      <alignment vertical="center"/>
    </xf>
    <xf numFmtId="0" fontId="26" fillId="3" borderId="0" xfId="0" applyNumberFormat="1" applyFont="1" applyFill="1" applyAlignment="1">
      <alignment wrapText="1"/>
    </xf>
    <xf numFmtId="0" fontId="34" fillId="3" borderId="0" xfId="0" applyFont="1" applyFill="1" applyAlignment="1">
      <alignment horizontal="center" vertical="center"/>
    </xf>
    <xf numFmtId="3" fontId="45" fillId="4" borderId="19" xfId="0" applyNumberFormat="1" applyFont="1" applyFill="1" applyBorder="1" applyAlignment="1">
      <alignment horizontal="center"/>
    </xf>
    <xf numFmtId="3" fontId="45" fillId="4" borderId="1" xfId="0" applyNumberFormat="1" applyFont="1" applyFill="1" applyBorder="1" applyAlignment="1">
      <alignment horizontal="center"/>
    </xf>
    <xf numFmtId="3" fontId="45" fillId="0" borderId="1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45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/>
    </xf>
    <xf numFmtId="0" fontId="45" fillId="0" borderId="7" xfId="0" applyNumberFormat="1" applyFont="1" applyFill="1" applyBorder="1" applyAlignment="1">
      <alignment horizontal="left"/>
    </xf>
    <xf numFmtId="3" fontId="45" fillId="0" borderId="2" xfId="0" applyNumberFormat="1" applyFont="1" applyFill="1" applyBorder="1" applyAlignment="1">
      <alignment horizontal="center"/>
    </xf>
    <xf numFmtId="0" fontId="45" fillId="0" borderId="7" xfId="0" applyNumberFormat="1" applyFont="1" applyFill="1" applyBorder="1" applyAlignment="1">
      <alignment horizontal="right"/>
    </xf>
    <xf numFmtId="3" fontId="45" fillId="0" borderId="0" xfId="0" applyNumberFormat="1" applyFont="1" applyFill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left"/>
    </xf>
    <xf numFmtId="3" fontId="45" fillId="0" borderId="7" xfId="0" applyNumberFormat="1" applyFont="1" applyFill="1" applyBorder="1" applyAlignment="1">
      <alignment horizontal="left"/>
    </xf>
    <xf numFmtId="0" fontId="45" fillId="0" borderId="0" xfId="0" applyNumberFormat="1" applyFont="1" applyFill="1" applyAlignment="1"/>
    <xf numFmtId="0" fontId="45" fillId="0" borderId="0" xfId="0" applyFont="1" applyFill="1" applyAlignment="1">
      <alignment horizontal="right" indent="2"/>
    </xf>
    <xf numFmtId="2" fontId="45" fillId="0" borderId="0" xfId="0" applyNumberFormat="1" applyFont="1" applyFill="1" applyAlignment="1">
      <alignment horizontal="right" indent="2"/>
    </xf>
    <xf numFmtId="0" fontId="45" fillId="0" borderId="7" xfId="0" applyNumberFormat="1" applyFont="1" applyFill="1" applyBorder="1" applyAlignment="1"/>
    <xf numFmtId="0" fontId="45" fillId="0" borderId="7" xfId="0" applyFont="1" applyFill="1" applyBorder="1" applyAlignment="1">
      <alignment horizontal="right" indent="2"/>
    </xf>
    <xf numFmtId="0" fontId="45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51" fillId="0" borderId="1" xfId="0" applyNumberFormat="1" applyFont="1" applyFill="1" applyBorder="1" applyAlignment="1">
      <alignment horizontal="left"/>
    </xf>
    <xf numFmtId="0" fontId="45" fillId="0" borderId="2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" xfId="0" applyNumberFormat="1" applyFont="1" applyFill="1" applyBorder="1" applyAlignment="1"/>
    <xf numFmtId="0" fontId="26" fillId="0" borderId="1" xfId="0" applyNumberFormat="1" applyFont="1" applyFill="1" applyBorder="1" applyAlignment="1"/>
    <xf numFmtId="0" fontId="45" fillId="0" borderId="7" xfId="0" applyNumberFormat="1" applyFont="1" applyFill="1" applyBorder="1" applyAlignment="1">
      <alignment horizontal="right" vertical="center"/>
    </xf>
    <xf numFmtId="0" fontId="45" fillId="4" borderId="1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1"/>
    </xf>
    <xf numFmtId="0" fontId="45" fillId="0" borderId="2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2"/>
    </xf>
    <xf numFmtId="0" fontId="45" fillId="0" borderId="1" xfId="0" applyNumberFormat="1" applyFont="1" applyFill="1" applyBorder="1" applyAlignment="1">
      <alignment horizontal="left" indent="3"/>
    </xf>
    <xf numFmtId="0" fontId="47" fillId="0" borderId="1" xfId="0" applyFont="1" applyBorder="1"/>
    <xf numFmtId="0" fontId="45" fillId="0" borderId="1" xfId="0" applyFont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3" fontId="45" fillId="0" borderId="0" xfId="0" applyNumberFormat="1" applyFont="1" applyFill="1" applyAlignment="1">
      <alignment horizontal="left" indent="1"/>
    </xf>
    <xf numFmtId="0" fontId="29" fillId="0" borderId="1" xfId="0" applyFont="1" applyFill="1" applyBorder="1" applyAlignment="1">
      <alignment horizontal="left" indent="1"/>
    </xf>
    <xf numFmtId="1" fontId="45" fillId="0" borderId="7" xfId="0" applyNumberFormat="1" applyFont="1" applyFill="1" applyBorder="1" applyAlignment="1">
      <alignment horizontal="right"/>
    </xf>
    <xf numFmtId="0" fontId="47" fillId="4" borderId="17" xfId="0" applyFont="1" applyFill="1" applyBorder="1"/>
    <xf numFmtId="0" fontId="45" fillId="4" borderId="0" xfId="0" applyFont="1" applyFill="1" applyBorder="1"/>
    <xf numFmtId="0" fontId="45" fillId="4" borderId="19" xfId="0" applyFont="1" applyFill="1" applyBorder="1"/>
    <xf numFmtId="0" fontId="45" fillId="0" borderId="1" xfId="0" applyFont="1" applyFill="1" applyBorder="1"/>
    <xf numFmtId="0" fontId="45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45" fillId="0" borderId="2" xfId="0" applyFont="1" applyFill="1" applyBorder="1"/>
    <xf numFmtId="1" fontId="29" fillId="0" borderId="0" xfId="0" applyNumberFormat="1" applyFont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1" fontId="5" fillId="0" borderId="41" xfId="0" applyNumberFormat="1" applyFont="1" applyFill="1" applyBorder="1" applyAlignment="1">
      <alignment horizontal="right"/>
    </xf>
    <xf numFmtId="1" fontId="5" fillId="0" borderId="17" xfId="27" applyNumberFormat="1" applyFont="1" applyFill="1" applyBorder="1" applyAlignment="1">
      <alignment horizontal="right" wrapText="1"/>
    </xf>
    <xf numFmtId="1" fontId="5" fillId="0" borderId="0" xfId="30" applyNumberFormat="1" applyFont="1" applyFill="1" applyBorder="1" applyAlignment="1">
      <alignment horizontal="right" wrapText="1"/>
    </xf>
    <xf numFmtId="0" fontId="24" fillId="0" borderId="0" xfId="0" applyNumberFormat="1" applyFont="1" applyBorder="1" applyAlignment="1">
      <alignment horizontal="left"/>
    </xf>
    <xf numFmtId="0" fontId="1" fillId="0" borderId="0" xfId="0" applyFont="1"/>
    <xf numFmtId="0" fontId="92" fillId="0" borderId="20" xfId="0" applyFont="1" applyBorder="1" applyAlignment="1"/>
    <xf numFmtId="0" fontId="92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93" fillId="4" borderId="17" xfId="0" applyFont="1" applyFill="1" applyBorder="1" applyAlignment="1">
      <alignment horizontal="left"/>
    </xf>
    <xf numFmtId="3" fontId="96" fillId="4" borderId="19" xfId="0" applyNumberFormat="1" applyFont="1" applyFill="1" applyBorder="1" applyAlignment="1">
      <alignment horizontal="center"/>
    </xf>
    <xf numFmtId="0" fontId="96" fillId="4" borderId="0" xfId="0" applyNumberFormat="1" applyFont="1" applyFill="1" applyAlignment="1">
      <alignment horizontal="right"/>
    </xf>
    <xf numFmtId="4" fontId="96" fillId="4" borderId="0" xfId="0" applyNumberFormat="1" applyFont="1" applyFill="1" applyAlignment="1">
      <alignment horizontal="right"/>
    </xf>
    <xf numFmtId="0" fontId="96" fillId="4" borderId="0" xfId="0" applyFont="1" applyFill="1" applyBorder="1" applyAlignment="1">
      <alignment horizontal="left"/>
    </xf>
    <xf numFmtId="3" fontId="96" fillId="4" borderId="1" xfId="0" applyNumberFormat="1" applyFont="1" applyFill="1" applyBorder="1" applyAlignment="1">
      <alignment horizontal="center"/>
    </xf>
    <xf numFmtId="3" fontId="96" fillId="0" borderId="1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right"/>
    </xf>
    <xf numFmtId="4" fontId="96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6" fillId="0" borderId="0" xfId="0" applyNumberFormat="1" applyFont="1" applyFill="1" applyBorder="1" applyAlignment="1">
      <alignment horizontal="left"/>
    </xf>
    <xf numFmtId="0" fontId="93" fillId="0" borderId="0" xfId="0" applyNumberFormat="1" applyFont="1" applyFill="1" applyBorder="1" applyAlignment="1">
      <alignment horizontal="left"/>
    </xf>
    <xf numFmtId="0" fontId="96" fillId="0" borderId="7" xfId="0" applyNumberFormat="1" applyFont="1" applyFill="1" applyBorder="1" applyAlignment="1">
      <alignment horizontal="left"/>
    </xf>
    <xf numFmtId="3" fontId="96" fillId="0" borderId="2" xfId="0" applyNumberFormat="1" applyFont="1" applyFill="1" applyBorder="1" applyAlignment="1">
      <alignment horizontal="center"/>
    </xf>
    <xf numFmtId="0" fontId="96" fillId="0" borderId="7" xfId="0" applyNumberFormat="1" applyFont="1" applyFill="1" applyBorder="1" applyAlignment="1">
      <alignment horizontal="right"/>
    </xf>
    <xf numFmtId="4" fontId="96" fillId="0" borderId="7" xfId="0" applyNumberFormat="1" applyFont="1" applyFill="1" applyBorder="1" applyAlignment="1">
      <alignment horizontal="right"/>
    </xf>
    <xf numFmtId="0" fontId="7" fillId="2" borderId="3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" fontId="0" fillId="0" borderId="0" xfId="0" applyNumberFormat="1"/>
    <xf numFmtId="1" fontId="26" fillId="0" borderId="6" xfId="0" applyNumberFormat="1" applyFont="1" applyBorder="1" applyAlignment="1">
      <alignment horizontal="right"/>
    </xf>
    <xf numFmtId="1" fontId="26" fillId="0" borderId="7" xfId="0" applyNumberFormat="1" applyFont="1" applyBorder="1" applyAlignment="1">
      <alignment horizontal="right"/>
    </xf>
    <xf numFmtId="0" fontId="45" fillId="0" borderId="6" xfId="0" applyFont="1" applyBorder="1"/>
    <xf numFmtId="0" fontId="45" fillId="0" borderId="7" xfId="0" applyFont="1" applyBorder="1"/>
    <xf numFmtId="1" fontId="45" fillId="0" borderId="0" xfId="0" applyNumberFormat="1" applyFont="1"/>
    <xf numFmtId="0" fontId="45" fillId="0" borderId="0" xfId="0" applyFont="1" applyAlignment="1">
      <alignment horizontal="right"/>
    </xf>
    <xf numFmtId="0" fontId="45" fillId="0" borderId="7" xfId="0" applyFont="1" applyBorder="1" applyAlignment="1">
      <alignment horizontal="right"/>
    </xf>
    <xf numFmtId="1" fontId="12" fillId="0" borderId="0" xfId="0" applyNumberFormat="1" applyFont="1" applyFill="1" applyAlignment="1"/>
    <xf numFmtId="0" fontId="97" fillId="0" borderId="0" xfId="0" applyFont="1"/>
    <xf numFmtId="0" fontId="14" fillId="0" borderId="0" xfId="0" applyFont="1" applyBorder="1" applyAlignment="1">
      <alignment horizontal="right" wrapText="1"/>
    </xf>
    <xf numFmtId="0" fontId="91" fillId="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justify" vertical="top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2" borderId="36" xfId="0" applyNumberFormat="1" applyFont="1" applyFill="1" applyBorder="1" applyAlignment="1">
      <alignment horizontal="center" vertical="center" textRotation="90" wrapText="1"/>
    </xf>
    <xf numFmtId="0" fontId="14" fillId="2" borderId="16" xfId="0" applyNumberFormat="1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35" xfId="0" applyFont="1" applyFill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5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horizontal="center" vertical="center" textRotation="90" wrapText="1"/>
    </xf>
    <xf numFmtId="0" fontId="14" fillId="2" borderId="35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4" xfId="0" applyNumberFormat="1" applyFont="1" applyFill="1" applyBorder="1" applyAlignment="1">
      <alignment horizontal="center" vertical="center"/>
    </xf>
    <xf numFmtId="0" fontId="45" fillId="2" borderId="21" xfId="0" applyNumberFormat="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2" borderId="3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0" fillId="2" borderId="13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8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30"/>
  </cellStyles>
  <dxfs count="0"/>
  <tableStyles count="0" defaultTableStyle="TableStyleMedium9" defaultPivotStyle="PivotStyleLight16"/>
  <colors>
    <mruColors>
      <color rgb="FF1F4A7F"/>
      <color rgb="FFFDE9D9"/>
      <color rgb="FFFEF2E8"/>
      <color rgb="FFFCD5B4"/>
      <color rgb="FF1F497D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136922</xdr:rowOff>
    </xdr:from>
    <xdr:to>
      <xdr:col>0</xdr:col>
      <xdr:colOff>577453</xdr:colOff>
      <xdr:row>0</xdr:row>
      <xdr:rowOff>517924</xdr:rowOff>
    </xdr:to>
    <xdr:pic>
      <xdr:nvPicPr>
        <xdr:cNvPr id="3" name="Picture 2" descr="Novi logo CB.jpg"/>
        <xdr:cNvPicPr/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</a:blip>
        <a:srcRect r="70457"/>
        <a:stretch/>
      </xdr:blipFill>
      <xdr:spPr>
        <a:xfrm>
          <a:off x="119062" y="136922"/>
          <a:ext cx="458391" cy="38100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0</xdr:row>
      <xdr:rowOff>136922</xdr:rowOff>
    </xdr:from>
    <xdr:to>
      <xdr:col>0</xdr:col>
      <xdr:colOff>576302</xdr:colOff>
      <xdr:row>0</xdr:row>
      <xdr:rowOff>521003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" y="136922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Gradovi%20i%20opstine%20Republike%20Srpske/2018/02_POPUNJENO/03_Registar%20PREUZETO/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zoomScale="124" zoomScaleNormal="124" workbookViewId="0"/>
  </sheetViews>
  <sheetFormatPr defaultRowHeight="15"/>
  <cols>
    <col min="1" max="1" width="95.42578125" style="657" customWidth="1"/>
    <col min="2" max="16384" width="9.140625" style="657"/>
  </cols>
  <sheetData>
    <row r="1" spans="1:4" ht="51" customHeight="1">
      <c r="A1" s="662" t="s">
        <v>1487</v>
      </c>
      <c r="D1" s="658"/>
    </row>
    <row r="2" spans="1:4" s="659" customFormat="1" ht="17.100000000000001" customHeight="1">
      <c r="A2" s="656" t="s">
        <v>1463</v>
      </c>
    </row>
    <row r="3" spans="1:4" ht="15.75" customHeight="1">
      <c r="A3" s="652" t="s">
        <v>607</v>
      </c>
    </row>
    <row r="4" spans="1:4" ht="17.100000000000001" customHeight="1">
      <c r="A4" s="656" t="str">
        <f>HYPERLINK("#'1.1.'!A1",'1.1.'!$A$1)</f>
        <v>1.1. Општи показатељи, 2021.</v>
      </c>
    </row>
    <row r="5" spans="1:4" ht="17.100000000000001" customHeight="1">
      <c r="A5" s="652" t="s">
        <v>608</v>
      </c>
    </row>
    <row r="6" spans="1:4" ht="17.100000000000001" customHeight="1">
      <c r="A6" s="656" t="str">
        <f>HYPERLINK("#'2.1.'!A1",'2.1.'!$A$1)</f>
        <v>2.1. Општи подаци о локалним изборима за градоначелнике и начелнике градова и општина, 2020.</v>
      </c>
    </row>
    <row r="7" spans="1:4" ht="17.100000000000001" customHeight="1">
      <c r="A7" s="656" t="str">
        <f>HYPERLINK("#'2.2.'!A1",'2.2.'!$A$1)</f>
        <v>2.2. Резултати локалних избора за градоначелнике и начелнике градова и општина, 2020.</v>
      </c>
    </row>
    <row r="8" spans="1:4" ht="17.100000000000001" customHeight="1">
      <c r="A8" s="656" t="str">
        <f>HYPERLINK("#'2.3.'!A1",'2.3.'!$A$1)</f>
        <v>2.3. Општи подаци о локалним изборима за скупштине градова и општина, 2020.</v>
      </c>
    </row>
    <row r="9" spans="1:4" ht="17.100000000000001" customHeight="1">
      <c r="A9" s="656" t="str">
        <f>HYPERLINK("#'2.4.'!A1",'2.4.'!$A$1)</f>
        <v>2.4. Резултати локалних избора за скупштине градова и општина, 2020.</v>
      </c>
    </row>
    <row r="10" spans="1:4" ht="17.100000000000001" customHeight="1">
      <c r="A10" s="656" t="str">
        <f>HYPERLINK("#'2.5.'!A1",'2.5.'!$A$1)</f>
        <v>2.5. Одборници скупштина градова и општина према полу и старости, 2020.</v>
      </c>
    </row>
    <row r="11" spans="1:4" ht="17.100000000000001" customHeight="1">
      <c r="A11" s="652" t="s">
        <v>609</v>
      </c>
    </row>
    <row r="12" spans="1:4" ht="17.100000000000001" customHeight="1">
      <c r="A12" s="656" t="str">
        <f>HYPERLINK("#3.1.'!A1",'3.1.'!$A$1)</f>
        <v>3.1. Број пословних субјеката – стање 31. децембар</v>
      </c>
    </row>
    <row r="13" spans="1:4" ht="17.100000000000001" customHeight="1">
      <c r="A13" s="656" t="str">
        <f>HYPERLINK("#3.2.'!A1",'3.2.'!$A$1)</f>
        <v>3.2. Број пословних субјеката према облику организовања – стање 31. децембар 2021.</v>
      </c>
    </row>
    <row r="14" spans="1:4" ht="17.100000000000001" customHeight="1">
      <c r="A14" s="656" t="str">
        <f>HYPERLINK("#3.3.'!A1",'3.3.'!$A$1)</f>
        <v>3.3. Број пословних субјеката према подручјима КД – стање 31. децембар 2021.</v>
      </c>
    </row>
    <row r="15" spans="1:4" ht="17.100000000000001" customHeight="1">
      <c r="A15" s="652" t="s">
        <v>610</v>
      </c>
    </row>
    <row r="16" spans="1:4" ht="17.100000000000001" customHeight="1">
      <c r="A16" s="656" t="str">
        <f>HYPERLINK("#4.1.'!A1",'4.1.'!$A$1)</f>
        <v>4.1. Становништво према старости и полу по петогодиштима, Попис 2013.</v>
      </c>
    </row>
    <row r="17" spans="1:1" ht="17.100000000000001" customHeight="1">
      <c r="A17" s="656" t="str">
        <f>HYPERLINK("#4.2.'!A1",'4.2.'!$A$1)</f>
        <v>4.2. Становништво према етничкој/националној припадности и полу, Попис 2013.</v>
      </c>
    </row>
    <row r="18" spans="1:1" ht="17.100000000000001" customHeight="1">
      <c r="A18" s="656" t="str">
        <f>HYPERLINK("#4.3.'!A1",'4.3.'!$A$1)</f>
        <v>4.3. Становништво старо 15 и више година према законском брачном стању и полу, Попис 2013.</v>
      </c>
    </row>
    <row r="19" spans="1:1" ht="17.100000000000001" customHeight="1">
      <c r="A19" s="656" t="str">
        <f>HYPERLINK("#4.4.'!A1",'4.4.'!$A$1)</f>
        <v>4.4. Домаћинства према броју чланова, Попис 2013.</v>
      </c>
    </row>
    <row r="20" spans="1:1" ht="17.100000000000001" customHeight="1">
      <c r="A20" s="656" t="str">
        <f>HYPERLINK("#4.5.'!A1",'4.5.'!$A$1)</f>
        <v>4.5. Породице према типу и броју чланова, Попис 2013.</v>
      </c>
    </row>
    <row r="21" spans="1:1" ht="17.100000000000001" customHeight="1">
      <c r="A21" s="656" t="str">
        <f>HYPERLINK("#4.6.'!A1",'4.6.'!$A$1)</f>
        <v>4.6. Процјене становништва – средином године</v>
      </c>
    </row>
    <row r="22" spans="1:1" ht="17.100000000000001" customHeight="1">
      <c r="A22" s="656" t="str">
        <f>HYPERLINK("#4.7.'!A1",'4.7.'!$A$1)</f>
        <v>4.7. Процјене становништва, према полу и старости (старосне групе), 2021 – средином године</v>
      </c>
    </row>
    <row r="23" spans="1:1" ht="17.100000000000001" customHeight="1">
      <c r="A23" s="656" t="str">
        <f>HYPERLINK("#4.8.'!A1",'4.8.'!$A$1)</f>
        <v>4.8. Процјене становништва, основни контигенти и индикатори, 2021 – средином године</v>
      </c>
    </row>
    <row r="24" spans="1:1" ht="17.100000000000001" customHeight="1">
      <c r="A24" s="656" t="str">
        <f>HYPERLINK("#4.9.'!A1",'4.9.'!$A$1)</f>
        <v xml:space="preserve">4.9. Рађања, умирања и бракови1) </v>
      </c>
    </row>
    <row r="25" spans="1:1" ht="17.100000000000001" customHeight="1">
      <c r="A25" s="656" t="str">
        <f>HYPERLINK("#4.10.'!A1",'4.10.'!$A$1)</f>
        <v xml:space="preserve">4.10. Унутрашња миграциона кретањa </v>
      </c>
    </row>
    <row r="26" spans="1:1" s="660" customFormat="1" ht="17.100000000000001" customHeight="1">
      <c r="A26" s="652" t="s">
        <v>611</v>
      </c>
    </row>
    <row r="27" spans="1:1" s="660" customFormat="1" ht="17.100000000000001" customHeight="1">
      <c r="A27" s="656" t="str">
        <f>HYPERLINK("#5.1.'!A1",'5.1.'!$A$1)</f>
        <v>5.1. Радно способно становништво према статусу у активности и полу, Попис 2013.</v>
      </c>
    </row>
    <row r="28" spans="1:1" s="660" customFormat="1" ht="17.100000000000001" customHeight="1">
      <c r="A28" s="656" t="str">
        <f>HYPERLINK("#5.2.'!A1",'5.2.'!$A$1)</f>
        <v xml:space="preserve">5.2. Просјечне плате након опорезивања (нето плате) </v>
      </c>
    </row>
    <row r="29" spans="1:1" s="660" customFormat="1" ht="17.100000000000001" customHeight="1">
      <c r="A29" s="656" t="str">
        <f>HYPERLINK("#5.3.'!A1",'5.3.'!$A$1)</f>
        <v xml:space="preserve">5.3. Просјечне бруто плате  </v>
      </c>
    </row>
    <row r="30" spans="1:1" s="660" customFormat="1" ht="17.100000000000001" customHeight="1">
      <c r="A30" s="656" t="str">
        <f>HYPERLINK("#5.4.'!A1",'5.4.'!$A$1)</f>
        <v xml:space="preserve">5.4. Запослени по полу </v>
      </c>
    </row>
    <row r="31" spans="1:1" s="660" customFormat="1" ht="17.100000000000001" customHeight="1">
      <c r="A31" s="656" t="str">
        <f>HYPERLINK("#5.5.'!A1",'5.5.'!$A$1)</f>
        <v xml:space="preserve">5.5. Запослени по подручјима КД, 2021. </v>
      </c>
    </row>
    <row r="32" spans="1:1" s="660" customFormat="1" ht="17.100000000000001" customHeight="1">
      <c r="A32" s="656" t="str">
        <f>HYPERLINK("#5.6.'!A1",'5.6.'!$A$1)</f>
        <v>5.6. Лица која траже запослење – стање 31. децембар1)</v>
      </c>
    </row>
    <row r="33" spans="1:1" s="660" customFormat="1" ht="17.100000000000001" customHeight="1">
      <c r="A33" s="652" t="s">
        <v>612</v>
      </c>
    </row>
    <row r="34" spans="1:1" s="660" customFormat="1" ht="17.100000000000001" customHeight="1">
      <c r="A34" s="656" t="str">
        <f>HYPERLINK("#6.1.'!A1",'6.1.'!$A$1)</f>
        <v>6.1. Приходи и примици буџета (фонд 01-05), 2021.</v>
      </c>
    </row>
    <row r="35" spans="1:1" s="660" customFormat="1" ht="17.100000000000001" customHeight="1">
      <c r="A35" s="656" t="str">
        <f>HYPERLINK("#6.2.'!A1",'6.2.'!$A$1)</f>
        <v>6.2. Расходи и издаци буџета (фонд 01-05), 2021.</v>
      </c>
    </row>
    <row r="36" spans="1:1" s="660" customFormat="1" ht="17.100000000000001" customHeight="1">
      <c r="A36" s="652" t="s">
        <v>613</v>
      </c>
    </row>
    <row r="37" spans="1:1" s="660" customFormat="1" ht="17.100000000000001" customHeight="1">
      <c r="A37" s="656" t="str">
        <f>HYPERLINK("#7.1.'!A1",'7.1.'!$A$1)</f>
        <v>7.1. Остварене инвестиције у стална средства према дјелатности инвеститора</v>
      </c>
    </row>
    <row r="38" spans="1:1" s="660" customFormat="1" ht="17.100000000000001" customHeight="1">
      <c r="A38" s="656" t="str">
        <f>HYPERLINK("#7.2.'!A1",'7.2.'!$A$1)</f>
        <v>7.2. Остварене инвестиције у нова стална средства према карактеру изградње и техничкој структури, 2021.</v>
      </c>
    </row>
    <row r="39" spans="1:1" s="660" customFormat="1" ht="17.100000000000001" customHeight="1">
      <c r="A39" s="652" t="s">
        <v>614</v>
      </c>
    </row>
    <row r="40" spans="1:1" s="660" customFormat="1" ht="17.100000000000001" customHeight="1">
      <c r="A40" s="656" t="str">
        <f>HYPERLINK("#8.1.'!A1",'8.1.'!$A$1)</f>
        <v xml:space="preserve">8.1. Индекси потрошачких цијена у градовима, 2021. </v>
      </c>
    </row>
    <row r="41" spans="1:1" s="660" customFormat="1" ht="17.100000000000001" customHeight="1">
      <c r="A41" s="656" t="str">
        <f>HYPERLINK("#8.2.'!A1",'8.2.'!$A$1)</f>
        <v>8.2. Просјечне потрошачке цијене1) у градовима, 2021.</v>
      </c>
    </row>
    <row r="42" spans="1:1" s="660" customFormat="1">
      <c r="A42" s="652" t="s">
        <v>846</v>
      </c>
    </row>
    <row r="43" spans="1:1" s="660" customFormat="1">
      <c r="A43" s="656" t="str">
        <f>'9.1.'!A1</f>
        <v xml:space="preserve">9.1. Пошумљене површине и посjечена дрвна маса1) </v>
      </c>
    </row>
    <row r="44" spans="1:1" s="660" customFormat="1">
      <c r="A44" s="652" t="s">
        <v>847</v>
      </c>
    </row>
    <row r="45" spans="1:1" s="660" customFormat="1">
      <c r="A45" s="656" t="str">
        <f>'10.1.'!A1</f>
        <v>10.1. Јавни водовод и канализација, 2021.</v>
      </c>
    </row>
    <row r="46" spans="1:1" s="660" customFormat="1">
      <c r="A46" s="652" t="s">
        <v>848</v>
      </c>
    </row>
    <row r="47" spans="1:1" s="660" customFormat="1">
      <c r="A47" s="656" t="str">
        <f>HYPERLINK("#'11.1.'!A1",'11.1.'!$A$1)</f>
        <v>11.1. Зграде према броју станова, Попис 2013.</v>
      </c>
    </row>
    <row r="48" spans="1:1" s="660" customFormat="1">
      <c r="A48" s="656" t="str">
        <f>HYPERLINK("#'11.2.'!A1",'11.2.'!$A$1)</f>
        <v>11.2. Станови према броју соба и површини, Попис 2013.</v>
      </c>
    </row>
    <row r="49" spans="1:1" s="660" customFormat="1">
      <c r="A49" s="656" t="str">
        <f>HYPERLINK("#'11.3.'!A1",'11.3.'!$A$1)</f>
        <v>11.3. Вриједност извршених радова према врсти грађевинских објеката и стамбена изградња1)</v>
      </c>
    </row>
    <row r="50" spans="1:1" s="660" customFormat="1">
      <c r="A50" s="652" t="s">
        <v>849</v>
      </c>
    </row>
    <row r="51" spans="1:1" s="660" customFormat="1">
      <c r="A51" s="656" t="str">
        <f>HYPERLINK("#'12.1.'!A1",'12.1.'!$A$1)</f>
        <v xml:space="preserve">12.1. Доласци и ноћења туриста </v>
      </c>
    </row>
    <row r="52" spans="1:1" s="660" customFormat="1">
      <c r="A52" s="652" t="s">
        <v>850</v>
      </c>
    </row>
    <row r="53" spans="1:1" s="660" customFormat="1">
      <c r="A53" s="656" t="str">
        <f>HYPERLINK("#'13.1.'!A1",'13.1.'!$A$1)</f>
        <v>13.1. Регистрована возила, крај године</v>
      </c>
    </row>
    <row r="54" spans="1:1" s="660" customFormat="1">
      <c r="A54" s="656" t="str">
        <f>HYPERLINK("#'13.2.'!A1",'13.2.'!$A$1)</f>
        <v>13.2. Дужина путева1)</v>
      </c>
    </row>
    <row r="55" spans="1:1" s="660" customFormat="1">
      <c r="A55" s="652" t="s">
        <v>851</v>
      </c>
    </row>
    <row r="56" spans="1:1" s="660" customFormat="1">
      <c r="A56" s="656" t="str">
        <f>HYPERLINK("#'14.1.'!A1",'14.1.'!$A$1)</f>
        <v>14.1. Становништво старо 15 и више година према највишој завршеној школи и полу, Попис 2013.</v>
      </c>
    </row>
    <row r="57" spans="1:1" s="660" customFormat="1">
      <c r="A57" s="656" t="str">
        <f>HYPERLINK("#'14.2.'!A1",'14.2.'!$A$1)</f>
        <v>14.2. Предшколско васпитање и образовање</v>
      </c>
    </row>
    <row r="58" spans="1:1" s="660" customFormat="1">
      <c r="A58" s="656" t="str">
        <f>HYPERLINK("#'14.3.'!A1",'14.3.'!$A$1)</f>
        <v>14.3. Основне и средње школе, почетак школске године1)</v>
      </c>
    </row>
    <row r="59" spans="1:1" s="660" customFormat="1">
      <c r="A59" s="656" t="str">
        <f>HYPERLINK("#'14.4.'!A1",'14.4.'!$A$1)</f>
        <v>14.4. Уписани студенти према општини пребивалишта</v>
      </c>
    </row>
    <row r="60" spans="1:1" s="660" customFormat="1">
      <c r="A60" s="656" t="str">
        <f>HYPERLINK("#'14.5.'!A1",'14.5.'!$A$1)</f>
        <v>14.5. Уписани студенти према сједишту високошколске установе</v>
      </c>
    </row>
    <row r="61" spans="1:1" s="660" customFormat="1">
      <c r="A61" s="656" t="str">
        <f>HYPERLINK("#'14.6.'!A1",'14.6.'!$A$1)</f>
        <v xml:space="preserve">14.6. Дипломирани студенти према општини пребивалишта </v>
      </c>
    </row>
    <row r="62" spans="1:1" s="660" customFormat="1">
      <c r="A62" s="656" t="str">
        <f>HYPERLINK("#'14.7.'!A1",'14.7.'!$A$1)</f>
        <v>14.7. Дипломирани студенти према сједишту високошколске установе</v>
      </c>
    </row>
    <row r="63" spans="1:1" s="660" customFormat="1">
      <c r="A63" s="652" t="s">
        <v>852</v>
      </c>
    </row>
    <row r="64" spans="1:1" s="660" customFormat="1">
      <c r="A64" s="656" t="str">
        <f>HYPERLINK("#'15.1.'!A1",'15.1.'!$A$1)</f>
        <v>15.1. Биоскопи у Републици Српској, 2021.</v>
      </c>
    </row>
    <row r="65" spans="1:1" s="660" customFormat="1">
      <c r="A65" s="656" t="str">
        <f>HYPERLINK("#'15.2.'!A1",'15.2.'!$A$1)</f>
        <v>15.2. Позоришта у Републици Српској, сезона 2020/2021.</v>
      </c>
    </row>
    <row r="66" spans="1:1" s="660" customFormat="1">
      <c r="A66" s="656" t="str">
        <f>HYPERLINK("#'15.3.'!A1",'15.3.'!$A$1)</f>
        <v>15.3. Радио-станице у Републици Српској – стање 31.12.2021.</v>
      </c>
    </row>
    <row r="67" spans="1:1" s="660" customFormat="1">
      <c r="A67" s="656" t="str">
        <f>HYPERLINK("#'15.4.'!A1",'15.4.'!$A$1)</f>
        <v>15.4. ТВ станице у Републици Српској – стање 31.12.2021.</v>
      </c>
    </row>
    <row r="68" spans="1:1" s="660" customFormat="1">
      <c r="A68" s="656" t="str">
        <f>HYPERLINK("#'15.5.'!A1",'15.5.'!$A$1)</f>
        <v>15.5. Музеји у Републици Српској, 2021.</v>
      </c>
    </row>
    <row r="69" spans="1:1">
      <c r="A69" s="652" t="s">
        <v>853</v>
      </c>
    </row>
    <row r="70" spans="1:1">
      <c r="A70" s="656" t="str">
        <f>HYPERLINK("#'16.1.'!A1",'16.1.'!$A$1)</f>
        <v xml:space="preserve">16.1. Здравствени радници са високом стручном спремом у Републици Српској, 2021. </v>
      </c>
    </row>
    <row r="71" spans="1:1">
      <c r="A71" s="652" t="s">
        <v>854</v>
      </c>
    </row>
    <row r="72" spans="1:1">
      <c r="A72" s="656" t="str">
        <f>HYPERLINK("#'17.1.'!A1",'17.1.'!$A$1)</f>
        <v>17.1. Пензијско и инвалидско осигурање, 2021.</v>
      </c>
    </row>
    <row r="73" spans="1:1">
      <c r="A73" s="652" t="s">
        <v>855</v>
      </c>
    </row>
    <row r="74" spans="1:1">
      <c r="A74" s="656" t="str">
        <f>HYPERLINK("#18.1.'!A1",'18.1.'!$A$1)</f>
        <v>18.1. Mалољетна лица – корисници социјалне заштите1)</v>
      </c>
    </row>
    <row r="75" spans="1:1">
      <c r="A75" s="656" t="str">
        <f>HYPERLINK("#18.2.'!A1",'18.2.'!$A$1)</f>
        <v>18.2. Пунољетна лица – корисници социјалне заштите1)</v>
      </c>
    </row>
    <row r="79" spans="1:1">
      <c r="A79" s="661"/>
    </row>
    <row r="82" spans="1:1">
      <c r="A82" s="661"/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3" location="'9.1.'!A1" display="'9.1.'!A1"/>
    <hyperlink ref="A74" location="'18.1.'!A1" display="18.1. Mалољетна лица – корисници социјалне заштите"/>
    <hyperlink ref="A75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27" location="'5.1.'!A1" display="5.1. Радно способно становништво према статусу у активности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  <hyperlink ref="A25" location="'4.10.'!A1" display="4.10. Особе са потешкоћама према врсти потешкоће и полу, ПОПИС 2013."/>
    <hyperlink ref="A24" location="'4.9.'!A1" display="4.9. Радно способно становништво према статусу у активности и полу, ПОПИС 2013."/>
    <hyperlink ref="A23" location="'4.8.'!A1" display="4.8. Становништво старо 10 и више година према компјутерској писмености и полу, ПОПИС 2013."/>
    <hyperlink ref="A22" location="'4.7.'!A1" display="4.7. Становништво старо 10 и више година према писмено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18" location="'4.3.'!A1" display="4.3. Становништво према вјероисповјести и полу, Попис 2013."/>
    <hyperlink ref="A19" location="'4.4.'!A1" display="4.4. Становништво према матерњем језику и полу, Попис 2013."/>
    <hyperlink ref="A20" location="'4.5.'!A1" display="4.5. Становништво старо 15 и више година према законском брачном стању и полу, Попис 2013."/>
    <hyperlink ref="A17" location="'4.2.'!A1" display="4.2. Становништво према етничкој/националној припадности и полу, Попис 2013."/>
    <hyperlink ref="A45" location="'10.1.'!A1" display="'10.1.'!A1"/>
    <hyperlink ref="A2" location="'Скраћенице и знакови'!A1" display="Скраћенице и знакови"/>
  </hyperlink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4"/>
  <rowBreaks count="1" manualBreakCount="1">
    <brk id="43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511" t="s">
        <v>1489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4" s="72" customFormat="1" thickBot="1">
      <c r="A2" s="564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69"/>
      <c r="U2" s="569"/>
      <c r="W2" s="547" t="s">
        <v>0</v>
      </c>
    </row>
    <row r="3" spans="1:24" ht="48.75" thickBot="1">
      <c r="A3" s="179" t="s">
        <v>287</v>
      </c>
      <c r="B3" s="197" t="s">
        <v>171</v>
      </c>
      <c r="C3" s="380" t="s">
        <v>172</v>
      </c>
      <c r="D3" s="380" t="s">
        <v>173</v>
      </c>
      <c r="E3" s="380" t="s">
        <v>174</v>
      </c>
      <c r="F3" s="380" t="s">
        <v>175</v>
      </c>
      <c r="G3" s="380" t="s">
        <v>176</v>
      </c>
      <c r="H3" s="380" t="s">
        <v>177</v>
      </c>
      <c r="I3" s="380" t="s">
        <v>178</v>
      </c>
      <c r="J3" s="380" t="s">
        <v>179</v>
      </c>
      <c r="K3" s="380" t="s">
        <v>180</v>
      </c>
      <c r="L3" s="380" t="s">
        <v>181</v>
      </c>
      <c r="M3" s="380" t="s">
        <v>182</v>
      </c>
      <c r="N3" s="380" t="s">
        <v>183</v>
      </c>
      <c r="O3" s="380" t="s">
        <v>184</v>
      </c>
      <c r="P3" s="380" t="s">
        <v>185</v>
      </c>
      <c r="Q3" s="380" t="s">
        <v>186</v>
      </c>
      <c r="R3" s="380" t="s">
        <v>187</v>
      </c>
      <c r="S3" s="380" t="s">
        <v>188</v>
      </c>
      <c r="T3" s="380" t="s">
        <v>189</v>
      </c>
      <c r="U3" s="380" t="s">
        <v>190</v>
      </c>
      <c r="V3" s="380" t="s">
        <v>191</v>
      </c>
      <c r="W3" s="181" t="s">
        <v>192</v>
      </c>
    </row>
    <row r="4" spans="1:24" ht="15" customHeight="1">
      <c r="A4" s="4" t="s">
        <v>2</v>
      </c>
      <c r="B4" s="419">
        <v>35778</v>
      </c>
      <c r="C4" s="420">
        <v>189</v>
      </c>
      <c r="D4" s="420">
        <v>2176</v>
      </c>
      <c r="E4" s="420">
        <v>21385</v>
      </c>
      <c r="F4" s="420">
        <v>3</v>
      </c>
      <c r="G4" s="420">
        <v>155</v>
      </c>
      <c r="H4" s="420">
        <v>2</v>
      </c>
      <c r="I4" s="420">
        <v>28</v>
      </c>
      <c r="J4" s="420">
        <v>321</v>
      </c>
      <c r="K4" s="420">
        <v>221</v>
      </c>
      <c r="L4" s="420">
        <v>8</v>
      </c>
      <c r="M4" s="420">
        <v>23</v>
      </c>
      <c r="N4" s="420">
        <v>29</v>
      </c>
      <c r="O4" s="420">
        <v>1773</v>
      </c>
      <c r="P4" s="420">
        <v>205</v>
      </c>
      <c r="Q4" s="420">
        <v>67</v>
      </c>
      <c r="R4" s="420">
        <v>8267</v>
      </c>
      <c r="S4" s="420">
        <v>109</v>
      </c>
      <c r="T4" s="420">
        <v>393</v>
      </c>
      <c r="U4" s="420">
        <v>30</v>
      </c>
      <c r="V4" s="420">
        <v>112</v>
      </c>
      <c r="W4" s="420">
        <v>138</v>
      </c>
    </row>
    <row r="5" spans="1:24" ht="15" customHeight="1">
      <c r="A5" s="18" t="s">
        <v>3</v>
      </c>
      <c r="B5" s="414">
        <v>9960</v>
      </c>
      <c r="C5" s="54">
        <v>13</v>
      </c>
      <c r="D5" s="24">
        <v>433</v>
      </c>
      <c r="E5" s="24">
        <v>6439</v>
      </c>
      <c r="F5" s="24">
        <v>1</v>
      </c>
      <c r="G5" s="24">
        <v>31</v>
      </c>
      <c r="H5" s="54" t="s">
        <v>68</v>
      </c>
      <c r="I5" s="24">
        <v>15</v>
      </c>
      <c r="J5" s="24">
        <v>14</v>
      </c>
      <c r="K5" s="24">
        <v>27</v>
      </c>
      <c r="L5" s="24">
        <v>1</v>
      </c>
      <c r="M5" s="24">
        <v>5</v>
      </c>
      <c r="N5" s="24">
        <v>12</v>
      </c>
      <c r="O5" s="24">
        <v>420</v>
      </c>
      <c r="P5" s="24">
        <v>67</v>
      </c>
      <c r="Q5" s="24">
        <v>7</v>
      </c>
      <c r="R5" s="24">
        <v>2260</v>
      </c>
      <c r="S5" s="24">
        <v>46</v>
      </c>
      <c r="T5" s="24">
        <v>46</v>
      </c>
      <c r="U5" s="24">
        <v>20</v>
      </c>
      <c r="V5" s="24">
        <v>63</v>
      </c>
      <c r="W5" s="24">
        <v>40</v>
      </c>
      <c r="X5" s="99"/>
    </row>
    <row r="6" spans="1:24" ht="15" customHeight="1">
      <c r="A6" s="58" t="s">
        <v>4</v>
      </c>
      <c r="B6" s="414">
        <v>78</v>
      </c>
      <c r="C6" s="54" t="s">
        <v>68</v>
      </c>
      <c r="D6" s="54">
        <v>4</v>
      </c>
      <c r="E6" s="54">
        <v>39</v>
      </c>
      <c r="F6" s="54" t="s">
        <v>68</v>
      </c>
      <c r="G6" s="54">
        <v>1</v>
      </c>
      <c r="H6" s="54" t="s">
        <v>68</v>
      </c>
      <c r="I6" s="54" t="s">
        <v>68</v>
      </c>
      <c r="J6" s="54">
        <v>2</v>
      </c>
      <c r="K6" s="54" t="s">
        <v>68</v>
      </c>
      <c r="L6" s="54" t="s">
        <v>68</v>
      </c>
      <c r="M6" s="54" t="s">
        <v>68</v>
      </c>
      <c r="N6" s="54" t="s">
        <v>68</v>
      </c>
      <c r="O6" s="54">
        <v>6</v>
      </c>
      <c r="P6" s="54">
        <v>1</v>
      </c>
      <c r="Q6" s="54" t="s">
        <v>68</v>
      </c>
      <c r="R6" s="54">
        <v>22</v>
      </c>
      <c r="S6" s="54" t="s">
        <v>68</v>
      </c>
      <c r="T6" s="54">
        <v>3</v>
      </c>
      <c r="U6" s="54" t="s">
        <v>68</v>
      </c>
      <c r="V6" s="54" t="s">
        <v>68</v>
      </c>
      <c r="W6" s="54" t="s">
        <v>68</v>
      </c>
      <c r="X6" s="99"/>
    </row>
    <row r="7" spans="1:24" ht="15" customHeight="1">
      <c r="A7" s="18" t="s">
        <v>5</v>
      </c>
      <c r="B7" s="414">
        <v>3459</v>
      </c>
      <c r="C7" s="54">
        <v>6</v>
      </c>
      <c r="D7" s="24">
        <v>250</v>
      </c>
      <c r="E7" s="24">
        <v>2262</v>
      </c>
      <c r="F7" s="24">
        <v>1</v>
      </c>
      <c r="G7" s="24">
        <v>11</v>
      </c>
      <c r="H7" s="24">
        <v>1</v>
      </c>
      <c r="I7" s="24">
        <v>4</v>
      </c>
      <c r="J7" s="24">
        <v>33</v>
      </c>
      <c r="K7" s="24">
        <v>14</v>
      </c>
      <c r="L7" s="24">
        <v>3</v>
      </c>
      <c r="M7" s="24">
        <v>4</v>
      </c>
      <c r="N7" s="24">
        <v>6</v>
      </c>
      <c r="O7" s="24">
        <v>154</v>
      </c>
      <c r="P7" s="24">
        <v>1</v>
      </c>
      <c r="Q7" s="24">
        <v>5</v>
      </c>
      <c r="R7" s="24">
        <v>623</v>
      </c>
      <c r="S7" s="24">
        <v>5</v>
      </c>
      <c r="T7" s="24">
        <v>41</v>
      </c>
      <c r="U7" s="24">
        <v>1</v>
      </c>
      <c r="V7" s="24">
        <v>23</v>
      </c>
      <c r="W7" s="24">
        <v>11</v>
      </c>
      <c r="X7" s="99"/>
    </row>
    <row r="8" spans="1:24" ht="15" customHeight="1">
      <c r="A8" s="58" t="s">
        <v>6</v>
      </c>
      <c r="B8" s="414">
        <v>279</v>
      </c>
      <c r="C8" s="54">
        <v>2</v>
      </c>
      <c r="D8" s="54">
        <v>30</v>
      </c>
      <c r="E8" s="54">
        <v>145</v>
      </c>
      <c r="F8" s="54" t="s">
        <v>68</v>
      </c>
      <c r="G8" s="54">
        <v>3</v>
      </c>
      <c r="H8" s="54" t="s">
        <v>68</v>
      </c>
      <c r="I8" s="54" t="s">
        <v>68</v>
      </c>
      <c r="J8" s="54" t="s">
        <v>68</v>
      </c>
      <c r="K8" s="54">
        <v>3</v>
      </c>
      <c r="L8" s="54" t="s">
        <v>68</v>
      </c>
      <c r="M8" s="54" t="s">
        <v>68</v>
      </c>
      <c r="N8" s="54" t="s">
        <v>68</v>
      </c>
      <c r="O8" s="54">
        <v>17</v>
      </c>
      <c r="P8" s="54">
        <v>2</v>
      </c>
      <c r="Q8" s="54">
        <v>1</v>
      </c>
      <c r="R8" s="54">
        <v>72</v>
      </c>
      <c r="S8" s="54">
        <v>1</v>
      </c>
      <c r="T8" s="54">
        <v>3</v>
      </c>
      <c r="U8" s="54" t="s">
        <v>68</v>
      </c>
      <c r="V8" s="54" t="s">
        <v>68</v>
      </c>
      <c r="W8" s="54" t="s">
        <v>68</v>
      </c>
      <c r="X8" s="99"/>
    </row>
    <row r="9" spans="1:24" ht="15" customHeight="1">
      <c r="A9" s="58" t="s">
        <v>7</v>
      </c>
      <c r="B9" s="414">
        <v>341</v>
      </c>
      <c r="C9" s="54">
        <v>4</v>
      </c>
      <c r="D9" s="54">
        <v>26</v>
      </c>
      <c r="E9" s="54">
        <v>167</v>
      </c>
      <c r="F9" s="54" t="s">
        <v>68</v>
      </c>
      <c r="G9" s="54" t="s">
        <v>68</v>
      </c>
      <c r="H9" s="54" t="s">
        <v>68</v>
      </c>
      <c r="I9" s="54" t="s">
        <v>68</v>
      </c>
      <c r="J9" s="54">
        <v>13</v>
      </c>
      <c r="K9" s="54">
        <v>9</v>
      </c>
      <c r="L9" s="54" t="s">
        <v>68</v>
      </c>
      <c r="M9" s="54">
        <v>1</v>
      </c>
      <c r="N9" s="54" t="s">
        <v>68</v>
      </c>
      <c r="O9" s="54">
        <v>18</v>
      </c>
      <c r="P9" s="54">
        <v>1</v>
      </c>
      <c r="Q9" s="54">
        <v>1</v>
      </c>
      <c r="R9" s="54">
        <v>94</v>
      </c>
      <c r="S9" s="54">
        <v>1</v>
      </c>
      <c r="T9" s="54">
        <v>5</v>
      </c>
      <c r="U9" s="54" t="s">
        <v>68</v>
      </c>
      <c r="V9" s="54" t="s">
        <v>68</v>
      </c>
      <c r="W9" s="54">
        <v>1</v>
      </c>
      <c r="X9" s="99"/>
    </row>
    <row r="10" spans="1:24" ht="15" customHeight="1">
      <c r="A10" s="58" t="s">
        <v>8</v>
      </c>
      <c r="B10" s="414">
        <v>353</v>
      </c>
      <c r="C10" s="54">
        <v>1</v>
      </c>
      <c r="D10" s="54">
        <v>30</v>
      </c>
      <c r="E10" s="54">
        <v>183</v>
      </c>
      <c r="F10" s="54" t="s">
        <v>68</v>
      </c>
      <c r="G10" s="54">
        <v>1</v>
      </c>
      <c r="H10" s="54" t="s">
        <v>68</v>
      </c>
      <c r="I10" s="54" t="s">
        <v>68</v>
      </c>
      <c r="J10" s="54">
        <v>1</v>
      </c>
      <c r="K10" s="54">
        <v>2</v>
      </c>
      <c r="L10" s="54" t="s">
        <v>68</v>
      </c>
      <c r="M10" s="54" t="s">
        <v>68</v>
      </c>
      <c r="N10" s="54" t="s">
        <v>68</v>
      </c>
      <c r="O10" s="54">
        <v>19</v>
      </c>
      <c r="P10" s="54">
        <v>2</v>
      </c>
      <c r="Q10" s="54">
        <v>1</v>
      </c>
      <c r="R10" s="54">
        <v>102</v>
      </c>
      <c r="S10" s="54" t="s">
        <v>68</v>
      </c>
      <c r="T10" s="54">
        <v>10</v>
      </c>
      <c r="U10" s="54" t="s">
        <v>68</v>
      </c>
      <c r="V10" s="54" t="s">
        <v>68</v>
      </c>
      <c r="W10" s="54">
        <v>1</v>
      </c>
      <c r="X10" s="99"/>
    </row>
    <row r="11" spans="1:24" ht="15" customHeight="1">
      <c r="A11" s="58" t="s">
        <v>9</v>
      </c>
      <c r="B11" s="414">
        <v>259</v>
      </c>
      <c r="C11" s="54">
        <v>4</v>
      </c>
      <c r="D11" s="54">
        <v>23</v>
      </c>
      <c r="E11" s="54">
        <v>135</v>
      </c>
      <c r="F11" s="54" t="s">
        <v>68</v>
      </c>
      <c r="G11" s="54">
        <v>3</v>
      </c>
      <c r="H11" s="54" t="s">
        <v>68</v>
      </c>
      <c r="I11" s="54" t="s">
        <v>68</v>
      </c>
      <c r="J11" s="54">
        <v>4</v>
      </c>
      <c r="K11" s="54">
        <v>1</v>
      </c>
      <c r="L11" s="54" t="s">
        <v>68</v>
      </c>
      <c r="M11" s="54" t="s">
        <v>68</v>
      </c>
      <c r="N11" s="54" t="s">
        <v>68</v>
      </c>
      <c r="O11" s="54">
        <v>17</v>
      </c>
      <c r="P11" s="54">
        <v>1</v>
      </c>
      <c r="Q11" s="54">
        <v>1</v>
      </c>
      <c r="R11" s="54">
        <v>66</v>
      </c>
      <c r="S11" s="54">
        <v>1</v>
      </c>
      <c r="T11" s="54">
        <v>3</v>
      </c>
      <c r="U11" s="54" t="s">
        <v>68</v>
      </c>
      <c r="V11" s="54" t="s">
        <v>68</v>
      </c>
      <c r="W11" s="54" t="s">
        <v>68</v>
      </c>
      <c r="X11" s="99"/>
    </row>
    <row r="12" spans="1:24" ht="15" customHeight="1">
      <c r="A12" s="58" t="s">
        <v>10</v>
      </c>
      <c r="B12" s="414">
        <v>180</v>
      </c>
      <c r="C12" s="54" t="s">
        <v>68</v>
      </c>
      <c r="D12" s="54">
        <v>15</v>
      </c>
      <c r="E12" s="54">
        <v>77</v>
      </c>
      <c r="F12" s="54" t="s">
        <v>68</v>
      </c>
      <c r="G12" s="54" t="s">
        <v>68</v>
      </c>
      <c r="H12" s="54" t="s">
        <v>68</v>
      </c>
      <c r="I12" s="54" t="s">
        <v>68</v>
      </c>
      <c r="J12" s="54">
        <v>4</v>
      </c>
      <c r="K12" s="54">
        <v>3</v>
      </c>
      <c r="L12" s="54" t="s">
        <v>68</v>
      </c>
      <c r="M12" s="54" t="s">
        <v>68</v>
      </c>
      <c r="N12" s="54" t="s">
        <v>68</v>
      </c>
      <c r="O12" s="54">
        <v>14</v>
      </c>
      <c r="P12" s="54">
        <v>12</v>
      </c>
      <c r="Q12" s="54">
        <v>2</v>
      </c>
      <c r="R12" s="54">
        <v>52</v>
      </c>
      <c r="S12" s="54" t="s">
        <v>68</v>
      </c>
      <c r="T12" s="54">
        <v>1</v>
      </c>
      <c r="U12" s="54" t="s">
        <v>68</v>
      </c>
      <c r="V12" s="54" t="s">
        <v>68</v>
      </c>
      <c r="W12" s="54" t="s">
        <v>68</v>
      </c>
      <c r="X12" s="99"/>
    </row>
    <row r="13" spans="1:24" ht="15" customHeight="1">
      <c r="A13" s="58" t="s">
        <v>11</v>
      </c>
      <c r="B13" s="414">
        <v>51</v>
      </c>
      <c r="C13" s="54">
        <v>1</v>
      </c>
      <c r="D13" s="54">
        <v>1</v>
      </c>
      <c r="E13" s="54">
        <v>23</v>
      </c>
      <c r="F13" s="54" t="s">
        <v>68</v>
      </c>
      <c r="G13" s="54" t="s">
        <v>68</v>
      </c>
      <c r="H13" s="54" t="s">
        <v>68</v>
      </c>
      <c r="I13" s="54" t="s">
        <v>68</v>
      </c>
      <c r="J13" s="54">
        <v>1</v>
      </c>
      <c r="K13" s="54" t="s">
        <v>68</v>
      </c>
      <c r="L13" s="54" t="s">
        <v>68</v>
      </c>
      <c r="M13" s="54" t="s">
        <v>68</v>
      </c>
      <c r="N13" s="54" t="s">
        <v>68</v>
      </c>
      <c r="O13" s="54">
        <v>4</v>
      </c>
      <c r="P13" s="54">
        <v>1</v>
      </c>
      <c r="Q13" s="54" t="s">
        <v>68</v>
      </c>
      <c r="R13" s="54">
        <v>17</v>
      </c>
      <c r="S13" s="54" t="s">
        <v>68</v>
      </c>
      <c r="T13" s="54">
        <v>3</v>
      </c>
      <c r="U13" s="54" t="s">
        <v>68</v>
      </c>
      <c r="V13" s="54" t="s">
        <v>68</v>
      </c>
      <c r="W13" s="54" t="s">
        <v>68</v>
      </c>
      <c r="X13" s="99"/>
    </row>
    <row r="14" spans="1:24" ht="15" customHeight="1">
      <c r="A14" s="58" t="s">
        <v>12</v>
      </c>
      <c r="B14" s="414">
        <v>154</v>
      </c>
      <c r="C14" s="54">
        <v>1</v>
      </c>
      <c r="D14" s="54">
        <v>12</v>
      </c>
      <c r="E14" s="54">
        <v>56</v>
      </c>
      <c r="F14" s="54" t="s">
        <v>68</v>
      </c>
      <c r="G14" s="54">
        <v>1</v>
      </c>
      <c r="H14" s="54" t="s">
        <v>68</v>
      </c>
      <c r="I14" s="54">
        <v>1</v>
      </c>
      <c r="J14" s="54">
        <v>4</v>
      </c>
      <c r="K14" s="54">
        <v>1</v>
      </c>
      <c r="L14" s="54" t="s">
        <v>68</v>
      </c>
      <c r="M14" s="54" t="s">
        <v>68</v>
      </c>
      <c r="N14" s="54" t="s">
        <v>68</v>
      </c>
      <c r="O14" s="54">
        <v>13</v>
      </c>
      <c r="P14" s="54">
        <v>1</v>
      </c>
      <c r="Q14" s="54" t="s">
        <v>68</v>
      </c>
      <c r="R14" s="54">
        <v>62</v>
      </c>
      <c r="S14" s="54" t="s">
        <v>68</v>
      </c>
      <c r="T14" s="54">
        <v>2</v>
      </c>
      <c r="U14" s="54" t="s">
        <v>68</v>
      </c>
      <c r="V14" s="54" t="s">
        <v>68</v>
      </c>
      <c r="W14" s="54" t="s">
        <v>68</v>
      </c>
      <c r="X14" s="99"/>
    </row>
    <row r="15" spans="1:24" ht="15" customHeight="1">
      <c r="A15" s="467" t="s">
        <v>730</v>
      </c>
      <c r="B15" s="414">
        <v>1597</v>
      </c>
      <c r="C15" s="54">
        <v>2</v>
      </c>
      <c r="D15" s="54">
        <v>107</v>
      </c>
      <c r="E15" s="54">
        <v>1034</v>
      </c>
      <c r="F15" s="54">
        <v>1</v>
      </c>
      <c r="G15" s="54">
        <v>3</v>
      </c>
      <c r="H15" s="54" t="s">
        <v>68</v>
      </c>
      <c r="I15" s="54">
        <v>1</v>
      </c>
      <c r="J15" s="54">
        <v>14</v>
      </c>
      <c r="K15" s="54">
        <v>10</v>
      </c>
      <c r="L15" s="54" t="s">
        <v>68</v>
      </c>
      <c r="M15" s="54" t="s">
        <v>68</v>
      </c>
      <c r="N15" s="54" t="s">
        <v>68</v>
      </c>
      <c r="O15" s="54">
        <v>59</v>
      </c>
      <c r="P15" s="54">
        <v>4</v>
      </c>
      <c r="Q15" s="54">
        <v>1</v>
      </c>
      <c r="R15" s="54">
        <v>329</v>
      </c>
      <c r="S15" s="54">
        <v>3</v>
      </c>
      <c r="T15" s="54">
        <v>20</v>
      </c>
      <c r="U15" s="54" t="s">
        <v>68</v>
      </c>
      <c r="V15" s="54">
        <v>2</v>
      </c>
      <c r="W15" s="54">
        <v>7</v>
      </c>
      <c r="X15" s="99"/>
    </row>
    <row r="16" spans="1:24" ht="15" customHeight="1">
      <c r="A16" s="467" t="s">
        <v>1508</v>
      </c>
      <c r="B16" s="414">
        <v>609</v>
      </c>
      <c r="C16" s="54">
        <v>1</v>
      </c>
      <c r="D16" s="54">
        <v>37</v>
      </c>
      <c r="E16" s="54">
        <v>360</v>
      </c>
      <c r="F16" s="54" t="s">
        <v>68</v>
      </c>
      <c r="G16" s="54">
        <v>3</v>
      </c>
      <c r="H16" s="54" t="s">
        <v>68</v>
      </c>
      <c r="I16" s="54" t="s">
        <v>68</v>
      </c>
      <c r="J16" s="54">
        <v>5</v>
      </c>
      <c r="K16" s="54">
        <v>7</v>
      </c>
      <c r="L16" s="54" t="s">
        <v>68</v>
      </c>
      <c r="M16" s="54" t="s">
        <v>68</v>
      </c>
      <c r="N16" s="54" t="s">
        <v>68</v>
      </c>
      <c r="O16" s="54">
        <v>33</v>
      </c>
      <c r="P16" s="54">
        <v>2</v>
      </c>
      <c r="Q16" s="54">
        <v>2</v>
      </c>
      <c r="R16" s="54">
        <v>137</v>
      </c>
      <c r="S16" s="54">
        <v>1</v>
      </c>
      <c r="T16" s="54">
        <v>19</v>
      </c>
      <c r="U16" s="54">
        <v>1</v>
      </c>
      <c r="V16" s="54" t="s">
        <v>68</v>
      </c>
      <c r="W16" s="54">
        <v>1</v>
      </c>
      <c r="X16" s="99"/>
    </row>
    <row r="17" spans="1:24" ht="15" customHeight="1">
      <c r="A17" s="18" t="s">
        <v>14</v>
      </c>
      <c r="B17" s="414">
        <v>1503</v>
      </c>
      <c r="C17" s="54">
        <v>5</v>
      </c>
      <c r="D17" s="54">
        <v>99</v>
      </c>
      <c r="E17" s="54">
        <v>730</v>
      </c>
      <c r="F17" s="54" t="s">
        <v>68</v>
      </c>
      <c r="G17" s="54">
        <v>4</v>
      </c>
      <c r="H17" s="54">
        <v>1</v>
      </c>
      <c r="I17" s="54">
        <v>2</v>
      </c>
      <c r="J17" s="54">
        <v>11</v>
      </c>
      <c r="K17" s="54">
        <v>9</v>
      </c>
      <c r="L17" s="54" t="s">
        <v>68</v>
      </c>
      <c r="M17" s="54">
        <v>3</v>
      </c>
      <c r="N17" s="54">
        <v>1</v>
      </c>
      <c r="O17" s="54">
        <v>89</v>
      </c>
      <c r="P17" s="54">
        <v>2</v>
      </c>
      <c r="Q17" s="54">
        <v>6</v>
      </c>
      <c r="R17" s="54">
        <v>503</v>
      </c>
      <c r="S17" s="54">
        <v>3</v>
      </c>
      <c r="T17" s="54">
        <v>27</v>
      </c>
      <c r="U17" s="54">
        <v>2</v>
      </c>
      <c r="V17" s="54">
        <v>1</v>
      </c>
      <c r="W17" s="54">
        <v>5</v>
      </c>
      <c r="X17" s="99"/>
    </row>
    <row r="18" spans="1:24" ht="15" customHeight="1">
      <c r="A18" s="58" t="s">
        <v>15</v>
      </c>
      <c r="B18" s="414">
        <v>94</v>
      </c>
      <c r="C18" s="54">
        <v>2</v>
      </c>
      <c r="D18" s="54">
        <v>8</v>
      </c>
      <c r="E18" s="54">
        <v>51</v>
      </c>
      <c r="F18" s="54" t="s">
        <v>68</v>
      </c>
      <c r="G18" s="54" t="s">
        <v>68</v>
      </c>
      <c r="H18" s="54" t="s">
        <v>68</v>
      </c>
      <c r="I18" s="54" t="s">
        <v>68</v>
      </c>
      <c r="J18" s="54">
        <v>1</v>
      </c>
      <c r="K18" s="54">
        <v>1</v>
      </c>
      <c r="L18" s="54" t="s">
        <v>68</v>
      </c>
      <c r="M18" s="54" t="s">
        <v>68</v>
      </c>
      <c r="N18" s="54" t="s">
        <v>68</v>
      </c>
      <c r="O18" s="54">
        <v>4</v>
      </c>
      <c r="P18" s="54">
        <v>1</v>
      </c>
      <c r="Q18" s="54" t="s">
        <v>68</v>
      </c>
      <c r="R18" s="54">
        <v>23</v>
      </c>
      <c r="S18" s="54">
        <v>1</v>
      </c>
      <c r="T18" s="54">
        <v>2</v>
      </c>
      <c r="U18" s="54" t="s">
        <v>68</v>
      </c>
      <c r="V18" s="54" t="s">
        <v>68</v>
      </c>
      <c r="W18" s="54" t="s">
        <v>68</v>
      </c>
      <c r="X18" s="99"/>
    </row>
    <row r="19" spans="1:24" ht="15" customHeight="1">
      <c r="A19" s="196" t="s">
        <v>150</v>
      </c>
      <c r="B19" s="414">
        <v>1008</v>
      </c>
      <c r="C19" s="54">
        <v>2</v>
      </c>
      <c r="D19" s="54">
        <v>64</v>
      </c>
      <c r="E19" s="54">
        <v>606</v>
      </c>
      <c r="F19" s="54" t="s">
        <v>68</v>
      </c>
      <c r="G19" s="54">
        <v>5</v>
      </c>
      <c r="H19" s="54" t="s">
        <v>68</v>
      </c>
      <c r="I19" s="54" t="s">
        <v>68</v>
      </c>
      <c r="J19" s="54">
        <v>6</v>
      </c>
      <c r="K19" s="54">
        <v>7</v>
      </c>
      <c r="L19" s="54" t="s">
        <v>68</v>
      </c>
      <c r="M19" s="54" t="s">
        <v>68</v>
      </c>
      <c r="N19" s="54" t="s">
        <v>68</v>
      </c>
      <c r="O19" s="54">
        <v>45</v>
      </c>
      <c r="P19" s="54">
        <v>2</v>
      </c>
      <c r="Q19" s="54">
        <v>2</v>
      </c>
      <c r="R19" s="54">
        <v>243</v>
      </c>
      <c r="S19" s="54">
        <v>1</v>
      </c>
      <c r="T19" s="54">
        <v>16</v>
      </c>
      <c r="U19" s="54" t="s">
        <v>68</v>
      </c>
      <c r="V19" s="54">
        <v>4</v>
      </c>
      <c r="W19" s="54">
        <v>5</v>
      </c>
      <c r="X19" s="99"/>
    </row>
    <row r="20" spans="1:24" ht="15" customHeight="1">
      <c r="A20" s="58" t="s">
        <v>17</v>
      </c>
      <c r="B20" s="414">
        <v>43</v>
      </c>
      <c r="C20" s="54">
        <v>1</v>
      </c>
      <c r="D20" s="54">
        <v>6</v>
      </c>
      <c r="E20" s="54">
        <v>23</v>
      </c>
      <c r="F20" s="54" t="s">
        <v>68</v>
      </c>
      <c r="G20" s="54" t="s">
        <v>68</v>
      </c>
      <c r="H20" s="54" t="s">
        <v>68</v>
      </c>
      <c r="I20" s="54" t="s">
        <v>68</v>
      </c>
      <c r="J20" s="54">
        <v>1</v>
      </c>
      <c r="K20" s="54" t="s">
        <v>68</v>
      </c>
      <c r="L20" s="54" t="s">
        <v>68</v>
      </c>
      <c r="M20" s="54" t="s">
        <v>68</v>
      </c>
      <c r="N20" s="54" t="s">
        <v>68</v>
      </c>
      <c r="O20" s="54">
        <v>1</v>
      </c>
      <c r="P20" s="54">
        <v>1</v>
      </c>
      <c r="Q20" s="54" t="s">
        <v>68</v>
      </c>
      <c r="R20" s="54">
        <v>10</v>
      </c>
      <c r="S20" s="54" t="s">
        <v>68</v>
      </c>
      <c r="T20" s="54" t="s">
        <v>68</v>
      </c>
      <c r="U20" s="54" t="s">
        <v>68</v>
      </c>
      <c r="V20" s="54" t="s">
        <v>68</v>
      </c>
      <c r="W20" s="54" t="s">
        <v>68</v>
      </c>
      <c r="X20" s="99"/>
    </row>
    <row r="21" spans="1:24" ht="15" customHeight="1">
      <c r="A21" s="58" t="s">
        <v>18</v>
      </c>
      <c r="B21" s="414">
        <v>3</v>
      </c>
      <c r="C21" s="54" t="s">
        <v>68</v>
      </c>
      <c r="D21" s="54" t="s">
        <v>68</v>
      </c>
      <c r="E21" s="54">
        <v>1</v>
      </c>
      <c r="F21" s="54" t="s">
        <v>68</v>
      </c>
      <c r="G21" s="54" t="s">
        <v>68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 t="s">
        <v>68</v>
      </c>
      <c r="N21" s="54" t="s">
        <v>68</v>
      </c>
      <c r="O21" s="54" t="s">
        <v>68</v>
      </c>
      <c r="P21" s="54">
        <v>1</v>
      </c>
      <c r="Q21" s="54" t="s">
        <v>68</v>
      </c>
      <c r="R21" s="54">
        <v>1</v>
      </c>
      <c r="S21" s="54" t="s">
        <v>68</v>
      </c>
      <c r="T21" s="54" t="s">
        <v>68</v>
      </c>
      <c r="U21" s="54" t="s">
        <v>68</v>
      </c>
      <c r="V21" s="54" t="s">
        <v>68</v>
      </c>
      <c r="W21" s="54" t="s">
        <v>68</v>
      </c>
      <c r="X21" s="99"/>
    </row>
    <row r="22" spans="1:24" ht="15" customHeight="1">
      <c r="A22" s="100" t="s">
        <v>19</v>
      </c>
      <c r="B22" s="414">
        <v>2664</v>
      </c>
      <c r="C22" s="54">
        <v>30</v>
      </c>
      <c r="D22" s="54">
        <v>186</v>
      </c>
      <c r="E22" s="54">
        <v>1499</v>
      </c>
      <c r="F22" s="54" t="s">
        <v>68</v>
      </c>
      <c r="G22" s="54">
        <v>12</v>
      </c>
      <c r="H22" s="54" t="s">
        <v>68</v>
      </c>
      <c r="I22" s="54">
        <v>2</v>
      </c>
      <c r="J22" s="54">
        <v>22</v>
      </c>
      <c r="K22" s="54">
        <v>20</v>
      </c>
      <c r="L22" s="54" t="s">
        <v>68</v>
      </c>
      <c r="M22" s="54">
        <v>3</v>
      </c>
      <c r="N22" s="54">
        <v>1</v>
      </c>
      <c r="O22" s="54">
        <v>138</v>
      </c>
      <c r="P22" s="54">
        <v>26</v>
      </c>
      <c r="Q22" s="54">
        <v>8</v>
      </c>
      <c r="R22" s="54">
        <v>542</v>
      </c>
      <c r="S22" s="54">
        <v>7</v>
      </c>
      <c r="T22" s="54">
        <v>12</v>
      </c>
      <c r="U22" s="54">
        <v>1</v>
      </c>
      <c r="V22" s="54">
        <v>9</v>
      </c>
      <c r="W22" s="54">
        <v>2</v>
      </c>
      <c r="X22" s="99"/>
    </row>
    <row r="23" spans="1:24" ht="15" customHeight="1">
      <c r="A23" s="101" t="s">
        <v>20</v>
      </c>
      <c r="B23" s="414">
        <v>558</v>
      </c>
      <c r="C23" s="54">
        <v>7</v>
      </c>
      <c r="D23" s="24">
        <v>27</v>
      </c>
      <c r="E23" s="24">
        <v>338</v>
      </c>
      <c r="F23" s="54" t="s">
        <v>68</v>
      </c>
      <c r="G23" s="24">
        <v>1</v>
      </c>
      <c r="H23" s="54" t="s">
        <v>68</v>
      </c>
      <c r="I23" s="54" t="s">
        <v>68</v>
      </c>
      <c r="J23" s="24">
        <v>4</v>
      </c>
      <c r="K23" s="24">
        <v>2</v>
      </c>
      <c r="L23" s="54" t="s">
        <v>68</v>
      </c>
      <c r="M23" s="54" t="s">
        <v>68</v>
      </c>
      <c r="N23" s="54" t="s">
        <v>68</v>
      </c>
      <c r="O23" s="24">
        <v>24</v>
      </c>
      <c r="P23" s="24">
        <v>2</v>
      </c>
      <c r="Q23" s="24">
        <v>4</v>
      </c>
      <c r="R23" s="24">
        <v>135</v>
      </c>
      <c r="S23" s="24">
        <v>4</v>
      </c>
      <c r="T23" s="24">
        <v>3</v>
      </c>
      <c r="U23" s="54" t="s">
        <v>68</v>
      </c>
      <c r="V23" s="24">
        <v>2</v>
      </c>
      <c r="W23" s="54">
        <v>5</v>
      </c>
      <c r="X23" s="99"/>
    </row>
    <row r="24" spans="1:24" ht="15" customHeight="1">
      <c r="A24" s="101" t="s">
        <v>21</v>
      </c>
      <c r="B24" s="414">
        <v>57</v>
      </c>
      <c r="C24" s="54">
        <v>1</v>
      </c>
      <c r="D24" s="54" t="s">
        <v>68</v>
      </c>
      <c r="E24" s="24">
        <v>38</v>
      </c>
      <c r="F24" s="54" t="s">
        <v>68</v>
      </c>
      <c r="G24" s="54" t="s">
        <v>68</v>
      </c>
      <c r="H24" s="54" t="s">
        <v>68</v>
      </c>
      <c r="I24" s="54" t="s">
        <v>68</v>
      </c>
      <c r="J24" s="24">
        <v>2</v>
      </c>
      <c r="K24" s="54" t="s">
        <v>68</v>
      </c>
      <c r="L24" s="54" t="s">
        <v>68</v>
      </c>
      <c r="M24" s="54" t="s">
        <v>68</v>
      </c>
      <c r="N24" s="54" t="s">
        <v>68</v>
      </c>
      <c r="O24" s="24">
        <v>2</v>
      </c>
      <c r="P24" s="24">
        <v>1</v>
      </c>
      <c r="Q24" s="24" t="s">
        <v>68</v>
      </c>
      <c r="R24" s="24">
        <v>11</v>
      </c>
      <c r="S24" s="24">
        <v>1</v>
      </c>
      <c r="T24" s="24">
        <v>1</v>
      </c>
      <c r="U24" s="54" t="s">
        <v>68</v>
      </c>
      <c r="V24" s="54" t="s">
        <v>68</v>
      </c>
      <c r="W24" s="54" t="s">
        <v>68</v>
      </c>
      <c r="X24" s="99"/>
    </row>
    <row r="25" spans="1:24" ht="15" customHeight="1">
      <c r="A25" s="5" t="s">
        <v>22</v>
      </c>
      <c r="B25" s="414">
        <v>771</v>
      </c>
      <c r="C25" s="54">
        <v>11</v>
      </c>
      <c r="D25" s="24">
        <v>37</v>
      </c>
      <c r="E25" s="24">
        <v>471</v>
      </c>
      <c r="F25" s="54" t="s">
        <v>68</v>
      </c>
      <c r="G25" s="24">
        <v>3</v>
      </c>
      <c r="H25" s="54" t="s">
        <v>68</v>
      </c>
      <c r="I25" s="24">
        <v>1</v>
      </c>
      <c r="J25" s="24">
        <v>1</v>
      </c>
      <c r="K25" s="24">
        <v>5</v>
      </c>
      <c r="L25" s="54" t="s">
        <v>68</v>
      </c>
      <c r="M25" s="24">
        <v>2</v>
      </c>
      <c r="N25" s="54" t="s">
        <v>68</v>
      </c>
      <c r="O25" s="24">
        <v>50</v>
      </c>
      <c r="P25" s="24">
        <v>13</v>
      </c>
      <c r="Q25" s="24">
        <v>2</v>
      </c>
      <c r="R25" s="24">
        <v>166</v>
      </c>
      <c r="S25" s="24">
        <v>2</v>
      </c>
      <c r="T25" s="24">
        <v>2</v>
      </c>
      <c r="U25" s="24">
        <v>1</v>
      </c>
      <c r="V25" s="24">
        <v>4</v>
      </c>
      <c r="W25" s="54" t="s">
        <v>68</v>
      </c>
      <c r="X25" s="99"/>
    </row>
    <row r="26" spans="1:24" ht="15" customHeight="1">
      <c r="A26" s="101" t="s">
        <v>23</v>
      </c>
      <c r="B26" s="414">
        <v>872</v>
      </c>
      <c r="C26" s="54">
        <v>7</v>
      </c>
      <c r="D26" s="24">
        <v>94</v>
      </c>
      <c r="E26" s="24">
        <v>504</v>
      </c>
      <c r="F26" s="54" t="s">
        <v>68</v>
      </c>
      <c r="G26" s="24">
        <v>5</v>
      </c>
      <c r="H26" s="54" t="s">
        <v>68</v>
      </c>
      <c r="I26" s="24">
        <v>1</v>
      </c>
      <c r="J26" s="24">
        <v>7</v>
      </c>
      <c r="K26" s="24">
        <v>8</v>
      </c>
      <c r="L26" s="54" t="s">
        <v>68</v>
      </c>
      <c r="M26" s="24">
        <v>1</v>
      </c>
      <c r="N26" s="24">
        <v>1</v>
      </c>
      <c r="O26" s="24">
        <v>42</v>
      </c>
      <c r="P26" s="24">
        <v>7</v>
      </c>
      <c r="Q26" s="24">
        <v>1</v>
      </c>
      <c r="R26" s="24">
        <v>188</v>
      </c>
      <c r="S26" s="54" t="s">
        <v>68</v>
      </c>
      <c r="T26" s="24">
        <v>2</v>
      </c>
      <c r="U26" s="54" t="s">
        <v>68</v>
      </c>
      <c r="V26" s="24">
        <v>3</v>
      </c>
      <c r="W26" s="24">
        <v>1</v>
      </c>
      <c r="X26" s="99"/>
    </row>
    <row r="27" spans="1:24" ht="15" customHeight="1">
      <c r="A27" s="101" t="s">
        <v>24</v>
      </c>
      <c r="B27" s="414">
        <v>346</v>
      </c>
      <c r="C27" s="54">
        <v>4</v>
      </c>
      <c r="D27" s="24">
        <v>26</v>
      </c>
      <c r="E27" s="24">
        <v>205</v>
      </c>
      <c r="F27" s="54" t="s">
        <v>68</v>
      </c>
      <c r="G27" s="24">
        <v>3</v>
      </c>
      <c r="H27" s="54" t="s">
        <v>68</v>
      </c>
      <c r="I27" s="54" t="s">
        <v>68</v>
      </c>
      <c r="J27" s="24">
        <v>7</v>
      </c>
      <c r="K27" s="24">
        <v>5</v>
      </c>
      <c r="L27" s="54" t="s">
        <v>68</v>
      </c>
      <c r="M27" s="54" t="s">
        <v>68</v>
      </c>
      <c r="N27" s="54" t="s">
        <v>68</v>
      </c>
      <c r="O27" s="24">
        <v>21</v>
      </c>
      <c r="P27" s="24">
        <v>2</v>
      </c>
      <c r="Q27" s="24">
        <v>1</v>
      </c>
      <c r="R27" s="24">
        <v>67</v>
      </c>
      <c r="S27" s="54" t="s">
        <v>68</v>
      </c>
      <c r="T27" s="24">
        <v>4</v>
      </c>
      <c r="U27" s="54" t="s">
        <v>68</v>
      </c>
      <c r="V27" s="54" t="s">
        <v>68</v>
      </c>
      <c r="W27" s="24">
        <v>1</v>
      </c>
      <c r="X27" s="99"/>
    </row>
    <row r="28" spans="1:24" ht="15" customHeight="1">
      <c r="A28" s="101" t="s">
        <v>25</v>
      </c>
      <c r="B28" s="414">
        <v>60</v>
      </c>
      <c r="C28" s="54">
        <v>2</v>
      </c>
      <c r="D28" s="24">
        <v>2</v>
      </c>
      <c r="E28" s="24">
        <v>21</v>
      </c>
      <c r="F28" s="54" t="s">
        <v>68</v>
      </c>
      <c r="G28" s="54" t="s">
        <v>68</v>
      </c>
      <c r="H28" s="54" t="s">
        <v>68</v>
      </c>
      <c r="I28" s="54" t="s">
        <v>68</v>
      </c>
      <c r="J28" s="24">
        <v>1</v>
      </c>
      <c r="K28" s="54" t="s">
        <v>68</v>
      </c>
      <c r="L28" s="54" t="s">
        <v>68</v>
      </c>
      <c r="M28" s="54" t="s">
        <v>68</v>
      </c>
      <c r="N28" s="54" t="s">
        <v>68</v>
      </c>
      <c r="O28" s="24">
        <v>5</v>
      </c>
      <c r="P28" s="24">
        <v>1</v>
      </c>
      <c r="Q28" s="54" t="s">
        <v>68</v>
      </c>
      <c r="R28" s="24">
        <v>28</v>
      </c>
      <c r="S28" s="54" t="s">
        <v>68</v>
      </c>
      <c r="T28" s="54" t="s">
        <v>68</v>
      </c>
      <c r="U28" s="54" t="s">
        <v>68</v>
      </c>
      <c r="V28" s="54" t="s">
        <v>68</v>
      </c>
      <c r="W28" s="54" t="s">
        <v>68</v>
      </c>
      <c r="X28" s="99"/>
    </row>
    <row r="29" spans="1:24" ht="15" customHeight="1">
      <c r="A29" s="58" t="s">
        <v>26</v>
      </c>
      <c r="B29" s="414">
        <v>25</v>
      </c>
      <c r="C29" s="54">
        <v>1</v>
      </c>
      <c r="D29" s="54">
        <v>5</v>
      </c>
      <c r="E29" s="54">
        <v>8</v>
      </c>
      <c r="F29" s="54" t="s">
        <v>68</v>
      </c>
      <c r="G29" s="54" t="s">
        <v>68</v>
      </c>
      <c r="H29" s="54" t="s">
        <v>68</v>
      </c>
      <c r="I29" s="54" t="s">
        <v>68</v>
      </c>
      <c r="J29" s="54">
        <v>1</v>
      </c>
      <c r="K29" s="54" t="s">
        <v>68</v>
      </c>
      <c r="L29" s="54" t="s">
        <v>68</v>
      </c>
      <c r="M29" s="54" t="s">
        <v>68</v>
      </c>
      <c r="N29" s="54" t="s">
        <v>68</v>
      </c>
      <c r="O29" s="54">
        <v>1</v>
      </c>
      <c r="P29" s="54">
        <v>1</v>
      </c>
      <c r="Q29" s="54" t="s">
        <v>68</v>
      </c>
      <c r="R29" s="54">
        <v>8</v>
      </c>
      <c r="S29" s="54" t="s">
        <v>68</v>
      </c>
      <c r="T29" s="54" t="s">
        <v>68</v>
      </c>
      <c r="U29" s="54" t="s">
        <v>68</v>
      </c>
      <c r="V29" s="54" t="s">
        <v>68</v>
      </c>
      <c r="W29" s="54" t="s">
        <v>68</v>
      </c>
      <c r="X29" s="99"/>
    </row>
    <row r="30" spans="1:24" ht="15" customHeight="1">
      <c r="A30" s="58" t="s">
        <v>27</v>
      </c>
      <c r="B30" s="414">
        <v>63</v>
      </c>
      <c r="C30" s="54">
        <v>5</v>
      </c>
      <c r="D30" s="54">
        <v>2</v>
      </c>
      <c r="E30" s="54">
        <v>23</v>
      </c>
      <c r="F30" s="54" t="s">
        <v>68</v>
      </c>
      <c r="G30" s="54" t="s">
        <v>68</v>
      </c>
      <c r="H30" s="54" t="s">
        <v>68</v>
      </c>
      <c r="I30" s="54" t="s">
        <v>68</v>
      </c>
      <c r="J30" s="54">
        <v>1</v>
      </c>
      <c r="K30" s="54">
        <v>1</v>
      </c>
      <c r="L30" s="54" t="s">
        <v>68</v>
      </c>
      <c r="M30" s="54" t="s">
        <v>68</v>
      </c>
      <c r="N30" s="54" t="s">
        <v>68</v>
      </c>
      <c r="O30" s="54">
        <v>7</v>
      </c>
      <c r="P30" s="54">
        <v>1</v>
      </c>
      <c r="Q30" s="54" t="s">
        <v>68</v>
      </c>
      <c r="R30" s="54">
        <v>22</v>
      </c>
      <c r="S30" s="54" t="s">
        <v>68</v>
      </c>
      <c r="T30" s="54">
        <v>1</v>
      </c>
      <c r="U30" s="54" t="s">
        <v>68</v>
      </c>
      <c r="V30" s="54" t="s">
        <v>68</v>
      </c>
      <c r="W30" s="54" t="s">
        <v>68</v>
      </c>
      <c r="X30" s="99"/>
    </row>
    <row r="31" spans="1:24" ht="15" customHeight="1">
      <c r="A31" s="58" t="s">
        <v>28</v>
      </c>
      <c r="B31" s="414">
        <v>171</v>
      </c>
      <c r="C31" s="54">
        <v>5</v>
      </c>
      <c r="D31" s="54">
        <v>11</v>
      </c>
      <c r="E31" s="54">
        <v>84</v>
      </c>
      <c r="F31" s="54" t="s">
        <v>68</v>
      </c>
      <c r="G31" s="54">
        <v>3</v>
      </c>
      <c r="H31" s="54" t="s">
        <v>68</v>
      </c>
      <c r="I31" s="54" t="s">
        <v>68</v>
      </c>
      <c r="J31" s="54">
        <v>6</v>
      </c>
      <c r="K31" s="54">
        <v>3</v>
      </c>
      <c r="L31" s="54" t="s">
        <v>68</v>
      </c>
      <c r="M31" s="54" t="s">
        <v>68</v>
      </c>
      <c r="N31" s="54" t="s">
        <v>68</v>
      </c>
      <c r="O31" s="54">
        <v>11</v>
      </c>
      <c r="P31" s="54">
        <v>2</v>
      </c>
      <c r="Q31" s="54" t="s">
        <v>68</v>
      </c>
      <c r="R31" s="54">
        <v>41</v>
      </c>
      <c r="S31" s="54" t="s">
        <v>68</v>
      </c>
      <c r="T31" s="54">
        <v>5</v>
      </c>
      <c r="U31" s="54" t="s">
        <v>68</v>
      </c>
      <c r="V31" s="54" t="s">
        <v>68</v>
      </c>
      <c r="W31" s="54" t="s">
        <v>68</v>
      </c>
      <c r="X31" s="99"/>
    </row>
    <row r="32" spans="1:24" ht="15" customHeight="1">
      <c r="A32" s="58" t="s">
        <v>29</v>
      </c>
      <c r="B32" s="414">
        <v>469</v>
      </c>
      <c r="C32" s="54">
        <v>3</v>
      </c>
      <c r="D32" s="54">
        <v>29</v>
      </c>
      <c r="E32" s="54">
        <v>295</v>
      </c>
      <c r="F32" s="54" t="s">
        <v>68</v>
      </c>
      <c r="G32" s="54">
        <v>1</v>
      </c>
      <c r="H32" s="54" t="s">
        <v>68</v>
      </c>
      <c r="I32" s="54" t="s">
        <v>68</v>
      </c>
      <c r="J32" s="54">
        <v>10</v>
      </c>
      <c r="K32" s="54">
        <v>5</v>
      </c>
      <c r="L32" s="54">
        <v>1</v>
      </c>
      <c r="M32" s="54" t="s">
        <v>68</v>
      </c>
      <c r="N32" s="54" t="s">
        <v>68</v>
      </c>
      <c r="O32" s="54">
        <v>21</v>
      </c>
      <c r="P32" s="54">
        <v>2</v>
      </c>
      <c r="Q32" s="54" t="s">
        <v>68</v>
      </c>
      <c r="R32" s="54">
        <v>92</v>
      </c>
      <c r="S32" s="54" t="s">
        <v>68</v>
      </c>
      <c r="T32" s="54">
        <v>2</v>
      </c>
      <c r="U32" s="54" t="s">
        <v>68</v>
      </c>
      <c r="V32" s="54" t="s">
        <v>68</v>
      </c>
      <c r="W32" s="54">
        <v>8</v>
      </c>
      <c r="X32" s="99"/>
    </row>
    <row r="33" spans="1:24" ht="15" customHeight="1">
      <c r="A33" s="58" t="s">
        <v>30</v>
      </c>
      <c r="B33" s="414">
        <v>111</v>
      </c>
      <c r="C33" s="54">
        <v>1</v>
      </c>
      <c r="D33" s="54">
        <v>2</v>
      </c>
      <c r="E33" s="54">
        <v>60</v>
      </c>
      <c r="F33" s="54" t="s">
        <v>68</v>
      </c>
      <c r="G33" s="54" t="s">
        <v>68</v>
      </c>
      <c r="H33" s="54" t="s">
        <v>68</v>
      </c>
      <c r="I33" s="54" t="s">
        <v>68</v>
      </c>
      <c r="J33" s="54">
        <v>2</v>
      </c>
      <c r="K33" s="54">
        <v>1</v>
      </c>
      <c r="L33" s="54" t="s">
        <v>68</v>
      </c>
      <c r="M33" s="54" t="s">
        <v>68</v>
      </c>
      <c r="N33" s="54">
        <v>1</v>
      </c>
      <c r="O33" s="54">
        <v>9</v>
      </c>
      <c r="P33" s="54">
        <v>1</v>
      </c>
      <c r="Q33" s="54" t="s">
        <v>68</v>
      </c>
      <c r="R33" s="54">
        <v>32</v>
      </c>
      <c r="S33" s="54" t="s">
        <v>68</v>
      </c>
      <c r="T33" s="54">
        <v>1</v>
      </c>
      <c r="U33" s="54" t="s">
        <v>68</v>
      </c>
      <c r="V33" s="54" t="s">
        <v>68</v>
      </c>
      <c r="W33" s="54">
        <v>1</v>
      </c>
      <c r="X33" s="99"/>
    </row>
    <row r="34" spans="1:24" ht="15" customHeight="1">
      <c r="A34" s="58" t="s">
        <v>31</v>
      </c>
      <c r="B34" s="414">
        <v>306</v>
      </c>
      <c r="C34" s="54">
        <v>2</v>
      </c>
      <c r="D34" s="54">
        <v>17</v>
      </c>
      <c r="E34" s="54">
        <v>178</v>
      </c>
      <c r="F34" s="54" t="s">
        <v>68</v>
      </c>
      <c r="G34" s="54">
        <v>2</v>
      </c>
      <c r="H34" s="54" t="s">
        <v>68</v>
      </c>
      <c r="I34" s="54" t="s">
        <v>68</v>
      </c>
      <c r="J34" s="54">
        <v>2</v>
      </c>
      <c r="K34" s="54">
        <v>3</v>
      </c>
      <c r="L34" s="54" t="s">
        <v>68</v>
      </c>
      <c r="M34" s="54" t="s">
        <v>68</v>
      </c>
      <c r="N34" s="54" t="s">
        <v>68</v>
      </c>
      <c r="O34" s="54">
        <v>17</v>
      </c>
      <c r="P34" s="54">
        <v>1</v>
      </c>
      <c r="Q34" s="54" t="s">
        <v>68</v>
      </c>
      <c r="R34" s="54">
        <v>78</v>
      </c>
      <c r="S34" s="54" t="s">
        <v>68</v>
      </c>
      <c r="T34" s="54">
        <v>5</v>
      </c>
      <c r="U34" s="54" t="s">
        <v>68</v>
      </c>
      <c r="V34" s="54" t="s">
        <v>68</v>
      </c>
      <c r="W34" s="54">
        <v>1</v>
      </c>
      <c r="X34" s="99"/>
    </row>
    <row r="35" spans="1:24" ht="15" customHeight="1">
      <c r="A35" s="58" t="s">
        <v>32</v>
      </c>
      <c r="B35" s="414">
        <v>27</v>
      </c>
      <c r="C35" s="54">
        <v>1</v>
      </c>
      <c r="D35" s="54">
        <v>2</v>
      </c>
      <c r="E35" s="54">
        <v>14</v>
      </c>
      <c r="F35" s="54" t="s">
        <v>68</v>
      </c>
      <c r="G35" s="54" t="s">
        <v>68</v>
      </c>
      <c r="H35" s="54" t="s">
        <v>68</v>
      </c>
      <c r="I35" s="54" t="s">
        <v>68</v>
      </c>
      <c r="J35" s="54">
        <v>1</v>
      </c>
      <c r="K35" s="54" t="s">
        <v>68</v>
      </c>
      <c r="L35" s="54" t="s">
        <v>68</v>
      </c>
      <c r="M35" s="54" t="s">
        <v>68</v>
      </c>
      <c r="N35" s="54" t="s">
        <v>68</v>
      </c>
      <c r="O35" s="54">
        <v>1</v>
      </c>
      <c r="P35" s="54">
        <v>1</v>
      </c>
      <c r="Q35" s="54" t="s">
        <v>68</v>
      </c>
      <c r="R35" s="54">
        <v>7</v>
      </c>
      <c r="S35" s="54" t="s">
        <v>68</v>
      </c>
      <c r="T35" s="54" t="s">
        <v>68</v>
      </c>
      <c r="U35" s="54" t="s">
        <v>68</v>
      </c>
      <c r="V35" s="54" t="s">
        <v>68</v>
      </c>
      <c r="W35" s="54" t="s">
        <v>68</v>
      </c>
      <c r="X35" s="99"/>
    </row>
    <row r="36" spans="1:24" ht="15" customHeight="1">
      <c r="A36" s="58" t="s">
        <v>33</v>
      </c>
      <c r="B36" s="414">
        <v>18</v>
      </c>
      <c r="C36" s="54">
        <v>1</v>
      </c>
      <c r="D36" s="54">
        <v>5</v>
      </c>
      <c r="E36" s="54">
        <v>7</v>
      </c>
      <c r="F36" s="54" t="s">
        <v>68</v>
      </c>
      <c r="G36" s="54" t="s">
        <v>68</v>
      </c>
      <c r="H36" s="54" t="s">
        <v>68</v>
      </c>
      <c r="I36" s="54" t="s">
        <v>68</v>
      </c>
      <c r="J36" s="54" t="s">
        <v>68</v>
      </c>
      <c r="K36" s="54">
        <v>1</v>
      </c>
      <c r="L36" s="54" t="s">
        <v>68</v>
      </c>
      <c r="M36" s="54" t="s">
        <v>68</v>
      </c>
      <c r="N36" s="54" t="s">
        <v>68</v>
      </c>
      <c r="O36" s="54" t="s">
        <v>68</v>
      </c>
      <c r="P36" s="54">
        <v>1</v>
      </c>
      <c r="Q36" s="54" t="s">
        <v>68</v>
      </c>
      <c r="R36" s="54">
        <v>2</v>
      </c>
      <c r="S36" s="54" t="s">
        <v>68</v>
      </c>
      <c r="T36" s="54">
        <v>1</v>
      </c>
      <c r="U36" s="54" t="s">
        <v>68</v>
      </c>
      <c r="V36" s="54" t="s">
        <v>68</v>
      </c>
      <c r="W36" s="54" t="s">
        <v>68</v>
      </c>
      <c r="X36" s="99"/>
    </row>
    <row r="37" spans="1:24" ht="15" customHeight="1">
      <c r="A37" s="58" t="s">
        <v>34</v>
      </c>
      <c r="B37" s="414">
        <v>1578</v>
      </c>
      <c r="C37" s="54" t="s">
        <v>68</v>
      </c>
      <c r="D37" s="54">
        <v>65</v>
      </c>
      <c r="E37" s="54">
        <v>1263</v>
      </c>
      <c r="F37" s="54" t="s">
        <v>68</v>
      </c>
      <c r="G37" s="54">
        <v>8</v>
      </c>
      <c r="H37" s="54" t="s">
        <v>68</v>
      </c>
      <c r="I37" s="54" t="s">
        <v>68</v>
      </c>
      <c r="J37" s="54">
        <v>12</v>
      </c>
      <c r="K37" s="54">
        <v>4</v>
      </c>
      <c r="L37" s="54" t="s">
        <v>68</v>
      </c>
      <c r="M37" s="54">
        <v>4</v>
      </c>
      <c r="N37" s="54">
        <v>1</v>
      </c>
      <c r="O37" s="54">
        <v>38</v>
      </c>
      <c r="P37" s="54">
        <v>10</v>
      </c>
      <c r="Q37" s="54" t="s">
        <v>68</v>
      </c>
      <c r="R37" s="54">
        <v>150</v>
      </c>
      <c r="S37" s="54">
        <v>5</v>
      </c>
      <c r="T37" s="54">
        <v>14</v>
      </c>
      <c r="U37" s="54" t="s">
        <v>68</v>
      </c>
      <c r="V37" s="54">
        <v>4</v>
      </c>
      <c r="W37" s="54" t="s">
        <v>68</v>
      </c>
      <c r="X37" s="99"/>
    </row>
    <row r="38" spans="1:24" ht="15" customHeight="1">
      <c r="A38" s="58" t="s">
        <v>35</v>
      </c>
      <c r="B38" s="414">
        <v>193</v>
      </c>
      <c r="C38" s="54">
        <v>3</v>
      </c>
      <c r="D38" s="54">
        <v>20</v>
      </c>
      <c r="E38" s="54">
        <v>85</v>
      </c>
      <c r="F38" s="54" t="s">
        <v>68</v>
      </c>
      <c r="G38" s="54" t="s">
        <v>68</v>
      </c>
      <c r="H38" s="54" t="s">
        <v>68</v>
      </c>
      <c r="I38" s="54" t="s">
        <v>68</v>
      </c>
      <c r="J38" s="54">
        <v>13</v>
      </c>
      <c r="K38" s="54">
        <v>1</v>
      </c>
      <c r="L38" s="54" t="s">
        <v>68</v>
      </c>
      <c r="M38" s="54" t="s">
        <v>68</v>
      </c>
      <c r="N38" s="54" t="s">
        <v>68</v>
      </c>
      <c r="O38" s="54">
        <v>18</v>
      </c>
      <c r="P38" s="54">
        <v>1</v>
      </c>
      <c r="Q38" s="54" t="s">
        <v>68</v>
      </c>
      <c r="R38" s="54">
        <v>46</v>
      </c>
      <c r="S38" s="54" t="s">
        <v>68</v>
      </c>
      <c r="T38" s="54">
        <v>6</v>
      </c>
      <c r="U38" s="54" t="s">
        <v>68</v>
      </c>
      <c r="V38" s="54" t="s">
        <v>68</v>
      </c>
      <c r="W38" s="54" t="s">
        <v>68</v>
      </c>
      <c r="X38" s="99"/>
    </row>
    <row r="39" spans="1:24" ht="15" customHeight="1">
      <c r="A39" s="58" t="s">
        <v>36</v>
      </c>
      <c r="B39" s="414">
        <v>140</v>
      </c>
      <c r="C39" s="54">
        <v>11</v>
      </c>
      <c r="D39" s="54">
        <v>8</v>
      </c>
      <c r="E39" s="54">
        <v>56</v>
      </c>
      <c r="F39" s="54" t="s">
        <v>68</v>
      </c>
      <c r="G39" s="54">
        <v>1</v>
      </c>
      <c r="H39" s="54" t="s">
        <v>68</v>
      </c>
      <c r="I39" s="54" t="s">
        <v>68</v>
      </c>
      <c r="J39" s="54">
        <v>9</v>
      </c>
      <c r="K39" s="54">
        <v>1</v>
      </c>
      <c r="L39" s="54" t="s">
        <v>68</v>
      </c>
      <c r="M39" s="54" t="s">
        <v>68</v>
      </c>
      <c r="N39" s="54" t="s">
        <v>68</v>
      </c>
      <c r="O39" s="54">
        <v>9</v>
      </c>
      <c r="P39" s="54">
        <v>1</v>
      </c>
      <c r="Q39" s="54">
        <v>1</v>
      </c>
      <c r="R39" s="54">
        <v>42</v>
      </c>
      <c r="S39" s="54" t="s">
        <v>68</v>
      </c>
      <c r="T39" s="54" t="s">
        <v>68</v>
      </c>
      <c r="U39" s="54" t="s">
        <v>68</v>
      </c>
      <c r="V39" s="54" t="s">
        <v>68</v>
      </c>
      <c r="W39" s="54">
        <v>1</v>
      </c>
      <c r="X39" s="99"/>
    </row>
    <row r="40" spans="1:24" ht="15" customHeight="1">
      <c r="A40" s="58" t="s">
        <v>37</v>
      </c>
      <c r="B40" s="414">
        <v>143</v>
      </c>
      <c r="C40" s="54" t="s">
        <v>68</v>
      </c>
      <c r="D40" s="54">
        <v>9</v>
      </c>
      <c r="E40" s="54">
        <v>72</v>
      </c>
      <c r="F40" s="54" t="s">
        <v>68</v>
      </c>
      <c r="G40" s="54">
        <v>5</v>
      </c>
      <c r="H40" s="54" t="s">
        <v>68</v>
      </c>
      <c r="I40" s="54" t="s">
        <v>68</v>
      </c>
      <c r="J40" s="54">
        <v>5</v>
      </c>
      <c r="K40" s="54" t="s">
        <v>68</v>
      </c>
      <c r="L40" s="54" t="s">
        <v>68</v>
      </c>
      <c r="M40" s="54" t="s">
        <v>68</v>
      </c>
      <c r="N40" s="54" t="s">
        <v>68</v>
      </c>
      <c r="O40" s="54">
        <v>10</v>
      </c>
      <c r="P40" s="54">
        <v>1</v>
      </c>
      <c r="Q40" s="54">
        <v>1</v>
      </c>
      <c r="R40" s="54">
        <v>38</v>
      </c>
      <c r="S40" s="54" t="s">
        <v>68</v>
      </c>
      <c r="T40" s="54">
        <v>2</v>
      </c>
      <c r="U40" s="54" t="s">
        <v>68</v>
      </c>
      <c r="V40" s="54" t="s">
        <v>68</v>
      </c>
      <c r="W40" s="54" t="s">
        <v>68</v>
      </c>
      <c r="X40" s="99"/>
    </row>
    <row r="41" spans="1:24" ht="15" customHeight="1">
      <c r="A41" s="58" t="s">
        <v>38</v>
      </c>
      <c r="B41" s="414">
        <v>577</v>
      </c>
      <c r="C41" s="54">
        <v>5</v>
      </c>
      <c r="D41" s="54">
        <v>45</v>
      </c>
      <c r="E41" s="54">
        <v>315</v>
      </c>
      <c r="F41" s="54" t="s">
        <v>68</v>
      </c>
      <c r="G41" s="54">
        <v>2</v>
      </c>
      <c r="H41" s="54" t="s">
        <v>68</v>
      </c>
      <c r="I41" s="54" t="s">
        <v>68</v>
      </c>
      <c r="J41" s="54">
        <v>8</v>
      </c>
      <c r="K41" s="54">
        <v>9</v>
      </c>
      <c r="L41" s="54" t="s">
        <v>68</v>
      </c>
      <c r="M41" s="54" t="s">
        <v>68</v>
      </c>
      <c r="N41" s="54" t="s">
        <v>68</v>
      </c>
      <c r="O41" s="54">
        <v>30</v>
      </c>
      <c r="P41" s="54">
        <v>2</v>
      </c>
      <c r="Q41" s="54">
        <v>1</v>
      </c>
      <c r="R41" s="54">
        <v>139</v>
      </c>
      <c r="S41" s="54">
        <v>2</v>
      </c>
      <c r="T41" s="54">
        <v>15</v>
      </c>
      <c r="U41" s="54">
        <v>1</v>
      </c>
      <c r="V41" s="54" t="s">
        <v>68</v>
      </c>
      <c r="W41" s="54">
        <v>3</v>
      </c>
      <c r="X41" s="99"/>
    </row>
    <row r="42" spans="1:24" ht="15" customHeight="1">
      <c r="A42" s="58" t="s">
        <v>39</v>
      </c>
      <c r="B42" s="414">
        <v>345</v>
      </c>
      <c r="C42" s="54">
        <v>3</v>
      </c>
      <c r="D42" s="54">
        <v>26</v>
      </c>
      <c r="E42" s="54">
        <v>188</v>
      </c>
      <c r="F42" s="54" t="s">
        <v>68</v>
      </c>
      <c r="G42" s="54">
        <v>1</v>
      </c>
      <c r="H42" s="54" t="s">
        <v>68</v>
      </c>
      <c r="I42" s="54" t="s">
        <v>68</v>
      </c>
      <c r="J42" s="54">
        <v>5</v>
      </c>
      <c r="K42" s="54">
        <v>1</v>
      </c>
      <c r="L42" s="54" t="s">
        <v>68</v>
      </c>
      <c r="M42" s="54" t="s">
        <v>68</v>
      </c>
      <c r="N42" s="54" t="s">
        <v>68</v>
      </c>
      <c r="O42" s="54">
        <v>24</v>
      </c>
      <c r="P42" s="54">
        <v>1</v>
      </c>
      <c r="Q42" s="54" t="s">
        <v>68</v>
      </c>
      <c r="R42" s="54">
        <v>91</v>
      </c>
      <c r="S42" s="54" t="s">
        <v>68</v>
      </c>
      <c r="T42" s="54">
        <v>4</v>
      </c>
      <c r="U42" s="54" t="s">
        <v>68</v>
      </c>
      <c r="V42" s="54" t="s">
        <v>68</v>
      </c>
      <c r="W42" s="54">
        <v>1</v>
      </c>
      <c r="X42" s="99"/>
    </row>
    <row r="43" spans="1:24" ht="15" customHeight="1">
      <c r="A43" s="58" t="s">
        <v>40</v>
      </c>
      <c r="B43" s="414">
        <v>257</v>
      </c>
      <c r="C43" s="54">
        <v>3</v>
      </c>
      <c r="D43" s="54">
        <v>21</v>
      </c>
      <c r="E43" s="54">
        <v>111</v>
      </c>
      <c r="F43" s="54" t="s">
        <v>68</v>
      </c>
      <c r="G43" s="54">
        <v>7</v>
      </c>
      <c r="H43" s="54" t="s">
        <v>68</v>
      </c>
      <c r="I43" s="54" t="s">
        <v>68</v>
      </c>
      <c r="J43" s="54">
        <v>4</v>
      </c>
      <c r="K43" s="54">
        <v>3</v>
      </c>
      <c r="L43" s="54" t="s">
        <v>68</v>
      </c>
      <c r="M43" s="54" t="s">
        <v>68</v>
      </c>
      <c r="N43" s="54" t="s">
        <v>68</v>
      </c>
      <c r="O43" s="54">
        <v>17</v>
      </c>
      <c r="P43" s="54">
        <v>2</v>
      </c>
      <c r="Q43" s="54">
        <v>1</v>
      </c>
      <c r="R43" s="54">
        <v>81</v>
      </c>
      <c r="S43" s="54" t="s">
        <v>68</v>
      </c>
      <c r="T43" s="54">
        <v>4</v>
      </c>
      <c r="U43" s="54" t="s">
        <v>68</v>
      </c>
      <c r="V43" s="54" t="s">
        <v>68</v>
      </c>
      <c r="W43" s="54">
        <v>3</v>
      </c>
      <c r="X43" s="99"/>
    </row>
    <row r="44" spans="1:24" ht="15" customHeight="1">
      <c r="A44" s="58" t="s">
        <v>41</v>
      </c>
      <c r="B44" s="414">
        <v>513</v>
      </c>
      <c r="C44" s="54">
        <v>5</v>
      </c>
      <c r="D44" s="54">
        <v>35</v>
      </c>
      <c r="E44" s="54">
        <v>308</v>
      </c>
      <c r="F44" s="54" t="s">
        <v>68</v>
      </c>
      <c r="G44" s="54">
        <v>8</v>
      </c>
      <c r="H44" s="54" t="s">
        <v>68</v>
      </c>
      <c r="I44" s="54" t="s">
        <v>68</v>
      </c>
      <c r="J44" s="54">
        <v>10</v>
      </c>
      <c r="K44" s="54">
        <v>3</v>
      </c>
      <c r="L44" s="54" t="s">
        <v>68</v>
      </c>
      <c r="M44" s="54" t="s">
        <v>68</v>
      </c>
      <c r="N44" s="54" t="s">
        <v>68</v>
      </c>
      <c r="O44" s="54">
        <v>29</v>
      </c>
      <c r="P44" s="54">
        <v>1</v>
      </c>
      <c r="Q44" s="54" t="s">
        <v>68</v>
      </c>
      <c r="R44" s="54">
        <v>109</v>
      </c>
      <c r="S44" s="54" t="s">
        <v>68</v>
      </c>
      <c r="T44" s="54">
        <v>3</v>
      </c>
      <c r="U44" s="54" t="s">
        <v>68</v>
      </c>
      <c r="V44" s="54" t="s">
        <v>68</v>
      </c>
      <c r="W44" s="54">
        <v>2</v>
      </c>
      <c r="X44" s="99"/>
    </row>
    <row r="45" spans="1:24" ht="15" customHeight="1">
      <c r="A45" s="58" t="s">
        <v>42</v>
      </c>
      <c r="B45" s="414">
        <v>66</v>
      </c>
      <c r="C45" s="54">
        <v>4</v>
      </c>
      <c r="D45" s="54">
        <v>5</v>
      </c>
      <c r="E45" s="54">
        <v>29</v>
      </c>
      <c r="F45" s="54" t="s">
        <v>68</v>
      </c>
      <c r="G45" s="54">
        <v>1</v>
      </c>
      <c r="H45" s="54" t="s">
        <v>68</v>
      </c>
      <c r="I45" s="54" t="s">
        <v>68</v>
      </c>
      <c r="J45" s="54">
        <v>2</v>
      </c>
      <c r="K45" s="54">
        <v>1</v>
      </c>
      <c r="L45" s="54" t="s">
        <v>68</v>
      </c>
      <c r="M45" s="54" t="s">
        <v>68</v>
      </c>
      <c r="N45" s="54" t="s">
        <v>68</v>
      </c>
      <c r="O45" s="54">
        <v>4</v>
      </c>
      <c r="P45" s="54">
        <v>1</v>
      </c>
      <c r="Q45" s="54" t="s">
        <v>68</v>
      </c>
      <c r="R45" s="54">
        <v>17</v>
      </c>
      <c r="S45" s="54" t="s">
        <v>68</v>
      </c>
      <c r="T45" s="54">
        <v>1</v>
      </c>
      <c r="U45" s="54">
        <v>1</v>
      </c>
      <c r="V45" s="54" t="s">
        <v>68</v>
      </c>
      <c r="W45" s="54" t="s">
        <v>68</v>
      </c>
      <c r="X45" s="99"/>
    </row>
    <row r="46" spans="1:24" ht="15" customHeight="1">
      <c r="A46" s="58" t="s">
        <v>43</v>
      </c>
      <c r="B46" s="414">
        <v>94</v>
      </c>
      <c r="C46" s="54">
        <v>1</v>
      </c>
      <c r="D46" s="54">
        <v>5</v>
      </c>
      <c r="E46" s="54">
        <v>57</v>
      </c>
      <c r="F46" s="54" t="s">
        <v>68</v>
      </c>
      <c r="G46" s="54" t="s">
        <v>68</v>
      </c>
      <c r="H46" s="54" t="s">
        <v>68</v>
      </c>
      <c r="I46" s="54" t="s">
        <v>68</v>
      </c>
      <c r="J46" s="54">
        <v>1</v>
      </c>
      <c r="K46" s="54" t="s">
        <v>68</v>
      </c>
      <c r="L46" s="54" t="s">
        <v>68</v>
      </c>
      <c r="M46" s="54" t="s">
        <v>68</v>
      </c>
      <c r="N46" s="54" t="s">
        <v>68</v>
      </c>
      <c r="O46" s="54">
        <v>1</v>
      </c>
      <c r="P46" s="54">
        <v>1</v>
      </c>
      <c r="Q46" s="54" t="s">
        <v>68</v>
      </c>
      <c r="R46" s="54">
        <v>25</v>
      </c>
      <c r="S46" s="54" t="s">
        <v>68</v>
      </c>
      <c r="T46" s="54">
        <v>2</v>
      </c>
      <c r="U46" s="54" t="s">
        <v>68</v>
      </c>
      <c r="V46" s="54" t="s">
        <v>68</v>
      </c>
      <c r="W46" s="54">
        <v>1</v>
      </c>
      <c r="X46" s="99"/>
    </row>
    <row r="47" spans="1:24" ht="15" customHeight="1">
      <c r="A47" s="58" t="s">
        <v>44</v>
      </c>
      <c r="B47" s="414">
        <v>81</v>
      </c>
      <c r="C47" s="54">
        <v>3</v>
      </c>
      <c r="D47" s="54">
        <v>4</v>
      </c>
      <c r="E47" s="54">
        <v>50</v>
      </c>
      <c r="F47" s="54" t="s">
        <v>68</v>
      </c>
      <c r="G47" s="54">
        <v>1</v>
      </c>
      <c r="H47" s="54" t="s">
        <v>68</v>
      </c>
      <c r="I47" s="54" t="s">
        <v>68</v>
      </c>
      <c r="J47" s="54">
        <v>3</v>
      </c>
      <c r="K47" s="54" t="s">
        <v>68</v>
      </c>
      <c r="L47" s="54" t="s">
        <v>68</v>
      </c>
      <c r="M47" s="54" t="s">
        <v>68</v>
      </c>
      <c r="N47" s="54" t="s">
        <v>68</v>
      </c>
      <c r="O47" s="54">
        <v>3</v>
      </c>
      <c r="P47" s="54">
        <v>1</v>
      </c>
      <c r="Q47" s="54" t="s">
        <v>68</v>
      </c>
      <c r="R47" s="54">
        <v>16</v>
      </c>
      <c r="S47" s="54" t="s">
        <v>68</v>
      </c>
      <c r="T47" s="54" t="s">
        <v>68</v>
      </c>
      <c r="U47" s="54" t="s">
        <v>68</v>
      </c>
      <c r="V47" s="54" t="s">
        <v>68</v>
      </c>
      <c r="W47" s="54" t="s">
        <v>68</v>
      </c>
      <c r="X47" s="99"/>
    </row>
    <row r="48" spans="1:24" ht="15" customHeight="1">
      <c r="A48" s="58" t="s">
        <v>45</v>
      </c>
      <c r="B48" s="414">
        <v>126</v>
      </c>
      <c r="C48" s="54" t="s">
        <v>68</v>
      </c>
      <c r="D48" s="54">
        <v>8</v>
      </c>
      <c r="E48" s="54">
        <v>51</v>
      </c>
      <c r="F48" s="54" t="s">
        <v>68</v>
      </c>
      <c r="G48" s="54">
        <v>2</v>
      </c>
      <c r="H48" s="54" t="s">
        <v>68</v>
      </c>
      <c r="I48" s="54" t="s">
        <v>68</v>
      </c>
      <c r="J48" s="54">
        <v>1</v>
      </c>
      <c r="K48" s="54">
        <v>1</v>
      </c>
      <c r="L48" s="54" t="s">
        <v>68</v>
      </c>
      <c r="M48" s="54" t="s">
        <v>68</v>
      </c>
      <c r="N48" s="54" t="s">
        <v>68</v>
      </c>
      <c r="O48" s="54">
        <v>5</v>
      </c>
      <c r="P48" s="54">
        <v>11</v>
      </c>
      <c r="Q48" s="54">
        <v>1</v>
      </c>
      <c r="R48" s="54">
        <v>39</v>
      </c>
      <c r="S48" s="54" t="s">
        <v>68</v>
      </c>
      <c r="T48" s="54">
        <v>5</v>
      </c>
      <c r="U48" s="54" t="s">
        <v>68</v>
      </c>
      <c r="V48" s="54" t="s">
        <v>68</v>
      </c>
      <c r="W48" s="54">
        <v>2</v>
      </c>
      <c r="X48" s="99"/>
    </row>
    <row r="49" spans="1:24" ht="15" customHeight="1">
      <c r="A49" s="58" t="s">
        <v>46</v>
      </c>
      <c r="B49" s="414">
        <v>83</v>
      </c>
      <c r="C49" s="54">
        <v>1</v>
      </c>
      <c r="D49" s="54">
        <v>9</v>
      </c>
      <c r="E49" s="54">
        <v>38</v>
      </c>
      <c r="F49" s="54" t="s">
        <v>68</v>
      </c>
      <c r="G49" s="54" t="s">
        <v>68</v>
      </c>
      <c r="H49" s="54" t="s">
        <v>68</v>
      </c>
      <c r="I49" s="54" t="s">
        <v>68</v>
      </c>
      <c r="J49" s="54">
        <v>4</v>
      </c>
      <c r="K49" s="54" t="s">
        <v>68</v>
      </c>
      <c r="L49" s="54" t="s">
        <v>68</v>
      </c>
      <c r="M49" s="54" t="s">
        <v>68</v>
      </c>
      <c r="N49" s="54" t="s">
        <v>68</v>
      </c>
      <c r="O49" s="54">
        <v>3</v>
      </c>
      <c r="P49" s="54">
        <v>1</v>
      </c>
      <c r="Q49" s="54" t="s">
        <v>68</v>
      </c>
      <c r="R49" s="54">
        <v>25</v>
      </c>
      <c r="S49" s="54" t="s">
        <v>68</v>
      </c>
      <c r="T49" s="54">
        <v>2</v>
      </c>
      <c r="U49" s="54" t="s">
        <v>68</v>
      </c>
      <c r="V49" s="54" t="s">
        <v>68</v>
      </c>
      <c r="W49" s="54" t="s">
        <v>68</v>
      </c>
      <c r="X49" s="99"/>
    </row>
    <row r="50" spans="1:24" ht="15" customHeight="1">
      <c r="A50" s="58" t="s">
        <v>47</v>
      </c>
      <c r="B50" s="414">
        <v>158</v>
      </c>
      <c r="C50" s="54">
        <v>3</v>
      </c>
      <c r="D50" s="54">
        <v>17</v>
      </c>
      <c r="E50" s="54">
        <v>71</v>
      </c>
      <c r="F50" s="54" t="s">
        <v>68</v>
      </c>
      <c r="G50" s="54" t="s">
        <v>68</v>
      </c>
      <c r="H50" s="54" t="s">
        <v>68</v>
      </c>
      <c r="I50" s="54" t="s">
        <v>68</v>
      </c>
      <c r="J50" s="54">
        <v>1</v>
      </c>
      <c r="K50" s="54">
        <v>1</v>
      </c>
      <c r="L50" s="54" t="s">
        <v>68</v>
      </c>
      <c r="M50" s="54">
        <v>2</v>
      </c>
      <c r="N50" s="54" t="s">
        <v>68</v>
      </c>
      <c r="O50" s="54">
        <v>9</v>
      </c>
      <c r="P50" s="54">
        <v>1</v>
      </c>
      <c r="Q50" s="54" t="s">
        <v>68</v>
      </c>
      <c r="R50" s="54">
        <v>45</v>
      </c>
      <c r="S50" s="54">
        <v>2</v>
      </c>
      <c r="T50" s="54">
        <v>5</v>
      </c>
      <c r="U50" s="54" t="s">
        <v>68</v>
      </c>
      <c r="V50" s="54" t="s">
        <v>68</v>
      </c>
      <c r="W50" s="54">
        <v>1</v>
      </c>
      <c r="X50" s="99"/>
    </row>
    <row r="51" spans="1:24" ht="15" customHeight="1">
      <c r="A51" s="18" t="s">
        <v>48</v>
      </c>
      <c r="B51" s="414">
        <v>1525</v>
      </c>
      <c r="C51" s="54">
        <v>4</v>
      </c>
      <c r="D51" s="24">
        <v>68</v>
      </c>
      <c r="E51" s="24">
        <v>908</v>
      </c>
      <c r="F51" s="54" t="s">
        <v>68</v>
      </c>
      <c r="G51" s="24">
        <v>2</v>
      </c>
      <c r="H51" s="54" t="s">
        <v>68</v>
      </c>
      <c r="I51" s="54" t="s">
        <v>68</v>
      </c>
      <c r="J51" s="24">
        <v>8</v>
      </c>
      <c r="K51" s="24">
        <v>12</v>
      </c>
      <c r="L51" s="54" t="s">
        <v>68</v>
      </c>
      <c r="M51" s="54" t="s">
        <v>68</v>
      </c>
      <c r="N51" s="24">
        <v>1</v>
      </c>
      <c r="O51" s="24">
        <v>85</v>
      </c>
      <c r="P51" s="24">
        <v>1</v>
      </c>
      <c r="Q51" s="24">
        <v>4</v>
      </c>
      <c r="R51" s="24">
        <v>391</v>
      </c>
      <c r="S51" s="24">
        <v>6</v>
      </c>
      <c r="T51" s="24">
        <v>16</v>
      </c>
      <c r="U51" s="24">
        <v>1</v>
      </c>
      <c r="V51" s="24">
        <v>1</v>
      </c>
      <c r="W51" s="24">
        <v>17</v>
      </c>
      <c r="X51" s="99"/>
    </row>
    <row r="52" spans="1:24" ht="15" customHeight="1">
      <c r="A52" s="58" t="s">
        <v>49</v>
      </c>
      <c r="B52" s="414">
        <v>734</v>
      </c>
      <c r="C52" s="54">
        <v>2</v>
      </c>
      <c r="D52" s="54">
        <v>54</v>
      </c>
      <c r="E52" s="54">
        <v>437</v>
      </c>
      <c r="F52" s="54" t="s">
        <v>68</v>
      </c>
      <c r="G52" s="54">
        <v>2</v>
      </c>
      <c r="H52" s="54" t="s">
        <v>68</v>
      </c>
      <c r="I52" s="54" t="s">
        <v>68</v>
      </c>
      <c r="J52" s="54">
        <v>8</v>
      </c>
      <c r="K52" s="54">
        <v>4</v>
      </c>
      <c r="L52" s="54" t="s">
        <v>68</v>
      </c>
      <c r="M52" s="54" t="s">
        <v>68</v>
      </c>
      <c r="N52" s="54" t="s">
        <v>68</v>
      </c>
      <c r="O52" s="54">
        <v>50</v>
      </c>
      <c r="P52" s="54">
        <v>1</v>
      </c>
      <c r="Q52" s="54">
        <v>1</v>
      </c>
      <c r="R52" s="54">
        <v>156</v>
      </c>
      <c r="S52" s="54" t="s">
        <v>68</v>
      </c>
      <c r="T52" s="54">
        <v>19</v>
      </c>
      <c r="U52" s="54" t="s">
        <v>68</v>
      </c>
      <c r="V52" s="54" t="s">
        <v>68</v>
      </c>
      <c r="W52" s="54" t="s">
        <v>68</v>
      </c>
      <c r="X52" s="99"/>
    </row>
    <row r="53" spans="1:24" ht="15" customHeight="1">
      <c r="A53" s="58" t="s">
        <v>50</v>
      </c>
      <c r="B53" s="414">
        <v>138</v>
      </c>
      <c r="C53" s="54">
        <v>1</v>
      </c>
      <c r="D53" s="54">
        <v>7</v>
      </c>
      <c r="E53" s="54">
        <v>75</v>
      </c>
      <c r="F53" s="54" t="s">
        <v>68</v>
      </c>
      <c r="G53" s="54" t="s">
        <v>68</v>
      </c>
      <c r="H53" s="54" t="s">
        <v>68</v>
      </c>
      <c r="I53" s="54" t="s">
        <v>68</v>
      </c>
      <c r="J53" s="54">
        <v>7</v>
      </c>
      <c r="K53" s="54" t="s">
        <v>68</v>
      </c>
      <c r="L53" s="54" t="s">
        <v>68</v>
      </c>
      <c r="M53" s="54" t="s">
        <v>68</v>
      </c>
      <c r="N53" s="54" t="s">
        <v>68</v>
      </c>
      <c r="O53" s="54">
        <v>12</v>
      </c>
      <c r="P53" s="54">
        <v>1</v>
      </c>
      <c r="Q53" s="54" t="s">
        <v>68</v>
      </c>
      <c r="R53" s="54">
        <v>32</v>
      </c>
      <c r="S53" s="54">
        <v>1</v>
      </c>
      <c r="T53" s="54">
        <v>2</v>
      </c>
      <c r="U53" s="54" t="s">
        <v>68</v>
      </c>
      <c r="V53" s="54" t="s">
        <v>68</v>
      </c>
      <c r="W53" s="54" t="s">
        <v>68</v>
      </c>
      <c r="X53" s="99"/>
    </row>
    <row r="54" spans="1:24" ht="15" customHeight="1">
      <c r="A54" s="58" t="s">
        <v>51</v>
      </c>
      <c r="B54" s="414">
        <v>212</v>
      </c>
      <c r="C54" s="54">
        <v>2</v>
      </c>
      <c r="D54" s="54">
        <v>14</v>
      </c>
      <c r="E54" s="54">
        <v>118</v>
      </c>
      <c r="F54" s="54" t="s">
        <v>68</v>
      </c>
      <c r="G54" s="54">
        <v>1</v>
      </c>
      <c r="H54" s="54" t="s">
        <v>68</v>
      </c>
      <c r="I54" s="54" t="s">
        <v>68</v>
      </c>
      <c r="J54" s="54">
        <v>5</v>
      </c>
      <c r="K54" s="54">
        <v>3</v>
      </c>
      <c r="L54" s="54" t="s">
        <v>68</v>
      </c>
      <c r="M54" s="54" t="s">
        <v>68</v>
      </c>
      <c r="N54" s="54" t="s">
        <v>68</v>
      </c>
      <c r="O54" s="54">
        <v>12</v>
      </c>
      <c r="P54" s="54">
        <v>1</v>
      </c>
      <c r="Q54" s="54">
        <v>1</v>
      </c>
      <c r="R54" s="54">
        <v>51</v>
      </c>
      <c r="S54" s="54" t="s">
        <v>68</v>
      </c>
      <c r="T54" s="54">
        <v>2</v>
      </c>
      <c r="U54" s="54" t="s">
        <v>68</v>
      </c>
      <c r="V54" s="54" t="s">
        <v>68</v>
      </c>
      <c r="W54" s="54">
        <v>2</v>
      </c>
      <c r="X54" s="99"/>
    </row>
    <row r="55" spans="1:24" ht="15" customHeight="1">
      <c r="A55" s="58" t="s">
        <v>52</v>
      </c>
      <c r="B55" s="414">
        <v>125</v>
      </c>
      <c r="C55" s="54">
        <v>6</v>
      </c>
      <c r="D55" s="54">
        <v>12</v>
      </c>
      <c r="E55" s="54">
        <v>56</v>
      </c>
      <c r="F55" s="54" t="s">
        <v>68</v>
      </c>
      <c r="G55" s="54">
        <v>1</v>
      </c>
      <c r="H55" s="54" t="s">
        <v>68</v>
      </c>
      <c r="I55" s="54" t="s">
        <v>68</v>
      </c>
      <c r="J55" s="54">
        <v>3</v>
      </c>
      <c r="K55" s="54" t="s">
        <v>68</v>
      </c>
      <c r="L55" s="54" t="s">
        <v>68</v>
      </c>
      <c r="M55" s="54" t="s">
        <v>68</v>
      </c>
      <c r="N55" s="54" t="s">
        <v>68</v>
      </c>
      <c r="O55" s="54">
        <v>10</v>
      </c>
      <c r="P55" s="54">
        <v>1</v>
      </c>
      <c r="Q55" s="54">
        <v>1</v>
      </c>
      <c r="R55" s="54">
        <v>33</v>
      </c>
      <c r="S55" s="54" t="s">
        <v>68</v>
      </c>
      <c r="T55" s="54">
        <v>1</v>
      </c>
      <c r="U55" s="54" t="s">
        <v>68</v>
      </c>
      <c r="V55" s="54" t="s">
        <v>68</v>
      </c>
      <c r="W55" s="54">
        <v>1</v>
      </c>
      <c r="X55" s="99"/>
    </row>
    <row r="56" spans="1:24" ht="15" customHeight="1">
      <c r="A56" s="58" t="s">
        <v>53</v>
      </c>
      <c r="B56" s="414">
        <v>541</v>
      </c>
      <c r="C56" s="54">
        <v>1</v>
      </c>
      <c r="D56" s="54">
        <v>40</v>
      </c>
      <c r="E56" s="54">
        <v>343</v>
      </c>
      <c r="F56" s="54" t="s">
        <v>68</v>
      </c>
      <c r="G56" s="54">
        <v>4</v>
      </c>
      <c r="H56" s="54" t="s">
        <v>68</v>
      </c>
      <c r="I56" s="54">
        <v>1</v>
      </c>
      <c r="J56" s="54">
        <v>3</v>
      </c>
      <c r="K56" s="54">
        <v>6</v>
      </c>
      <c r="L56" s="54" t="s">
        <v>68</v>
      </c>
      <c r="M56" s="54" t="s">
        <v>68</v>
      </c>
      <c r="N56" s="54">
        <v>2</v>
      </c>
      <c r="O56" s="54">
        <v>22</v>
      </c>
      <c r="P56" s="54">
        <v>3</v>
      </c>
      <c r="Q56" s="54">
        <v>1</v>
      </c>
      <c r="R56" s="54">
        <v>105</v>
      </c>
      <c r="S56" s="54">
        <v>1</v>
      </c>
      <c r="T56" s="54">
        <v>6</v>
      </c>
      <c r="U56" s="54" t="s">
        <v>68</v>
      </c>
      <c r="V56" s="54" t="s">
        <v>68</v>
      </c>
      <c r="W56" s="54">
        <v>3</v>
      </c>
      <c r="X56" s="99"/>
    </row>
    <row r="57" spans="1:24" ht="15" customHeight="1">
      <c r="A57" s="58" t="s">
        <v>54</v>
      </c>
      <c r="B57" s="414">
        <v>292</v>
      </c>
      <c r="C57" s="54">
        <v>3</v>
      </c>
      <c r="D57" s="54">
        <v>21</v>
      </c>
      <c r="E57" s="54">
        <v>99</v>
      </c>
      <c r="F57" s="54" t="s">
        <v>68</v>
      </c>
      <c r="G57" s="54" t="s">
        <v>68</v>
      </c>
      <c r="H57" s="54" t="s">
        <v>68</v>
      </c>
      <c r="I57" s="54" t="s">
        <v>68</v>
      </c>
      <c r="J57" s="54">
        <v>13</v>
      </c>
      <c r="K57" s="54">
        <v>7</v>
      </c>
      <c r="L57" s="54" t="s">
        <v>68</v>
      </c>
      <c r="M57" s="54" t="s">
        <v>68</v>
      </c>
      <c r="N57" s="54" t="s">
        <v>68</v>
      </c>
      <c r="O57" s="54">
        <v>16</v>
      </c>
      <c r="P57" s="54">
        <v>2</v>
      </c>
      <c r="Q57" s="54">
        <v>2</v>
      </c>
      <c r="R57" s="54">
        <v>119</v>
      </c>
      <c r="S57" s="54">
        <v>3</v>
      </c>
      <c r="T57" s="54">
        <v>6</v>
      </c>
      <c r="U57" s="54">
        <v>1</v>
      </c>
      <c r="V57" s="54" t="s">
        <v>68</v>
      </c>
      <c r="W57" s="54" t="s">
        <v>68</v>
      </c>
      <c r="X57" s="99"/>
    </row>
    <row r="58" spans="1:24" ht="15" customHeight="1">
      <c r="A58" s="88" t="s">
        <v>55</v>
      </c>
      <c r="B58" s="414">
        <v>36</v>
      </c>
      <c r="C58" s="54" t="s">
        <v>68</v>
      </c>
      <c r="D58" s="54" t="s">
        <v>68</v>
      </c>
      <c r="E58" s="54">
        <v>15</v>
      </c>
      <c r="F58" s="54" t="s">
        <v>68</v>
      </c>
      <c r="G58" s="54" t="s">
        <v>68</v>
      </c>
      <c r="H58" s="54" t="s">
        <v>68</v>
      </c>
      <c r="I58" s="54" t="s">
        <v>68</v>
      </c>
      <c r="J58" s="54" t="s">
        <v>68</v>
      </c>
      <c r="K58" s="54" t="s">
        <v>68</v>
      </c>
      <c r="L58" s="54" t="s">
        <v>68</v>
      </c>
      <c r="M58" s="54" t="s">
        <v>68</v>
      </c>
      <c r="N58" s="54" t="s">
        <v>68</v>
      </c>
      <c r="O58" s="54">
        <v>4</v>
      </c>
      <c r="P58" s="54">
        <v>1</v>
      </c>
      <c r="Q58" s="54" t="s">
        <v>68</v>
      </c>
      <c r="R58" s="54">
        <v>14</v>
      </c>
      <c r="S58" s="54" t="s">
        <v>68</v>
      </c>
      <c r="T58" s="54" t="s">
        <v>68</v>
      </c>
      <c r="U58" s="54" t="s">
        <v>68</v>
      </c>
      <c r="V58" s="54">
        <v>1</v>
      </c>
      <c r="W58" s="54">
        <v>1</v>
      </c>
      <c r="X58" s="99"/>
    </row>
    <row r="59" spans="1:24" ht="15" customHeight="1">
      <c r="A59" s="58" t="s">
        <v>56</v>
      </c>
      <c r="B59" s="414">
        <v>596</v>
      </c>
      <c r="C59" s="54">
        <v>2</v>
      </c>
      <c r="D59" s="54">
        <v>50</v>
      </c>
      <c r="E59" s="54">
        <v>333</v>
      </c>
      <c r="F59" s="54" t="s">
        <v>68</v>
      </c>
      <c r="G59" s="54">
        <v>4</v>
      </c>
      <c r="H59" s="54" t="s">
        <v>68</v>
      </c>
      <c r="I59" s="54" t="s">
        <v>68</v>
      </c>
      <c r="J59" s="54">
        <v>7</v>
      </c>
      <c r="K59" s="54">
        <v>3</v>
      </c>
      <c r="L59" s="54">
        <v>1</v>
      </c>
      <c r="M59" s="54" t="s">
        <v>68</v>
      </c>
      <c r="N59" s="54" t="s">
        <v>68</v>
      </c>
      <c r="O59" s="54">
        <v>49</v>
      </c>
      <c r="P59" s="54">
        <v>2</v>
      </c>
      <c r="Q59" s="54">
        <v>1</v>
      </c>
      <c r="R59" s="54">
        <v>128</v>
      </c>
      <c r="S59" s="54" t="s">
        <v>68</v>
      </c>
      <c r="T59" s="54">
        <v>15</v>
      </c>
      <c r="U59" s="54" t="s">
        <v>68</v>
      </c>
      <c r="V59" s="54">
        <v>1</v>
      </c>
      <c r="W59" s="54" t="s">
        <v>68</v>
      </c>
      <c r="X59" s="99"/>
    </row>
    <row r="60" spans="1:24" ht="15" customHeight="1">
      <c r="A60" s="18" t="s">
        <v>57</v>
      </c>
      <c r="B60" s="414">
        <v>1201</v>
      </c>
      <c r="C60" s="54">
        <v>7</v>
      </c>
      <c r="D60" s="24">
        <v>40</v>
      </c>
      <c r="E60" s="24">
        <v>632</v>
      </c>
      <c r="F60" s="54" t="s">
        <v>68</v>
      </c>
      <c r="G60" s="24">
        <v>5</v>
      </c>
      <c r="H60" s="54" t="s">
        <v>68</v>
      </c>
      <c r="I60" s="24">
        <v>1</v>
      </c>
      <c r="J60" s="24">
        <v>5</v>
      </c>
      <c r="K60" s="24">
        <v>9</v>
      </c>
      <c r="L60" s="24">
        <v>2</v>
      </c>
      <c r="M60" s="24">
        <v>1</v>
      </c>
      <c r="N60" s="54" t="s">
        <v>68</v>
      </c>
      <c r="O60" s="24">
        <v>63</v>
      </c>
      <c r="P60" s="24">
        <v>1</v>
      </c>
      <c r="Q60" s="24">
        <v>7</v>
      </c>
      <c r="R60" s="24">
        <v>398</v>
      </c>
      <c r="S60" s="24">
        <v>14</v>
      </c>
      <c r="T60" s="24">
        <v>5</v>
      </c>
      <c r="U60" s="24">
        <v>1</v>
      </c>
      <c r="V60" s="24">
        <v>1</v>
      </c>
      <c r="W60" s="24">
        <v>9</v>
      </c>
      <c r="X60" s="99"/>
    </row>
    <row r="61" spans="1:24" ht="15" customHeight="1">
      <c r="A61" s="58" t="s">
        <v>58</v>
      </c>
      <c r="B61" s="414">
        <v>346</v>
      </c>
      <c r="C61" s="54">
        <v>2</v>
      </c>
      <c r="D61" s="54">
        <v>37</v>
      </c>
      <c r="E61" s="54">
        <v>163</v>
      </c>
      <c r="F61" s="54" t="s">
        <v>68</v>
      </c>
      <c r="G61" s="54">
        <v>5</v>
      </c>
      <c r="H61" s="54" t="s">
        <v>68</v>
      </c>
      <c r="I61" s="54" t="s">
        <v>68</v>
      </c>
      <c r="J61" s="54">
        <v>4</v>
      </c>
      <c r="K61" s="54">
        <v>10</v>
      </c>
      <c r="L61" s="54" t="s">
        <v>68</v>
      </c>
      <c r="M61" s="54" t="s">
        <v>68</v>
      </c>
      <c r="N61" s="54" t="s">
        <v>68</v>
      </c>
      <c r="O61" s="54">
        <v>18</v>
      </c>
      <c r="P61" s="54">
        <v>1</v>
      </c>
      <c r="Q61" s="54" t="s">
        <v>68</v>
      </c>
      <c r="R61" s="54">
        <v>96</v>
      </c>
      <c r="S61" s="54" t="s">
        <v>68</v>
      </c>
      <c r="T61" s="54">
        <v>7</v>
      </c>
      <c r="U61" s="54" t="s">
        <v>68</v>
      </c>
      <c r="V61" s="54">
        <v>1</v>
      </c>
      <c r="W61" s="54">
        <v>2</v>
      </c>
      <c r="X61" s="99"/>
    </row>
    <row r="62" spans="1:24" ht="15" customHeight="1">
      <c r="A62" s="58" t="s">
        <v>59</v>
      </c>
      <c r="B62" s="414">
        <v>373</v>
      </c>
      <c r="C62" s="54">
        <v>2</v>
      </c>
      <c r="D62" s="54">
        <v>18</v>
      </c>
      <c r="E62" s="54">
        <v>191</v>
      </c>
      <c r="F62" s="54" t="s">
        <v>68</v>
      </c>
      <c r="G62" s="54">
        <v>1</v>
      </c>
      <c r="H62" s="54" t="s">
        <v>68</v>
      </c>
      <c r="I62" s="54">
        <v>1</v>
      </c>
      <c r="J62" s="54">
        <v>9</v>
      </c>
      <c r="K62" s="54">
        <v>1</v>
      </c>
      <c r="L62" s="54" t="s">
        <v>68</v>
      </c>
      <c r="M62" s="54" t="s">
        <v>68</v>
      </c>
      <c r="N62" s="54">
        <v>1</v>
      </c>
      <c r="O62" s="54">
        <v>34</v>
      </c>
      <c r="P62" s="54">
        <v>1</v>
      </c>
      <c r="Q62" s="54">
        <v>2</v>
      </c>
      <c r="R62" s="54">
        <v>106</v>
      </c>
      <c r="S62" s="54" t="s">
        <v>68</v>
      </c>
      <c r="T62" s="54">
        <v>2</v>
      </c>
      <c r="U62" s="54" t="s">
        <v>68</v>
      </c>
      <c r="V62" s="54">
        <v>1</v>
      </c>
      <c r="W62" s="54">
        <v>3</v>
      </c>
      <c r="X62" s="99"/>
    </row>
    <row r="63" spans="1:24" ht="15" customHeight="1">
      <c r="A63" s="58" t="s">
        <v>60</v>
      </c>
      <c r="B63" s="414">
        <v>130</v>
      </c>
      <c r="C63" s="54">
        <v>5</v>
      </c>
      <c r="D63" s="54">
        <v>11</v>
      </c>
      <c r="E63" s="54">
        <v>66</v>
      </c>
      <c r="F63" s="54" t="s">
        <v>68</v>
      </c>
      <c r="G63" s="54">
        <v>1</v>
      </c>
      <c r="H63" s="54" t="s">
        <v>68</v>
      </c>
      <c r="I63" s="54" t="s">
        <v>68</v>
      </c>
      <c r="J63" s="54">
        <v>2</v>
      </c>
      <c r="K63" s="54">
        <v>1</v>
      </c>
      <c r="L63" s="54" t="s">
        <v>68</v>
      </c>
      <c r="M63" s="54" t="s">
        <v>68</v>
      </c>
      <c r="N63" s="54" t="s">
        <v>68</v>
      </c>
      <c r="O63" s="54">
        <v>5</v>
      </c>
      <c r="P63" s="54">
        <v>1</v>
      </c>
      <c r="Q63" s="54">
        <v>1</v>
      </c>
      <c r="R63" s="54">
        <v>33</v>
      </c>
      <c r="S63" s="54" t="s">
        <v>68</v>
      </c>
      <c r="T63" s="54">
        <v>2</v>
      </c>
      <c r="U63" s="54" t="s">
        <v>68</v>
      </c>
      <c r="V63" s="54" t="s">
        <v>68</v>
      </c>
      <c r="W63" s="54">
        <v>2</v>
      </c>
      <c r="X63" s="99"/>
    </row>
    <row r="64" spans="1:24" ht="15" customHeight="1">
      <c r="A64" s="58" t="s">
        <v>61</v>
      </c>
      <c r="B64" s="414">
        <v>94</v>
      </c>
      <c r="C64" s="54">
        <v>5</v>
      </c>
      <c r="D64" s="54">
        <v>10</v>
      </c>
      <c r="E64" s="54">
        <v>41</v>
      </c>
      <c r="F64" s="54" t="s">
        <v>68</v>
      </c>
      <c r="G64" s="54">
        <v>1</v>
      </c>
      <c r="H64" s="54" t="s">
        <v>68</v>
      </c>
      <c r="I64" s="54" t="s">
        <v>68</v>
      </c>
      <c r="J64" s="54">
        <v>1</v>
      </c>
      <c r="K64" s="54" t="s">
        <v>68</v>
      </c>
      <c r="L64" s="54" t="s">
        <v>68</v>
      </c>
      <c r="M64" s="54" t="s">
        <v>68</v>
      </c>
      <c r="N64" s="54" t="s">
        <v>68</v>
      </c>
      <c r="O64" s="54">
        <v>9</v>
      </c>
      <c r="P64" s="54">
        <v>1</v>
      </c>
      <c r="Q64" s="54">
        <v>1</v>
      </c>
      <c r="R64" s="54">
        <v>25</v>
      </c>
      <c r="S64" s="54" t="s">
        <v>68</v>
      </c>
      <c r="T64" s="54" t="s">
        <v>68</v>
      </c>
      <c r="U64" s="54" t="s">
        <v>68</v>
      </c>
      <c r="V64" s="54" t="s">
        <v>68</v>
      </c>
      <c r="W64" s="54" t="s">
        <v>68</v>
      </c>
      <c r="X64" s="99"/>
    </row>
    <row r="65" spans="1:24" ht="15" customHeight="1">
      <c r="A65" s="58" t="s">
        <v>62</v>
      </c>
      <c r="B65" s="414">
        <v>370</v>
      </c>
      <c r="C65" s="54">
        <v>1</v>
      </c>
      <c r="D65" s="54">
        <v>27</v>
      </c>
      <c r="E65" s="54">
        <v>245</v>
      </c>
      <c r="F65" s="54" t="s">
        <v>68</v>
      </c>
      <c r="G65" s="54">
        <v>3</v>
      </c>
      <c r="H65" s="54" t="s">
        <v>68</v>
      </c>
      <c r="I65" s="54" t="s">
        <v>68</v>
      </c>
      <c r="J65" s="54">
        <v>2</v>
      </c>
      <c r="K65" s="54">
        <v>3</v>
      </c>
      <c r="L65" s="54" t="s">
        <v>68</v>
      </c>
      <c r="M65" s="54" t="s">
        <v>68</v>
      </c>
      <c r="N65" s="54" t="s">
        <v>68</v>
      </c>
      <c r="O65" s="54">
        <v>17</v>
      </c>
      <c r="P65" s="54">
        <v>1</v>
      </c>
      <c r="Q65" s="54" t="s">
        <v>68</v>
      </c>
      <c r="R65" s="54">
        <v>63</v>
      </c>
      <c r="S65" s="54">
        <v>4</v>
      </c>
      <c r="T65" s="54">
        <v>4</v>
      </c>
      <c r="U65" s="54" t="s">
        <v>68</v>
      </c>
      <c r="V65" s="54" t="s">
        <v>68</v>
      </c>
      <c r="W65" s="54" t="s">
        <v>68</v>
      </c>
      <c r="X65" s="99"/>
    </row>
    <row r="66" spans="1:24" ht="15" customHeight="1">
      <c r="A66" s="58" t="s">
        <v>63</v>
      </c>
      <c r="B66" s="414">
        <v>447</v>
      </c>
      <c r="C66" s="54">
        <v>5</v>
      </c>
      <c r="D66" s="54">
        <v>47</v>
      </c>
      <c r="E66" s="54">
        <v>225</v>
      </c>
      <c r="F66" s="54" t="s">
        <v>68</v>
      </c>
      <c r="G66" s="54">
        <v>2</v>
      </c>
      <c r="H66" s="54" t="s">
        <v>68</v>
      </c>
      <c r="I66" s="54" t="s">
        <v>68</v>
      </c>
      <c r="J66" s="54">
        <v>5</v>
      </c>
      <c r="K66" s="54">
        <v>5</v>
      </c>
      <c r="L66" s="54" t="s">
        <v>68</v>
      </c>
      <c r="M66" s="54" t="s">
        <v>68</v>
      </c>
      <c r="N66" s="54" t="s">
        <v>68</v>
      </c>
      <c r="O66" s="54">
        <v>21</v>
      </c>
      <c r="P66" s="54">
        <v>11</v>
      </c>
      <c r="Q66" s="54">
        <v>1</v>
      </c>
      <c r="R66" s="54">
        <v>114</v>
      </c>
      <c r="S66" s="54">
        <v>1</v>
      </c>
      <c r="T66" s="54">
        <v>10</v>
      </c>
      <c r="U66" s="54" t="s">
        <v>68</v>
      </c>
      <c r="V66" s="54" t="s">
        <v>68</v>
      </c>
      <c r="W66" s="54" t="s">
        <v>68</v>
      </c>
      <c r="X66" s="99"/>
    </row>
    <row r="67" spans="1:24" ht="15" customHeight="1">
      <c r="A67" s="58" t="s">
        <v>64</v>
      </c>
      <c r="B67" s="414">
        <v>133</v>
      </c>
      <c r="C67" s="54">
        <v>3</v>
      </c>
      <c r="D67" s="54">
        <v>14</v>
      </c>
      <c r="E67" s="54">
        <v>54</v>
      </c>
      <c r="F67" s="54" t="s">
        <v>68</v>
      </c>
      <c r="G67" s="54">
        <v>2</v>
      </c>
      <c r="H67" s="54" t="s">
        <v>68</v>
      </c>
      <c r="I67" s="54" t="s">
        <v>68</v>
      </c>
      <c r="J67" s="54" t="s">
        <v>68</v>
      </c>
      <c r="K67" s="54">
        <v>2</v>
      </c>
      <c r="L67" s="54" t="s">
        <v>68</v>
      </c>
      <c r="M67" s="54" t="s">
        <v>68</v>
      </c>
      <c r="N67" s="54" t="s">
        <v>68</v>
      </c>
      <c r="O67" s="54">
        <v>14</v>
      </c>
      <c r="P67" s="54">
        <v>1</v>
      </c>
      <c r="Q67" s="54">
        <v>1</v>
      </c>
      <c r="R67" s="54">
        <v>38</v>
      </c>
      <c r="S67" s="54" t="s">
        <v>68</v>
      </c>
      <c r="T67" s="54">
        <v>4</v>
      </c>
      <c r="U67" s="54" t="s">
        <v>68</v>
      </c>
      <c r="V67" s="54" t="s">
        <v>68</v>
      </c>
      <c r="W67" s="54" t="s">
        <v>68</v>
      </c>
      <c r="X67" s="99"/>
    </row>
    <row r="68" spans="1:24" ht="15" customHeight="1">
      <c r="A68" s="182" t="s">
        <v>65</v>
      </c>
      <c r="B68" s="199">
        <v>306</v>
      </c>
      <c r="C68" s="194">
        <v>2</v>
      </c>
      <c r="D68" s="194">
        <v>25</v>
      </c>
      <c r="E68" s="194">
        <v>191</v>
      </c>
      <c r="F68" s="194" t="s">
        <v>68</v>
      </c>
      <c r="G68" s="194">
        <v>1</v>
      </c>
      <c r="H68" s="194" t="s">
        <v>68</v>
      </c>
      <c r="I68" s="194" t="s">
        <v>68</v>
      </c>
      <c r="J68" s="194">
        <v>2</v>
      </c>
      <c r="K68" s="194">
        <v>2</v>
      </c>
      <c r="L68" s="194" t="s">
        <v>68</v>
      </c>
      <c r="M68" s="194" t="s">
        <v>68</v>
      </c>
      <c r="N68" s="194">
        <v>3</v>
      </c>
      <c r="O68" s="194">
        <v>14</v>
      </c>
      <c r="P68" s="194">
        <v>1</v>
      </c>
      <c r="Q68" s="194">
        <v>1</v>
      </c>
      <c r="R68" s="194">
        <v>62</v>
      </c>
      <c r="S68" s="194" t="s">
        <v>68</v>
      </c>
      <c r="T68" s="194">
        <v>1</v>
      </c>
      <c r="U68" s="194" t="s">
        <v>68</v>
      </c>
      <c r="V68" s="194" t="s">
        <v>68</v>
      </c>
      <c r="W68" s="194">
        <v>1</v>
      </c>
      <c r="X68" s="99"/>
    </row>
    <row r="70" spans="1:24">
      <c r="A70" s="7" t="s">
        <v>1401</v>
      </c>
    </row>
  </sheetData>
  <hyperlinks>
    <hyperlink ref="W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5">
      <c r="A1" s="511" t="s">
        <v>1490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5" s="72" customFormat="1" ht="15.75" customHeight="1" thickBot="1">
      <c r="A2" s="564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S2" s="598"/>
      <c r="W2" s="547" t="s">
        <v>0</v>
      </c>
    </row>
    <row r="3" spans="1:25" ht="20.25" customHeight="1">
      <c r="A3" s="778" t="s">
        <v>287</v>
      </c>
      <c r="B3" s="780" t="s">
        <v>171</v>
      </c>
      <c r="C3" s="782" t="s">
        <v>73</v>
      </c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3"/>
    </row>
    <row r="4" spans="1:25" ht="20.25" customHeight="1" thickBot="1">
      <c r="A4" s="779"/>
      <c r="B4" s="781"/>
      <c r="C4" s="378" t="s">
        <v>74</v>
      </c>
      <c r="D4" s="378" t="s">
        <v>75</v>
      </c>
      <c r="E4" s="378" t="s">
        <v>76</v>
      </c>
      <c r="F4" s="378" t="s">
        <v>77</v>
      </c>
      <c r="G4" s="378" t="s">
        <v>78</v>
      </c>
      <c r="H4" s="378" t="s">
        <v>79</v>
      </c>
      <c r="I4" s="378" t="s">
        <v>80</v>
      </c>
      <c r="J4" s="378" t="s">
        <v>81</v>
      </c>
      <c r="K4" s="378" t="s">
        <v>82</v>
      </c>
      <c r="L4" s="378" t="s">
        <v>83</v>
      </c>
      <c r="M4" s="378" t="s">
        <v>84</v>
      </c>
      <c r="N4" s="378" t="s">
        <v>85</v>
      </c>
      <c r="O4" s="378" t="s">
        <v>86</v>
      </c>
      <c r="P4" s="378" t="s">
        <v>87</v>
      </c>
      <c r="Q4" s="378" t="s">
        <v>88</v>
      </c>
      <c r="R4" s="378" t="s">
        <v>89</v>
      </c>
      <c r="S4" s="378" t="s">
        <v>90</v>
      </c>
      <c r="T4" s="378" t="s">
        <v>91</v>
      </c>
      <c r="U4" s="378" t="s">
        <v>92</v>
      </c>
      <c r="V4" s="384" t="s">
        <v>193</v>
      </c>
      <c r="W4" s="385" t="s">
        <v>194</v>
      </c>
    </row>
    <row r="5" spans="1:25" ht="15" customHeight="1">
      <c r="A5" s="4" t="s">
        <v>2</v>
      </c>
      <c r="B5" s="90">
        <v>35778</v>
      </c>
      <c r="C5" s="420">
        <v>1264</v>
      </c>
      <c r="D5" s="420">
        <v>225</v>
      </c>
      <c r="E5" s="420">
        <v>4618</v>
      </c>
      <c r="F5" s="420">
        <v>267</v>
      </c>
      <c r="G5" s="420">
        <v>284</v>
      </c>
      <c r="H5" s="420">
        <v>1969</v>
      </c>
      <c r="I5" s="420">
        <v>9746</v>
      </c>
      <c r="J5" s="420">
        <v>1606</v>
      </c>
      <c r="K5" s="420">
        <v>520</v>
      </c>
      <c r="L5" s="420">
        <v>881</v>
      </c>
      <c r="M5" s="420">
        <v>218</v>
      </c>
      <c r="N5" s="420">
        <v>288</v>
      </c>
      <c r="O5" s="420">
        <v>2083</v>
      </c>
      <c r="P5" s="420">
        <v>767</v>
      </c>
      <c r="Q5" s="420">
        <v>367</v>
      </c>
      <c r="R5" s="420">
        <v>698</v>
      </c>
      <c r="S5" s="420">
        <v>981</v>
      </c>
      <c r="T5" s="420">
        <v>2527</v>
      </c>
      <c r="U5" s="420">
        <v>6465</v>
      </c>
      <c r="V5" s="420">
        <v>2</v>
      </c>
      <c r="W5" s="420">
        <v>2</v>
      </c>
      <c r="Y5" s="90"/>
    </row>
    <row r="6" spans="1:25" ht="15" customHeight="1">
      <c r="A6" s="18" t="s">
        <v>3</v>
      </c>
      <c r="B6" s="491">
        <v>9960</v>
      </c>
      <c r="C6" s="54">
        <v>107</v>
      </c>
      <c r="D6" s="24">
        <v>26</v>
      </c>
      <c r="E6" s="24">
        <v>707</v>
      </c>
      <c r="F6" s="24">
        <v>85</v>
      </c>
      <c r="G6" s="24">
        <v>41</v>
      </c>
      <c r="H6" s="54">
        <v>566</v>
      </c>
      <c r="I6" s="24">
        <v>2910</v>
      </c>
      <c r="J6" s="24">
        <v>255</v>
      </c>
      <c r="K6" s="24">
        <v>128</v>
      </c>
      <c r="L6" s="24">
        <v>479</v>
      </c>
      <c r="M6" s="84">
        <v>142</v>
      </c>
      <c r="N6" s="54">
        <v>136</v>
      </c>
      <c r="O6" s="24">
        <v>1102</v>
      </c>
      <c r="P6" s="24">
        <v>259</v>
      </c>
      <c r="Q6" s="24">
        <v>87</v>
      </c>
      <c r="R6" s="24">
        <v>195</v>
      </c>
      <c r="S6" s="54">
        <v>234</v>
      </c>
      <c r="T6" s="24">
        <v>627</v>
      </c>
      <c r="U6" s="24">
        <v>1872</v>
      </c>
      <c r="V6" s="24">
        <v>1</v>
      </c>
      <c r="W6" s="24">
        <v>1</v>
      </c>
    </row>
    <row r="7" spans="1:25" ht="15" customHeight="1">
      <c r="A7" s="58" t="s">
        <v>4</v>
      </c>
      <c r="B7" s="491">
        <v>78</v>
      </c>
      <c r="C7" s="54">
        <v>6</v>
      </c>
      <c r="D7" s="54">
        <v>5</v>
      </c>
      <c r="E7" s="54">
        <v>11</v>
      </c>
      <c r="F7" s="54">
        <v>8</v>
      </c>
      <c r="G7" s="54">
        <v>1</v>
      </c>
      <c r="H7" s="54">
        <v>1</v>
      </c>
      <c r="I7" s="54">
        <v>6</v>
      </c>
      <c r="J7" s="54">
        <v>4</v>
      </c>
      <c r="K7" s="54" t="s">
        <v>68</v>
      </c>
      <c r="L7" s="54" t="s">
        <v>68</v>
      </c>
      <c r="M7" s="84">
        <v>1</v>
      </c>
      <c r="N7" s="54" t="s">
        <v>68</v>
      </c>
      <c r="O7" s="54">
        <v>1</v>
      </c>
      <c r="P7" s="54" t="s">
        <v>68</v>
      </c>
      <c r="Q7" s="54">
        <v>1</v>
      </c>
      <c r="R7" s="54">
        <v>2</v>
      </c>
      <c r="S7" s="54">
        <v>4</v>
      </c>
      <c r="T7" s="54">
        <v>8</v>
      </c>
      <c r="U7" s="54">
        <v>19</v>
      </c>
      <c r="V7" s="54" t="s">
        <v>68</v>
      </c>
      <c r="W7" s="54" t="s">
        <v>68</v>
      </c>
    </row>
    <row r="8" spans="1:25" ht="15" customHeight="1">
      <c r="A8" s="18" t="s">
        <v>5</v>
      </c>
      <c r="B8" s="491">
        <v>3459</v>
      </c>
      <c r="C8" s="54">
        <v>87</v>
      </c>
      <c r="D8" s="24">
        <v>14</v>
      </c>
      <c r="E8" s="24">
        <v>378</v>
      </c>
      <c r="F8" s="24">
        <v>7</v>
      </c>
      <c r="G8" s="24">
        <v>25</v>
      </c>
      <c r="H8" s="24">
        <v>190</v>
      </c>
      <c r="I8" s="24">
        <v>1367</v>
      </c>
      <c r="J8" s="24">
        <v>144</v>
      </c>
      <c r="K8" s="24">
        <v>28</v>
      </c>
      <c r="L8" s="24">
        <v>98</v>
      </c>
      <c r="M8" s="84">
        <v>20</v>
      </c>
      <c r="N8" s="54">
        <v>20</v>
      </c>
      <c r="O8" s="24">
        <v>176</v>
      </c>
      <c r="P8" s="24">
        <v>77</v>
      </c>
      <c r="Q8" s="24">
        <v>14</v>
      </c>
      <c r="R8" s="24">
        <v>50</v>
      </c>
      <c r="S8" s="24">
        <v>95</v>
      </c>
      <c r="T8" s="24">
        <v>247</v>
      </c>
      <c r="U8" s="24">
        <v>422</v>
      </c>
      <c r="V8" s="54" t="s">
        <v>68</v>
      </c>
      <c r="W8" s="54" t="s">
        <v>68</v>
      </c>
    </row>
    <row r="9" spans="1:25" ht="15" customHeight="1">
      <c r="A9" s="58" t="s">
        <v>6</v>
      </c>
      <c r="B9" s="491">
        <v>279</v>
      </c>
      <c r="C9" s="54">
        <v>12</v>
      </c>
      <c r="D9" s="54">
        <v>3</v>
      </c>
      <c r="E9" s="54">
        <v>38</v>
      </c>
      <c r="F9" s="54">
        <v>13</v>
      </c>
      <c r="G9" s="54">
        <v>7</v>
      </c>
      <c r="H9" s="54">
        <v>8</v>
      </c>
      <c r="I9" s="54">
        <v>74</v>
      </c>
      <c r="J9" s="54">
        <v>17</v>
      </c>
      <c r="K9" s="54">
        <v>4</v>
      </c>
      <c r="L9" s="54">
        <v>4</v>
      </c>
      <c r="M9" s="54" t="s">
        <v>68</v>
      </c>
      <c r="N9" s="54" t="s">
        <v>68</v>
      </c>
      <c r="O9" s="54">
        <v>5</v>
      </c>
      <c r="P9" s="54">
        <v>2</v>
      </c>
      <c r="Q9" s="54">
        <v>5</v>
      </c>
      <c r="R9" s="54">
        <v>7</v>
      </c>
      <c r="S9" s="54">
        <v>5</v>
      </c>
      <c r="T9" s="54">
        <v>25</v>
      </c>
      <c r="U9" s="54">
        <v>50</v>
      </c>
      <c r="V9" s="54" t="s">
        <v>68</v>
      </c>
      <c r="W9" s="54" t="s">
        <v>68</v>
      </c>
    </row>
    <row r="10" spans="1:25" s="12" customFormat="1" ht="15" customHeight="1">
      <c r="A10" s="58" t="s">
        <v>7</v>
      </c>
      <c r="B10" s="491">
        <v>341</v>
      </c>
      <c r="C10" s="54">
        <v>30</v>
      </c>
      <c r="D10" s="54">
        <v>2</v>
      </c>
      <c r="E10" s="54">
        <v>43</v>
      </c>
      <c r="F10" s="54">
        <v>2</v>
      </c>
      <c r="G10" s="54">
        <v>3</v>
      </c>
      <c r="H10" s="54">
        <v>22</v>
      </c>
      <c r="I10" s="54">
        <v>76</v>
      </c>
      <c r="J10" s="54">
        <v>13</v>
      </c>
      <c r="K10" s="54">
        <v>5</v>
      </c>
      <c r="L10" s="54">
        <v>6</v>
      </c>
      <c r="M10" s="54" t="s">
        <v>68</v>
      </c>
      <c r="N10" s="54">
        <v>1</v>
      </c>
      <c r="O10" s="54">
        <v>13</v>
      </c>
      <c r="P10" s="54">
        <v>4</v>
      </c>
      <c r="Q10" s="54">
        <v>2</v>
      </c>
      <c r="R10" s="54">
        <v>8</v>
      </c>
      <c r="S10" s="54">
        <v>7</v>
      </c>
      <c r="T10" s="54">
        <v>21</v>
      </c>
      <c r="U10" s="54">
        <v>83</v>
      </c>
      <c r="V10" s="54" t="s">
        <v>68</v>
      </c>
      <c r="W10" s="54" t="s">
        <v>68</v>
      </c>
    </row>
    <row r="11" spans="1:25" ht="15" customHeight="1">
      <c r="A11" s="58" t="s">
        <v>8</v>
      </c>
      <c r="B11" s="491">
        <v>353</v>
      </c>
      <c r="C11" s="54">
        <v>10</v>
      </c>
      <c r="D11" s="24">
        <v>4</v>
      </c>
      <c r="E11" s="24">
        <v>36</v>
      </c>
      <c r="F11" s="24">
        <v>3</v>
      </c>
      <c r="G11" s="24">
        <v>4</v>
      </c>
      <c r="H11" s="54">
        <v>28</v>
      </c>
      <c r="I11" s="24">
        <v>65</v>
      </c>
      <c r="J11" s="24">
        <v>34</v>
      </c>
      <c r="K11" s="24">
        <v>5</v>
      </c>
      <c r="L11" s="24">
        <v>4</v>
      </c>
      <c r="M11" s="54" t="s">
        <v>68</v>
      </c>
      <c r="N11" s="54">
        <v>7</v>
      </c>
      <c r="O11" s="24">
        <v>16</v>
      </c>
      <c r="P11" s="24">
        <v>5</v>
      </c>
      <c r="Q11" s="24">
        <v>4</v>
      </c>
      <c r="R11" s="24">
        <v>7</v>
      </c>
      <c r="S11" s="54">
        <v>11</v>
      </c>
      <c r="T11" s="24">
        <v>31</v>
      </c>
      <c r="U11" s="24">
        <v>79</v>
      </c>
      <c r="V11" s="54" t="s">
        <v>68</v>
      </c>
      <c r="W11" s="54" t="s">
        <v>68</v>
      </c>
    </row>
    <row r="12" spans="1:25" ht="15" customHeight="1">
      <c r="A12" s="58" t="s">
        <v>9</v>
      </c>
      <c r="B12" s="491">
        <v>259</v>
      </c>
      <c r="C12" s="54">
        <v>10</v>
      </c>
      <c r="D12" s="54" t="s">
        <v>68</v>
      </c>
      <c r="E12" s="54">
        <v>34</v>
      </c>
      <c r="F12" s="54">
        <v>6</v>
      </c>
      <c r="G12" s="54">
        <v>7</v>
      </c>
      <c r="H12" s="54">
        <v>12</v>
      </c>
      <c r="I12" s="54">
        <v>69</v>
      </c>
      <c r="J12" s="54">
        <v>13</v>
      </c>
      <c r="K12" s="54">
        <v>6</v>
      </c>
      <c r="L12" s="54">
        <v>4</v>
      </c>
      <c r="M12" s="84">
        <v>1</v>
      </c>
      <c r="N12" s="54">
        <v>2</v>
      </c>
      <c r="O12" s="54">
        <v>5</v>
      </c>
      <c r="P12" s="54">
        <v>2</v>
      </c>
      <c r="Q12" s="54">
        <v>3</v>
      </c>
      <c r="R12" s="54">
        <v>5</v>
      </c>
      <c r="S12" s="54">
        <v>8</v>
      </c>
      <c r="T12" s="54">
        <v>16</v>
      </c>
      <c r="U12" s="54">
        <v>56</v>
      </c>
      <c r="V12" s="54" t="s">
        <v>68</v>
      </c>
      <c r="W12" s="54" t="s">
        <v>68</v>
      </c>
    </row>
    <row r="13" spans="1:25" ht="15" customHeight="1">
      <c r="A13" s="58" t="s">
        <v>10</v>
      </c>
      <c r="B13" s="491">
        <v>180</v>
      </c>
      <c r="C13" s="54">
        <v>5</v>
      </c>
      <c r="D13" s="54" t="s">
        <v>68</v>
      </c>
      <c r="E13" s="24">
        <v>21</v>
      </c>
      <c r="F13" s="24">
        <v>1</v>
      </c>
      <c r="G13" s="24">
        <v>5</v>
      </c>
      <c r="H13" s="24">
        <v>12</v>
      </c>
      <c r="I13" s="24">
        <v>39</v>
      </c>
      <c r="J13" s="24">
        <v>5</v>
      </c>
      <c r="K13" s="24">
        <v>1</v>
      </c>
      <c r="L13" s="24">
        <v>1</v>
      </c>
      <c r="M13" s="54" t="s">
        <v>68</v>
      </c>
      <c r="N13" s="54" t="s">
        <v>68</v>
      </c>
      <c r="O13" s="24">
        <v>3</v>
      </c>
      <c r="P13" s="24">
        <v>3</v>
      </c>
      <c r="Q13" s="24">
        <v>15</v>
      </c>
      <c r="R13" s="24">
        <v>4</v>
      </c>
      <c r="S13" s="24">
        <v>7</v>
      </c>
      <c r="T13" s="24">
        <v>18</v>
      </c>
      <c r="U13" s="24">
        <v>40</v>
      </c>
      <c r="V13" s="54" t="s">
        <v>68</v>
      </c>
      <c r="W13" s="54" t="s">
        <v>68</v>
      </c>
    </row>
    <row r="14" spans="1:25" ht="15" customHeight="1">
      <c r="A14" s="58" t="s">
        <v>11</v>
      </c>
      <c r="B14" s="491">
        <v>51</v>
      </c>
      <c r="C14" s="54">
        <v>1</v>
      </c>
      <c r="D14" s="54" t="s">
        <v>68</v>
      </c>
      <c r="E14" s="54">
        <v>9</v>
      </c>
      <c r="F14" s="54" t="s">
        <v>68</v>
      </c>
      <c r="G14" s="54">
        <v>2</v>
      </c>
      <c r="H14" s="54">
        <v>1</v>
      </c>
      <c r="I14" s="54">
        <v>8</v>
      </c>
      <c r="J14" s="54">
        <v>4</v>
      </c>
      <c r="K14" s="54" t="s">
        <v>68</v>
      </c>
      <c r="L14" s="54" t="s">
        <v>68</v>
      </c>
      <c r="M14" s="54" t="s">
        <v>68</v>
      </c>
      <c r="N14" s="54" t="s">
        <v>68</v>
      </c>
      <c r="O14" s="54">
        <v>1</v>
      </c>
      <c r="P14" s="54" t="s">
        <v>68</v>
      </c>
      <c r="Q14" s="54">
        <v>1</v>
      </c>
      <c r="R14" s="54">
        <v>2</v>
      </c>
      <c r="S14" s="54">
        <v>3</v>
      </c>
      <c r="T14" s="54">
        <v>3</v>
      </c>
      <c r="U14" s="54">
        <v>16</v>
      </c>
      <c r="V14" s="54" t="s">
        <v>68</v>
      </c>
      <c r="W14" s="54" t="s">
        <v>68</v>
      </c>
    </row>
    <row r="15" spans="1:25" ht="15" customHeight="1">
      <c r="A15" s="58" t="s">
        <v>12</v>
      </c>
      <c r="B15" s="491">
        <v>154</v>
      </c>
      <c r="C15" s="54">
        <v>4</v>
      </c>
      <c r="D15" s="54">
        <v>2</v>
      </c>
      <c r="E15" s="54">
        <v>14</v>
      </c>
      <c r="F15" s="54">
        <v>4</v>
      </c>
      <c r="G15" s="54">
        <v>3</v>
      </c>
      <c r="H15" s="54">
        <v>8</v>
      </c>
      <c r="I15" s="54">
        <v>28</v>
      </c>
      <c r="J15" s="54">
        <v>5</v>
      </c>
      <c r="K15" s="54">
        <v>2</v>
      </c>
      <c r="L15" s="54">
        <v>1</v>
      </c>
      <c r="M15" s="54" t="s">
        <v>68</v>
      </c>
      <c r="N15" s="54">
        <v>1</v>
      </c>
      <c r="O15" s="54">
        <v>4</v>
      </c>
      <c r="P15" s="54">
        <v>2</v>
      </c>
      <c r="Q15" s="54">
        <v>1</v>
      </c>
      <c r="R15" s="54">
        <v>3</v>
      </c>
      <c r="S15" s="54">
        <v>6</v>
      </c>
      <c r="T15" s="54">
        <v>24</v>
      </c>
      <c r="U15" s="54">
        <v>42</v>
      </c>
      <c r="V15" s="54" t="s">
        <v>68</v>
      </c>
      <c r="W15" s="54" t="s">
        <v>68</v>
      </c>
    </row>
    <row r="16" spans="1:25" ht="15" customHeight="1">
      <c r="A16" s="467" t="s">
        <v>730</v>
      </c>
      <c r="B16" s="491">
        <v>1597</v>
      </c>
      <c r="C16" s="54">
        <v>114</v>
      </c>
      <c r="D16" s="24">
        <v>8</v>
      </c>
      <c r="E16" s="24">
        <v>223</v>
      </c>
      <c r="F16" s="24">
        <v>3</v>
      </c>
      <c r="G16" s="24">
        <v>8</v>
      </c>
      <c r="H16" s="54">
        <v>84</v>
      </c>
      <c r="I16" s="24">
        <v>474</v>
      </c>
      <c r="J16" s="24">
        <v>98</v>
      </c>
      <c r="K16" s="24">
        <v>28</v>
      </c>
      <c r="L16" s="24">
        <v>18</v>
      </c>
      <c r="M16" s="84">
        <v>3</v>
      </c>
      <c r="N16" s="54">
        <v>7</v>
      </c>
      <c r="O16" s="24">
        <v>75</v>
      </c>
      <c r="P16" s="24">
        <v>25</v>
      </c>
      <c r="Q16" s="24">
        <v>8</v>
      </c>
      <c r="R16" s="24">
        <v>29</v>
      </c>
      <c r="S16" s="54">
        <v>32</v>
      </c>
      <c r="T16" s="24">
        <v>113</v>
      </c>
      <c r="U16" s="24">
        <v>247</v>
      </c>
      <c r="V16" s="54" t="s">
        <v>68</v>
      </c>
      <c r="W16" s="54" t="s">
        <v>68</v>
      </c>
    </row>
    <row r="17" spans="1:23" ht="15" customHeight="1">
      <c r="A17" s="467" t="s">
        <v>1508</v>
      </c>
      <c r="B17" s="491">
        <v>609</v>
      </c>
      <c r="C17" s="54">
        <v>30</v>
      </c>
      <c r="D17" s="54">
        <v>3</v>
      </c>
      <c r="E17" s="54">
        <v>112</v>
      </c>
      <c r="F17" s="54">
        <v>1</v>
      </c>
      <c r="G17" s="54">
        <v>5</v>
      </c>
      <c r="H17" s="54">
        <v>36</v>
      </c>
      <c r="I17" s="54">
        <v>141</v>
      </c>
      <c r="J17" s="54">
        <v>38</v>
      </c>
      <c r="K17" s="54">
        <v>3</v>
      </c>
      <c r="L17" s="54">
        <v>9</v>
      </c>
      <c r="M17" s="84">
        <v>1</v>
      </c>
      <c r="N17" s="54">
        <v>5</v>
      </c>
      <c r="O17" s="54">
        <v>24</v>
      </c>
      <c r="P17" s="54">
        <v>5</v>
      </c>
      <c r="Q17" s="54">
        <v>5</v>
      </c>
      <c r="R17" s="54">
        <v>13</v>
      </c>
      <c r="S17" s="54">
        <v>19</v>
      </c>
      <c r="T17" s="54">
        <v>40</v>
      </c>
      <c r="U17" s="54">
        <v>119</v>
      </c>
      <c r="V17" s="54" t="s">
        <v>68</v>
      </c>
      <c r="W17" s="54" t="s">
        <v>68</v>
      </c>
    </row>
    <row r="18" spans="1:23" ht="15" customHeight="1">
      <c r="A18" s="18" t="s">
        <v>14</v>
      </c>
      <c r="B18" s="491">
        <v>1503</v>
      </c>
      <c r="C18" s="54">
        <v>39</v>
      </c>
      <c r="D18" s="24">
        <v>19</v>
      </c>
      <c r="E18" s="24">
        <v>164</v>
      </c>
      <c r="F18" s="24">
        <v>3</v>
      </c>
      <c r="G18" s="24">
        <v>14</v>
      </c>
      <c r="H18" s="24">
        <v>85</v>
      </c>
      <c r="I18" s="24">
        <v>366</v>
      </c>
      <c r="J18" s="24">
        <v>66</v>
      </c>
      <c r="K18" s="24">
        <v>8</v>
      </c>
      <c r="L18" s="24">
        <v>20</v>
      </c>
      <c r="M18" s="84">
        <v>4</v>
      </c>
      <c r="N18" s="54">
        <v>6</v>
      </c>
      <c r="O18" s="24">
        <v>51</v>
      </c>
      <c r="P18" s="24">
        <v>22</v>
      </c>
      <c r="Q18" s="24">
        <v>9</v>
      </c>
      <c r="R18" s="24">
        <v>39</v>
      </c>
      <c r="S18" s="24">
        <v>44</v>
      </c>
      <c r="T18" s="24">
        <v>86</v>
      </c>
      <c r="U18" s="24">
        <v>458</v>
      </c>
      <c r="V18" s="54" t="s">
        <v>68</v>
      </c>
      <c r="W18" s="54" t="s">
        <v>68</v>
      </c>
    </row>
    <row r="19" spans="1:23" ht="15" customHeight="1">
      <c r="A19" s="58" t="s">
        <v>15</v>
      </c>
      <c r="B19" s="491">
        <v>94</v>
      </c>
      <c r="C19" s="54">
        <v>10</v>
      </c>
      <c r="D19" s="54">
        <v>1</v>
      </c>
      <c r="E19" s="54">
        <v>14</v>
      </c>
      <c r="F19" s="54" t="s">
        <v>68</v>
      </c>
      <c r="G19" s="54" t="s">
        <v>68</v>
      </c>
      <c r="H19" s="54">
        <v>1</v>
      </c>
      <c r="I19" s="54">
        <v>29</v>
      </c>
      <c r="J19" s="54">
        <v>6</v>
      </c>
      <c r="K19" s="54">
        <v>2</v>
      </c>
      <c r="L19" s="54" t="s">
        <v>68</v>
      </c>
      <c r="M19" s="54" t="s">
        <v>68</v>
      </c>
      <c r="N19" s="54" t="s">
        <v>68</v>
      </c>
      <c r="O19" s="54" t="s">
        <v>68</v>
      </c>
      <c r="P19" s="54" t="s">
        <v>68</v>
      </c>
      <c r="Q19" s="54">
        <v>1</v>
      </c>
      <c r="R19" s="54">
        <v>3</v>
      </c>
      <c r="S19" s="54">
        <v>2</v>
      </c>
      <c r="T19" s="54">
        <v>9</v>
      </c>
      <c r="U19" s="54">
        <v>16</v>
      </c>
      <c r="V19" s="54" t="s">
        <v>68</v>
      </c>
      <c r="W19" s="54" t="s">
        <v>68</v>
      </c>
    </row>
    <row r="20" spans="1:23" ht="15" customHeight="1">
      <c r="A20" s="196" t="s">
        <v>150</v>
      </c>
      <c r="B20" s="491">
        <v>1008</v>
      </c>
      <c r="C20" s="54">
        <v>24</v>
      </c>
      <c r="D20" s="54">
        <v>14</v>
      </c>
      <c r="E20" s="54">
        <v>158</v>
      </c>
      <c r="F20" s="54">
        <v>7</v>
      </c>
      <c r="G20" s="54">
        <v>7</v>
      </c>
      <c r="H20" s="54">
        <v>79</v>
      </c>
      <c r="I20" s="54">
        <v>253</v>
      </c>
      <c r="J20" s="54">
        <v>71</v>
      </c>
      <c r="K20" s="54">
        <v>12</v>
      </c>
      <c r="L20" s="54">
        <v>14</v>
      </c>
      <c r="M20" s="54">
        <v>3</v>
      </c>
      <c r="N20" s="54">
        <v>9</v>
      </c>
      <c r="O20" s="54">
        <v>29</v>
      </c>
      <c r="P20" s="54">
        <v>11</v>
      </c>
      <c r="Q20" s="54">
        <v>6</v>
      </c>
      <c r="R20" s="54">
        <v>16</v>
      </c>
      <c r="S20" s="54">
        <v>29</v>
      </c>
      <c r="T20" s="54">
        <v>89</v>
      </c>
      <c r="U20" s="54">
        <v>177</v>
      </c>
      <c r="V20" s="54" t="s">
        <v>68</v>
      </c>
      <c r="W20" s="54" t="s">
        <v>68</v>
      </c>
    </row>
    <row r="21" spans="1:23" ht="15" customHeight="1">
      <c r="A21" s="58" t="s">
        <v>17</v>
      </c>
      <c r="B21" s="491">
        <v>43</v>
      </c>
      <c r="C21" s="54">
        <v>3</v>
      </c>
      <c r="D21" s="54" t="s">
        <v>68</v>
      </c>
      <c r="E21" s="24">
        <v>16</v>
      </c>
      <c r="F21" s="54" t="s">
        <v>68</v>
      </c>
      <c r="G21" s="54" t="s">
        <v>68</v>
      </c>
      <c r="H21" s="54">
        <v>2</v>
      </c>
      <c r="I21" s="24">
        <v>7</v>
      </c>
      <c r="J21" s="24">
        <v>2</v>
      </c>
      <c r="K21" s="24">
        <v>1</v>
      </c>
      <c r="L21" s="54" t="s">
        <v>68</v>
      </c>
      <c r="M21" s="54" t="s">
        <v>68</v>
      </c>
      <c r="N21" s="54" t="s">
        <v>68</v>
      </c>
      <c r="O21" s="54" t="s">
        <v>68</v>
      </c>
      <c r="P21" s="54" t="s">
        <v>68</v>
      </c>
      <c r="Q21" s="24">
        <v>1</v>
      </c>
      <c r="R21" s="54" t="s">
        <v>68</v>
      </c>
      <c r="S21" s="54">
        <v>1</v>
      </c>
      <c r="T21" s="24">
        <v>3</v>
      </c>
      <c r="U21" s="24">
        <v>7</v>
      </c>
      <c r="V21" s="54" t="s">
        <v>68</v>
      </c>
      <c r="W21" s="54" t="s">
        <v>68</v>
      </c>
    </row>
    <row r="22" spans="1:23" ht="15" customHeight="1">
      <c r="A22" s="58" t="s">
        <v>18</v>
      </c>
      <c r="B22" s="491">
        <v>3</v>
      </c>
      <c r="C22" s="54" t="s">
        <v>68</v>
      </c>
      <c r="D22" s="54" t="s">
        <v>68</v>
      </c>
      <c r="E22" s="54">
        <v>1</v>
      </c>
      <c r="F22" s="54" t="s">
        <v>68</v>
      </c>
      <c r="G22" s="54" t="s">
        <v>68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 t="s">
        <v>68</v>
      </c>
      <c r="N22" s="54" t="s">
        <v>68</v>
      </c>
      <c r="O22" s="54" t="s">
        <v>68</v>
      </c>
      <c r="P22" s="54" t="s">
        <v>68</v>
      </c>
      <c r="Q22" s="54">
        <v>1</v>
      </c>
      <c r="R22" s="54" t="s">
        <v>68</v>
      </c>
      <c r="S22" s="54" t="s">
        <v>68</v>
      </c>
      <c r="T22" s="54" t="s">
        <v>68</v>
      </c>
      <c r="U22" s="54">
        <v>1</v>
      </c>
      <c r="V22" s="54" t="s">
        <v>68</v>
      </c>
      <c r="W22" s="54" t="s">
        <v>68</v>
      </c>
    </row>
    <row r="23" spans="1:23" ht="15" customHeight="1">
      <c r="A23" s="100" t="s">
        <v>19</v>
      </c>
      <c r="B23" s="491">
        <v>2664</v>
      </c>
      <c r="C23" s="54">
        <v>54</v>
      </c>
      <c r="D23" s="84">
        <v>12</v>
      </c>
      <c r="E23" s="84">
        <v>353</v>
      </c>
      <c r="F23" s="84">
        <v>24</v>
      </c>
      <c r="G23" s="84">
        <v>27</v>
      </c>
      <c r="H23" s="84">
        <v>163</v>
      </c>
      <c r="I23" s="84">
        <v>706</v>
      </c>
      <c r="J23" s="84">
        <v>117</v>
      </c>
      <c r="K23" s="84">
        <v>72</v>
      </c>
      <c r="L23" s="84">
        <v>70</v>
      </c>
      <c r="M23" s="84">
        <v>13</v>
      </c>
      <c r="N23" s="54">
        <v>37</v>
      </c>
      <c r="O23" s="84">
        <v>136</v>
      </c>
      <c r="P23" s="84">
        <v>115</v>
      </c>
      <c r="Q23" s="84">
        <v>52</v>
      </c>
      <c r="R23" s="84">
        <v>39</v>
      </c>
      <c r="S23" s="84">
        <v>81</v>
      </c>
      <c r="T23" s="84">
        <v>192</v>
      </c>
      <c r="U23" s="84">
        <v>400</v>
      </c>
      <c r="V23" s="54" t="s">
        <v>68</v>
      </c>
      <c r="W23" s="54">
        <v>1</v>
      </c>
    </row>
    <row r="24" spans="1:23" ht="15" customHeight="1">
      <c r="A24" s="101" t="s">
        <v>20</v>
      </c>
      <c r="B24" s="491">
        <v>558</v>
      </c>
      <c r="C24" s="54">
        <v>5</v>
      </c>
      <c r="D24" s="54">
        <v>2</v>
      </c>
      <c r="E24" s="54">
        <v>55</v>
      </c>
      <c r="F24" s="54">
        <v>4</v>
      </c>
      <c r="G24" s="54">
        <v>4</v>
      </c>
      <c r="H24" s="54">
        <v>39</v>
      </c>
      <c r="I24" s="54">
        <v>166</v>
      </c>
      <c r="J24" s="54">
        <v>23</v>
      </c>
      <c r="K24" s="54">
        <v>18</v>
      </c>
      <c r="L24" s="54">
        <v>10</v>
      </c>
      <c r="M24" s="84">
        <v>3</v>
      </c>
      <c r="N24" s="54">
        <v>6</v>
      </c>
      <c r="O24" s="54">
        <v>35</v>
      </c>
      <c r="P24" s="54">
        <v>30</v>
      </c>
      <c r="Q24" s="54">
        <v>6</v>
      </c>
      <c r="R24" s="54">
        <v>8</v>
      </c>
      <c r="S24" s="54">
        <v>13</v>
      </c>
      <c r="T24" s="54">
        <v>31</v>
      </c>
      <c r="U24" s="54">
        <v>100</v>
      </c>
      <c r="V24" s="54" t="s">
        <v>68</v>
      </c>
      <c r="W24" s="54" t="s">
        <v>68</v>
      </c>
    </row>
    <row r="25" spans="1:23" ht="15" customHeight="1">
      <c r="A25" s="101" t="s">
        <v>21</v>
      </c>
      <c r="B25" s="491">
        <v>57</v>
      </c>
      <c r="C25" s="54">
        <v>5</v>
      </c>
      <c r="D25" s="54">
        <v>5</v>
      </c>
      <c r="E25" s="54">
        <v>12</v>
      </c>
      <c r="F25" s="54" t="s">
        <v>68</v>
      </c>
      <c r="G25" s="54">
        <v>1</v>
      </c>
      <c r="H25" s="54">
        <v>1</v>
      </c>
      <c r="I25" s="54">
        <v>10</v>
      </c>
      <c r="J25" s="54">
        <v>4</v>
      </c>
      <c r="K25" s="54">
        <v>1</v>
      </c>
      <c r="L25" s="54" t="s">
        <v>68</v>
      </c>
      <c r="M25" s="54" t="s">
        <v>68</v>
      </c>
      <c r="N25" s="54" t="s">
        <v>68</v>
      </c>
      <c r="O25" s="54">
        <v>1</v>
      </c>
      <c r="P25" s="54">
        <v>1</v>
      </c>
      <c r="Q25" s="54">
        <v>1</v>
      </c>
      <c r="R25" s="54" t="s">
        <v>68</v>
      </c>
      <c r="S25" s="54">
        <v>1</v>
      </c>
      <c r="T25" s="54">
        <v>5</v>
      </c>
      <c r="U25" s="54">
        <v>9</v>
      </c>
      <c r="V25" s="54" t="s">
        <v>68</v>
      </c>
      <c r="W25" s="54" t="s">
        <v>68</v>
      </c>
    </row>
    <row r="26" spans="1:23" ht="15" customHeight="1">
      <c r="A26" s="5" t="s">
        <v>22</v>
      </c>
      <c r="B26" s="491">
        <v>771</v>
      </c>
      <c r="C26" s="54">
        <v>5</v>
      </c>
      <c r="D26" s="54" t="s">
        <v>68</v>
      </c>
      <c r="E26" s="24">
        <v>56</v>
      </c>
      <c r="F26" s="24">
        <v>4</v>
      </c>
      <c r="G26" s="24">
        <v>4</v>
      </c>
      <c r="H26" s="54">
        <v>59</v>
      </c>
      <c r="I26" s="24">
        <v>212</v>
      </c>
      <c r="J26" s="24">
        <v>37</v>
      </c>
      <c r="K26" s="24">
        <v>10</v>
      </c>
      <c r="L26" s="24">
        <v>32</v>
      </c>
      <c r="M26" s="84">
        <v>5</v>
      </c>
      <c r="N26" s="54">
        <v>17</v>
      </c>
      <c r="O26" s="24">
        <v>52</v>
      </c>
      <c r="P26" s="24">
        <v>51</v>
      </c>
      <c r="Q26" s="24">
        <v>24</v>
      </c>
      <c r="R26" s="24">
        <v>10</v>
      </c>
      <c r="S26" s="54">
        <v>34</v>
      </c>
      <c r="T26" s="24">
        <v>53</v>
      </c>
      <c r="U26" s="24">
        <v>106</v>
      </c>
      <c r="V26" s="54" t="s">
        <v>68</v>
      </c>
      <c r="W26" s="54" t="s">
        <v>68</v>
      </c>
    </row>
    <row r="27" spans="1:23" ht="15" customHeight="1">
      <c r="A27" s="101" t="s">
        <v>23</v>
      </c>
      <c r="B27" s="491">
        <v>872</v>
      </c>
      <c r="C27" s="54">
        <v>18</v>
      </c>
      <c r="D27" s="54">
        <v>2</v>
      </c>
      <c r="E27" s="54">
        <v>137</v>
      </c>
      <c r="F27" s="54">
        <v>10</v>
      </c>
      <c r="G27" s="54">
        <v>12</v>
      </c>
      <c r="H27" s="54">
        <v>52</v>
      </c>
      <c r="I27" s="54">
        <v>220</v>
      </c>
      <c r="J27" s="54">
        <v>35</v>
      </c>
      <c r="K27" s="54">
        <v>37</v>
      </c>
      <c r="L27" s="54">
        <v>25</v>
      </c>
      <c r="M27" s="84">
        <v>5</v>
      </c>
      <c r="N27" s="54">
        <v>13</v>
      </c>
      <c r="O27" s="54">
        <v>40</v>
      </c>
      <c r="P27" s="54">
        <v>31</v>
      </c>
      <c r="Q27" s="54">
        <v>13</v>
      </c>
      <c r="R27" s="54">
        <v>15</v>
      </c>
      <c r="S27" s="54">
        <v>22</v>
      </c>
      <c r="T27" s="54">
        <v>67</v>
      </c>
      <c r="U27" s="54">
        <v>117</v>
      </c>
      <c r="V27" s="54" t="s">
        <v>68</v>
      </c>
      <c r="W27" s="54">
        <v>1</v>
      </c>
    </row>
    <row r="28" spans="1:23" ht="15" customHeight="1">
      <c r="A28" s="101" t="s">
        <v>24</v>
      </c>
      <c r="B28" s="491">
        <v>346</v>
      </c>
      <c r="C28" s="54">
        <v>20</v>
      </c>
      <c r="D28" s="24">
        <v>1</v>
      </c>
      <c r="E28" s="24">
        <v>82</v>
      </c>
      <c r="F28" s="24">
        <v>5</v>
      </c>
      <c r="G28" s="24">
        <v>4</v>
      </c>
      <c r="H28" s="24">
        <v>12</v>
      </c>
      <c r="I28" s="24">
        <v>92</v>
      </c>
      <c r="J28" s="24">
        <v>18</v>
      </c>
      <c r="K28" s="24">
        <v>4</v>
      </c>
      <c r="L28" s="24">
        <v>3</v>
      </c>
      <c r="M28" s="54" t="s">
        <v>68</v>
      </c>
      <c r="N28" s="54" t="s">
        <v>68</v>
      </c>
      <c r="O28" s="24">
        <v>7</v>
      </c>
      <c r="P28" s="24">
        <v>2</v>
      </c>
      <c r="Q28" s="24">
        <v>6</v>
      </c>
      <c r="R28" s="24">
        <v>5</v>
      </c>
      <c r="S28" s="24">
        <v>9</v>
      </c>
      <c r="T28" s="24">
        <v>28</v>
      </c>
      <c r="U28" s="24">
        <v>48</v>
      </c>
      <c r="V28" s="54" t="s">
        <v>68</v>
      </c>
      <c r="W28" s="54" t="s">
        <v>68</v>
      </c>
    </row>
    <row r="29" spans="1:23" ht="15" customHeight="1">
      <c r="A29" s="101" t="s">
        <v>25</v>
      </c>
      <c r="B29" s="491">
        <v>60</v>
      </c>
      <c r="C29" s="54">
        <v>1</v>
      </c>
      <c r="D29" s="54">
        <v>2</v>
      </c>
      <c r="E29" s="54">
        <v>11</v>
      </c>
      <c r="F29" s="54">
        <v>1</v>
      </c>
      <c r="G29" s="54">
        <v>2</v>
      </c>
      <c r="H29" s="54" t="s">
        <v>68</v>
      </c>
      <c r="I29" s="54">
        <v>6</v>
      </c>
      <c r="J29" s="54" t="s">
        <v>68</v>
      </c>
      <c r="K29" s="54">
        <v>2</v>
      </c>
      <c r="L29" s="54" t="s">
        <v>68</v>
      </c>
      <c r="M29" s="54" t="s">
        <v>68</v>
      </c>
      <c r="N29" s="54">
        <v>1</v>
      </c>
      <c r="O29" s="54">
        <v>1</v>
      </c>
      <c r="P29" s="54" t="s">
        <v>68</v>
      </c>
      <c r="Q29" s="54">
        <v>2</v>
      </c>
      <c r="R29" s="54">
        <v>1</v>
      </c>
      <c r="S29" s="54">
        <v>2</v>
      </c>
      <c r="T29" s="54">
        <v>8</v>
      </c>
      <c r="U29" s="54">
        <v>20</v>
      </c>
      <c r="V29" s="54" t="s">
        <v>68</v>
      </c>
      <c r="W29" s="54" t="s">
        <v>68</v>
      </c>
    </row>
    <row r="30" spans="1:23" ht="15" customHeight="1">
      <c r="A30" s="58" t="s">
        <v>26</v>
      </c>
      <c r="B30" s="491">
        <v>25</v>
      </c>
      <c r="C30" s="54">
        <v>2</v>
      </c>
      <c r="D30" s="54" t="s">
        <v>68</v>
      </c>
      <c r="E30" s="54">
        <v>5</v>
      </c>
      <c r="F30" s="54">
        <v>1</v>
      </c>
      <c r="G30" s="54">
        <v>1</v>
      </c>
      <c r="H30" s="54">
        <v>1</v>
      </c>
      <c r="I30" s="54">
        <v>2</v>
      </c>
      <c r="J30" s="54">
        <v>2</v>
      </c>
      <c r="K30" s="54">
        <v>1</v>
      </c>
      <c r="L30" s="54" t="s">
        <v>68</v>
      </c>
      <c r="M30" s="54" t="s">
        <v>68</v>
      </c>
      <c r="N30" s="54" t="s">
        <v>68</v>
      </c>
      <c r="O30" s="54" t="s">
        <v>68</v>
      </c>
      <c r="P30" s="54" t="s">
        <v>68</v>
      </c>
      <c r="Q30" s="54">
        <v>1</v>
      </c>
      <c r="R30" s="54">
        <v>1</v>
      </c>
      <c r="S30" s="54" t="s">
        <v>68</v>
      </c>
      <c r="T30" s="54">
        <v>3</v>
      </c>
      <c r="U30" s="54">
        <v>5</v>
      </c>
      <c r="V30" s="54" t="s">
        <v>68</v>
      </c>
      <c r="W30" s="54" t="s">
        <v>68</v>
      </c>
    </row>
    <row r="31" spans="1:23" ht="15" customHeight="1">
      <c r="A31" s="58" t="s">
        <v>27</v>
      </c>
      <c r="B31" s="491">
        <v>63</v>
      </c>
      <c r="C31" s="54">
        <v>10</v>
      </c>
      <c r="D31" s="54" t="s">
        <v>68</v>
      </c>
      <c r="E31" s="24">
        <v>10</v>
      </c>
      <c r="F31" s="24">
        <v>2</v>
      </c>
      <c r="G31" s="24">
        <v>2</v>
      </c>
      <c r="H31" s="54">
        <v>2</v>
      </c>
      <c r="I31" s="24">
        <v>1</v>
      </c>
      <c r="J31" s="24">
        <v>2</v>
      </c>
      <c r="K31" s="54" t="s">
        <v>68</v>
      </c>
      <c r="L31" s="24">
        <v>1</v>
      </c>
      <c r="M31" s="54" t="s">
        <v>68</v>
      </c>
      <c r="N31" s="54" t="s">
        <v>68</v>
      </c>
      <c r="O31" s="54" t="s">
        <v>68</v>
      </c>
      <c r="P31" s="24">
        <v>1</v>
      </c>
      <c r="Q31" s="24">
        <v>2</v>
      </c>
      <c r="R31" s="24">
        <v>3</v>
      </c>
      <c r="S31" s="54">
        <v>5</v>
      </c>
      <c r="T31" s="24">
        <v>7</v>
      </c>
      <c r="U31" s="24">
        <v>15</v>
      </c>
      <c r="V31" s="54" t="s">
        <v>68</v>
      </c>
      <c r="W31" s="54" t="s">
        <v>68</v>
      </c>
    </row>
    <row r="32" spans="1:23" ht="15" customHeight="1">
      <c r="A32" s="58" t="s">
        <v>28</v>
      </c>
      <c r="B32" s="491">
        <v>171</v>
      </c>
      <c r="C32" s="54">
        <v>18</v>
      </c>
      <c r="D32" s="54">
        <v>1</v>
      </c>
      <c r="E32" s="54">
        <v>27</v>
      </c>
      <c r="F32" s="54">
        <v>2</v>
      </c>
      <c r="G32" s="54">
        <v>3</v>
      </c>
      <c r="H32" s="54">
        <v>7</v>
      </c>
      <c r="I32" s="54">
        <v>33</v>
      </c>
      <c r="J32" s="54">
        <v>7</v>
      </c>
      <c r="K32" s="54">
        <v>3</v>
      </c>
      <c r="L32" s="54">
        <v>1</v>
      </c>
      <c r="M32" s="54" t="s">
        <v>68</v>
      </c>
      <c r="N32" s="54" t="s">
        <v>68</v>
      </c>
      <c r="O32" s="54">
        <v>3</v>
      </c>
      <c r="P32" s="54" t="s">
        <v>68</v>
      </c>
      <c r="Q32" s="54">
        <v>3</v>
      </c>
      <c r="R32" s="54">
        <v>7</v>
      </c>
      <c r="S32" s="54">
        <v>6</v>
      </c>
      <c r="T32" s="54">
        <v>11</v>
      </c>
      <c r="U32" s="54">
        <v>39</v>
      </c>
      <c r="V32" s="54" t="s">
        <v>68</v>
      </c>
      <c r="W32" s="54" t="s">
        <v>68</v>
      </c>
    </row>
    <row r="33" spans="1:23" ht="15" customHeight="1">
      <c r="A33" s="58" t="s">
        <v>29</v>
      </c>
      <c r="B33" s="491">
        <v>469</v>
      </c>
      <c r="C33" s="54">
        <v>31</v>
      </c>
      <c r="D33" s="24">
        <v>2</v>
      </c>
      <c r="E33" s="24">
        <v>104</v>
      </c>
      <c r="F33" s="24">
        <v>1</v>
      </c>
      <c r="G33" s="24">
        <v>3</v>
      </c>
      <c r="H33" s="24">
        <v>22</v>
      </c>
      <c r="I33" s="24">
        <v>112</v>
      </c>
      <c r="J33" s="24">
        <v>21</v>
      </c>
      <c r="K33" s="24">
        <v>11</v>
      </c>
      <c r="L33" s="24">
        <v>6</v>
      </c>
      <c r="M33" s="54" t="s">
        <v>68</v>
      </c>
      <c r="N33" s="54" t="s">
        <v>68</v>
      </c>
      <c r="O33" s="24">
        <v>23</v>
      </c>
      <c r="P33" s="24">
        <v>8</v>
      </c>
      <c r="Q33" s="24">
        <v>4</v>
      </c>
      <c r="R33" s="24">
        <v>5</v>
      </c>
      <c r="S33" s="24">
        <v>19</v>
      </c>
      <c r="T33" s="24">
        <v>34</v>
      </c>
      <c r="U33" s="24">
        <v>63</v>
      </c>
      <c r="V33" s="54" t="s">
        <v>68</v>
      </c>
      <c r="W33" s="54" t="s">
        <v>68</v>
      </c>
    </row>
    <row r="34" spans="1:23" ht="15" customHeight="1">
      <c r="A34" s="58" t="s">
        <v>30</v>
      </c>
      <c r="B34" s="491">
        <v>111</v>
      </c>
      <c r="C34" s="54">
        <v>11</v>
      </c>
      <c r="D34" s="54">
        <v>2</v>
      </c>
      <c r="E34" s="54">
        <v>22</v>
      </c>
      <c r="F34" s="54">
        <v>1</v>
      </c>
      <c r="G34" s="54" t="s">
        <v>68</v>
      </c>
      <c r="H34" s="54">
        <v>1</v>
      </c>
      <c r="I34" s="54">
        <v>14</v>
      </c>
      <c r="J34" s="54">
        <v>12</v>
      </c>
      <c r="K34" s="54">
        <v>1</v>
      </c>
      <c r="L34" s="54">
        <v>1</v>
      </c>
      <c r="M34" s="84">
        <v>1</v>
      </c>
      <c r="N34" s="54" t="s">
        <v>68</v>
      </c>
      <c r="O34" s="54">
        <v>1</v>
      </c>
      <c r="P34" s="54" t="s">
        <v>68</v>
      </c>
      <c r="Q34" s="54">
        <v>3</v>
      </c>
      <c r="R34" s="54">
        <v>5</v>
      </c>
      <c r="S34" s="54">
        <v>4</v>
      </c>
      <c r="T34" s="54">
        <v>6</v>
      </c>
      <c r="U34" s="54">
        <v>26</v>
      </c>
      <c r="V34" s="54" t="s">
        <v>68</v>
      </c>
      <c r="W34" s="54" t="s">
        <v>68</v>
      </c>
    </row>
    <row r="35" spans="1:23" ht="15" customHeight="1">
      <c r="A35" s="58" t="s">
        <v>31</v>
      </c>
      <c r="B35" s="491">
        <v>306</v>
      </c>
      <c r="C35" s="54">
        <v>22</v>
      </c>
      <c r="D35" s="54">
        <v>2</v>
      </c>
      <c r="E35" s="54">
        <v>59</v>
      </c>
      <c r="F35" s="54">
        <v>4</v>
      </c>
      <c r="G35" s="54">
        <v>3</v>
      </c>
      <c r="H35" s="54">
        <v>28</v>
      </c>
      <c r="I35" s="54">
        <v>57</v>
      </c>
      <c r="J35" s="54">
        <v>11</v>
      </c>
      <c r="K35" s="54">
        <v>6</v>
      </c>
      <c r="L35" s="54">
        <v>3</v>
      </c>
      <c r="M35" s="54" t="s">
        <v>68</v>
      </c>
      <c r="N35" s="54">
        <v>1</v>
      </c>
      <c r="O35" s="54">
        <v>6</v>
      </c>
      <c r="P35" s="54">
        <v>2</v>
      </c>
      <c r="Q35" s="54">
        <v>3</v>
      </c>
      <c r="R35" s="54">
        <v>6</v>
      </c>
      <c r="S35" s="54">
        <v>11</v>
      </c>
      <c r="T35" s="54">
        <v>15</v>
      </c>
      <c r="U35" s="54">
        <v>67</v>
      </c>
      <c r="V35" s="54" t="s">
        <v>68</v>
      </c>
      <c r="W35" s="54" t="s">
        <v>68</v>
      </c>
    </row>
    <row r="36" spans="1:23" ht="15" customHeight="1">
      <c r="A36" s="58" t="s">
        <v>32</v>
      </c>
      <c r="B36" s="491">
        <v>27</v>
      </c>
      <c r="C36" s="54">
        <v>3</v>
      </c>
      <c r="D36" s="54" t="s">
        <v>68</v>
      </c>
      <c r="E36" s="24">
        <v>6</v>
      </c>
      <c r="F36" s="54">
        <v>2</v>
      </c>
      <c r="G36" s="24">
        <v>1</v>
      </c>
      <c r="H36" s="54" t="s">
        <v>68</v>
      </c>
      <c r="I36" s="24">
        <v>1</v>
      </c>
      <c r="J36" s="24">
        <v>5</v>
      </c>
      <c r="K36" s="54" t="s">
        <v>68</v>
      </c>
      <c r="L36" s="54" t="s">
        <v>68</v>
      </c>
      <c r="M36" s="54" t="s">
        <v>68</v>
      </c>
      <c r="N36" s="54" t="s">
        <v>68</v>
      </c>
      <c r="O36" s="54" t="s">
        <v>68</v>
      </c>
      <c r="P36" s="54" t="s">
        <v>68</v>
      </c>
      <c r="Q36" s="24">
        <v>1</v>
      </c>
      <c r="R36" s="24">
        <v>2</v>
      </c>
      <c r="S36" s="54">
        <v>1</v>
      </c>
      <c r="T36" s="24">
        <v>1</v>
      </c>
      <c r="U36" s="24">
        <v>4</v>
      </c>
      <c r="V36" s="54" t="s">
        <v>68</v>
      </c>
      <c r="W36" s="54" t="s">
        <v>68</v>
      </c>
    </row>
    <row r="37" spans="1:23" ht="15" customHeight="1">
      <c r="A37" s="58" t="s">
        <v>33</v>
      </c>
      <c r="B37" s="491">
        <v>18</v>
      </c>
      <c r="C37" s="54">
        <v>4</v>
      </c>
      <c r="D37" s="54" t="s">
        <v>68</v>
      </c>
      <c r="E37" s="54">
        <v>4</v>
      </c>
      <c r="F37" s="54" t="s">
        <v>68</v>
      </c>
      <c r="G37" s="54">
        <v>1</v>
      </c>
      <c r="H37" s="54" t="s">
        <v>68</v>
      </c>
      <c r="I37" s="54">
        <v>4</v>
      </c>
      <c r="J37" s="54">
        <v>1</v>
      </c>
      <c r="K37" s="54" t="s">
        <v>68</v>
      </c>
      <c r="L37" s="54" t="s">
        <v>68</v>
      </c>
      <c r="M37" s="54" t="s">
        <v>68</v>
      </c>
      <c r="N37" s="54" t="s">
        <v>68</v>
      </c>
      <c r="O37" s="54" t="s">
        <v>68</v>
      </c>
      <c r="P37" s="54" t="s">
        <v>68</v>
      </c>
      <c r="Q37" s="54">
        <v>1</v>
      </c>
      <c r="R37" s="54" t="s">
        <v>68</v>
      </c>
      <c r="S37" s="54" t="s">
        <v>68</v>
      </c>
      <c r="T37" s="54" t="s">
        <v>68</v>
      </c>
      <c r="U37" s="54">
        <v>3</v>
      </c>
      <c r="V37" s="54" t="s">
        <v>68</v>
      </c>
      <c r="W37" s="54" t="s">
        <v>68</v>
      </c>
    </row>
    <row r="38" spans="1:23" ht="15" customHeight="1">
      <c r="A38" s="58" t="s">
        <v>34</v>
      </c>
      <c r="B38" s="491">
        <v>1578</v>
      </c>
      <c r="C38" s="54">
        <v>68</v>
      </c>
      <c r="D38" s="24">
        <v>17</v>
      </c>
      <c r="E38" s="24">
        <v>266</v>
      </c>
      <c r="F38" s="24">
        <v>7</v>
      </c>
      <c r="G38" s="24">
        <v>7</v>
      </c>
      <c r="H38" s="24">
        <v>71</v>
      </c>
      <c r="I38" s="24">
        <v>638</v>
      </c>
      <c r="J38" s="24">
        <v>116</v>
      </c>
      <c r="K38" s="24">
        <v>20</v>
      </c>
      <c r="L38" s="24">
        <v>25</v>
      </c>
      <c r="M38" s="84">
        <v>9</v>
      </c>
      <c r="N38" s="54">
        <v>12</v>
      </c>
      <c r="O38" s="24">
        <v>82</v>
      </c>
      <c r="P38" s="24">
        <v>19</v>
      </c>
      <c r="Q38" s="24">
        <v>10</v>
      </c>
      <c r="R38" s="24">
        <v>18</v>
      </c>
      <c r="S38" s="24">
        <v>21</v>
      </c>
      <c r="T38" s="24">
        <v>65</v>
      </c>
      <c r="U38" s="24">
        <v>107</v>
      </c>
      <c r="V38" s="54" t="s">
        <v>68</v>
      </c>
      <c r="W38" s="54" t="s">
        <v>68</v>
      </c>
    </row>
    <row r="39" spans="1:23" ht="15" customHeight="1">
      <c r="A39" s="58" t="s">
        <v>35</v>
      </c>
      <c r="B39" s="491">
        <v>193</v>
      </c>
      <c r="C39" s="54">
        <v>15</v>
      </c>
      <c r="D39" s="54">
        <v>1</v>
      </c>
      <c r="E39" s="54">
        <v>30</v>
      </c>
      <c r="F39" s="54" t="s">
        <v>68</v>
      </c>
      <c r="G39" s="54">
        <v>4</v>
      </c>
      <c r="H39" s="54">
        <v>18</v>
      </c>
      <c r="I39" s="54">
        <v>39</v>
      </c>
      <c r="J39" s="54">
        <v>5</v>
      </c>
      <c r="K39" s="54">
        <v>6</v>
      </c>
      <c r="L39" s="54">
        <v>2</v>
      </c>
      <c r="M39" s="54" t="s">
        <v>68</v>
      </c>
      <c r="N39" s="54" t="s">
        <v>68</v>
      </c>
      <c r="O39" s="54">
        <v>5</v>
      </c>
      <c r="P39" s="54">
        <v>1</v>
      </c>
      <c r="Q39" s="54">
        <v>2</v>
      </c>
      <c r="R39" s="54">
        <v>4</v>
      </c>
      <c r="S39" s="54">
        <v>7</v>
      </c>
      <c r="T39" s="54">
        <v>13</v>
      </c>
      <c r="U39" s="54">
        <v>41</v>
      </c>
      <c r="V39" s="54" t="s">
        <v>68</v>
      </c>
      <c r="W39" s="54" t="s">
        <v>68</v>
      </c>
    </row>
    <row r="40" spans="1:23" ht="15" customHeight="1">
      <c r="A40" s="58" t="s">
        <v>36</v>
      </c>
      <c r="B40" s="491">
        <v>140</v>
      </c>
      <c r="C40" s="54">
        <v>23</v>
      </c>
      <c r="D40" s="54" t="s">
        <v>68</v>
      </c>
      <c r="E40" s="54">
        <v>22</v>
      </c>
      <c r="F40" s="54">
        <v>2</v>
      </c>
      <c r="G40" s="54">
        <v>8</v>
      </c>
      <c r="H40" s="54">
        <v>4</v>
      </c>
      <c r="I40" s="54">
        <v>15</v>
      </c>
      <c r="J40" s="54">
        <v>3</v>
      </c>
      <c r="K40" s="54">
        <v>1</v>
      </c>
      <c r="L40" s="54">
        <v>1</v>
      </c>
      <c r="M40" s="54" t="s">
        <v>68</v>
      </c>
      <c r="N40" s="54" t="s">
        <v>68</v>
      </c>
      <c r="O40" s="54">
        <v>4</v>
      </c>
      <c r="P40" s="54">
        <v>2</v>
      </c>
      <c r="Q40" s="54">
        <v>4</v>
      </c>
      <c r="R40" s="54">
        <v>3</v>
      </c>
      <c r="S40" s="54">
        <v>5</v>
      </c>
      <c r="T40" s="54">
        <v>12</v>
      </c>
      <c r="U40" s="54">
        <v>31</v>
      </c>
      <c r="V40" s="54" t="s">
        <v>68</v>
      </c>
      <c r="W40" s="54" t="s">
        <v>68</v>
      </c>
    </row>
    <row r="41" spans="1:23" ht="15" customHeight="1">
      <c r="A41" s="58" t="s">
        <v>37</v>
      </c>
      <c r="B41" s="491">
        <v>143</v>
      </c>
      <c r="C41" s="54">
        <v>10</v>
      </c>
      <c r="D41" s="24">
        <v>5</v>
      </c>
      <c r="E41" s="24">
        <v>32</v>
      </c>
      <c r="F41" s="24">
        <v>1</v>
      </c>
      <c r="G41" s="24">
        <v>1</v>
      </c>
      <c r="H41" s="54">
        <v>6</v>
      </c>
      <c r="I41" s="24">
        <v>20</v>
      </c>
      <c r="J41" s="24">
        <v>7</v>
      </c>
      <c r="K41" s="54" t="s">
        <v>68</v>
      </c>
      <c r="L41" s="24">
        <v>2</v>
      </c>
      <c r="M41" s="84">
        <v>1</v>
      </c>
      <c r="N41" s="54" t="s">
        <v>68</v>
      </c>
      <c r="O41" s="24">
        <v>4</v>
      </c>
      <c r="P41" s="54" t="s">
        <v>68</v>
      </c>
      <c r="Q41" s="24">
        <v>3</v>
      </c>
      <c r="R41" s="24">
        <v>5</v>
      </c>
      <c r="S41" s="54">
        <v>5</v>
      </c>
      <c r="T41" s="24">
        <v>13</v>
      </c>
      <c r="U41" s="24">
        <v>28</v>
      </c>
      <c r="V41" s="54" t="s">
        <v>68</v>
      </c>
      <c r="W41" s="54" t="s">
        <v>68</v>
      </c>
    </row>
    <row r="42" spans="1:23" ht="15" customHeight="1">
      <c r="A42" s="58" t="s">
        <v>38</v>
      </c>
      <c r="B42" s="491">
        <v>577</v>
      </c>
      <c r="C42" s="54">
        <v>20</v>
      </c>
      <c r="D42" s="54">
        <v>1</v>
      </c>
      <c r="E42" s="54">
        <v>72</v>
      </c>
      <c r="F42" s="54">
        <v>4</v>
      </c>
      <c r="G42" s="54">
        <v>5</v>
      </c>
      <c r="H42" s="54">
        <v>36</v>
      </c>
      <c r="I42" s="54">
        <v>174</v>
      </c>
      <c r="J42" s="54">
        <v>35</v>
      </c>
      <c r="K42" s="54">
        <v>11</v>
      </c>
      <c r="L42" s="54">
        <v>4</v>
      </c>
      <c r="M42" s="54" t="s">
        <v>68</v>
      </c>
      <c r="N42" s="54">
        <v>3</v>
      </c>
      <c r="O42" s="54">
        <v>13</v>
      </c>
      <c r="P42" s="54">
        <v>4</v>
      </c>
      <c r="Q42" s="54">
        <v>5</v>
      </c>
      <c r="R42" s="54">
        <v>7</v>
      </c>
      <c r="S42" s="54">
        <v>20</v>
      </c>
      <c r="T42" s="54">
        <v>52</v>
      </c>
      <c r="U42" s="54">
        <v>111</v>
      </c>
      <c r="V42" s="54" t="s">
        <v>68</v>
      </c>
      <c r="W42" s="54" t="s">
        <v>68</v>
      </c>
    </row>
    <row r="43" spans="1:23" ht="15" customHeight="1">
      <c r="A43" s="58" t="s">
        <v>39</v>
      </c>
      <c r="B43" s="491">
        <v>345</v>
      </c>
      <c r="C43" s="54">
        <v>15</v>
      </c>
      <c r="D43" s="24">
        <v>3</v>
      </c>
      <c r="E43" s="24">
        <v>57</v>
      </c>
      <c r="F43" s="24">
        <v>4</v>
      </c>
      <c r="G43" s="24">
        <v>2</v>
      </c>
      <c r="H43" s="24">
        <v>17</v>
      </c>
      <c r="I43" s="24">
        <v>72</v>
      </c>
      <c r="J43" s="24">
        <v>27</v>
      </c>
      <c r="K43" s="24">
        <v>10</v>
      </c>
      <c r="L43" s="24">
        <v>4</v>
      </c>
      <c r="M43" s="84">
        <v>1</v>
      </c>
      <c r="N43" s="54">
        <v>1</v>
      </c>
      <c r="O43" s="24">
        <v>10</v>
      </c>
      <c r="P43" s="24">
        <v>1</v>
      </c>
      <c r="Q43" s="24">
        <v>2</v>
      </c>
      <c r="R43" s="24">
        <v>9</v>
      </c>
      <c r="S43" s="24">
        <v>13</v>
      </c>
      <c r="T43" s="24">
        <v>26</v>
      </c>
      <c r="U43" s="24">
        <v>71</v>
      </c>
      <c r="V43" s="54" t="s">
        <v>68</v>
      </c>
      <c r="W43" s="54" t="s">
        <v>68</v>
      </c>
    </row>
    <row r="44" spans="1:23" ht="15" customHeight="1">
      <c r="A44" s="58" t="s">
        <v>40</v>
      </c>
      <c r="B44" s="491">
        <v>257</v>
      </c>
      <c r="C44" s="54">
        <v>17</v>
      </c>
      <c r="D44" s="54">
        <v>4</v>
      </c>
      <c r="E44" s="54">
        <v>31</v>
      </c>
      <c r="F44" s="54">
        <v>4</v>
      </c>
      <c r="G44" s="54">
        <v>3</v>
      </c>
      <c r="H44" s="54">
        <v>12</v>
      </c>
      <c r="I44" s="54">
        <v>57</v>
      </c>
      <c r="J44" s="54">
        <v>4</v>
      </c>
      <c r="K44" s="54">
        <v>2</v>
      </c>
      <c r="L44" s="54">
        <v>3</v>
      </c>
      <c r="M44" s="54" t="s">
        <v>68</v>
      </c>
      <c r="N44" s="54" t="s">
        <v>68</v>
      </c>
      <c r="O44" s="54">
        <v>6</v>
      </c>
      <c r="P44" s="54">
        <v>4</v>
      </c>
      <c r="Q44" s="54">
        <v>3</v>
      </c>
      <c r="R44" s="54">
        <v>5</v>
      </c>
      <c r="S44" s="54">
        <v>8</v>
      </c>
      <c r="T44" s="54">
        <v>27</v>
      </c>
      <c r="U44" s="54">
        <v>67</v>
      </c>
      <c r="V44" s="54" t="s">
        <v>68</v>
      </c>
      <c r="W44" s="54" t="s">
        <v>68</v>
      </c>
    </row>
    <row r="45" spans="1:23" ht="15" customHeight="1">
      <c r="A45" s="58" t="s">
        <v>41</v>
      </c>
      <c r="B45" s="491">
        <v>513</v>
      </c>
      <c r="C45" s="54">
        <v>19</v>
      </c>
      <c r="D45" s="54">
        <v>2</v>
      </c>
      <c r="E45" s="54">
        <v>113</v>
      </c>
      <c r="F45" s="54">
        <v>5</v>
      </c>
      <c r="G45" s="54">
        <v>6</v>
      </c>
      <c r="H45" s="54">
        <v>21</v>
      </c>
      <c r="I45" s="54">
        <v>131</v>
      </c>
      <c r="J45" s="54">
        <v>40</v>
      </c>
      <c r="K45" s="54">
        <v>8</v>
      </c>
      <c r="L45" s="54">
        <v>4</v>
      </c>
      <c r="M45" s="54" t="s">
        <v>68</v>
      </c>
      <c r="N45" s="54">
        <v>2</v>
      </c>
      <c r="O45" s="54">
        <v>13</v>
      </c>
      <c r="P45" s="54">
        <v>5</v>
      </c>
      <c r="Q45" s="54">
        <v>4</v>
      </c>
      <c r="R45" s="54">
        <v>9</v>
      </c>
      <c r="S45" s="54">
        <v>16</v>
      </c>
      <c r="T45" s="54">
        <v>45</v>
      </c>
      <c r="U45" s="54">
        <v>70</v>
      </c>
      <c r="V45" s="54" t="s">
        <v>68</v>
      </c>
      <c r="W45" s="54" t="s">
        <v>68</v>
      </c>
    </row>
    <row r="46" spans="1:23" ht="15" customHeight="1">
      <c r="A46" s="58" t="s">
        <v>42</v>
      </c>
      <c r="B46" s="491">
        <v>66</v>
      </c>
      <c r="C46" s="54">
        <v>5</v>
      </c>
      <c r="D46" s="54" t="s">
        <v>68</v>
      </c>
      <c r="E46" s="24">
        <v>14</v>
      </c>
      <c r="F46" s="54" t="s">
        <v>68</v>
      </c>
      <c r="G46" s="24">
        <v>2</v>
      </c>
      <c r="H46" s="54">
        <v>4</v>
      </c>
      <c r="I46" s="24">
        <v>12</v>
      </c>
      <c r="J46" s="24">
        <v>1</v>
      </c>
      <c r="K46" s="24">
        <v>2</v>
      </c>
      <c r="L46" s="54" t="s">
        <v>68</v>
      </c>
      <c r="M46" s="54" t="s">
        <v>68</v>
      </c>
      <c r="N46" s="54" t="s">
        <v>68</v>
      </c>
      <c r="O46" s="24">
        <v>1</v>
      </c>
      <c r="P46" s="54" t="s">
        <v>68</v>
      </c>
      <c r="Q46" s="24">
        <v>2</v>
      </c>
      <c r="R46" s="24">
        <v>1</v>
      </c>
      <c r="S46" s="54">
        <v>2</v>
      </c>
      <c r="T46" s="24">
        <v>5</v>
      </c>
      <c r="U46" s="24">
        <v>15</v>
      </c>
      <c r="V46" s="54" t="s">
        <v>68</v>
      </c>
      <c r="W46" s="54" t="s">
        <v>68</v>
      </c>
    </row>
    <row r="47" spans="1:23" ht="15" customHeight="1">
      <c r="A47" s="58" t="s">
        <v>43</v>
      </c>
      <c r="B47" s="491">
        <v>94</v>
      </c>
      <c r="C47" s="54">
        <v>5</v>
      </c>
      <c r="D47" s="54">
        <v>4</v>
      </c>
      <c r="E47" s="54">
        <v>18</v>
      </c>
      <c r="F47" s="54" t="s">
        <v>68</v>
      </c>
      <c r="G47" s="54">
        <v>2</v>
      </c>
      <c r="H47" s="54">
        <v>3</v>
      </c>
      <c r="I47" s="54">
        <v>11</v>
      </c>
      <c r="J47" s="54">
        <v>18</v>
      </c>
      <c r="K47" s="54" t="s">
        <v>68</v>
      </c>
      <c r="L47" s="54" t="s">
        <v>68</v>
      </c>
      <c r="M47" s="54" t="s">
        <v>68</v>
      </c>
      <c r="N47" s="54">
        <v>2</v>
      </c>
      <c r="O47" s="54">
        <v>1</v>
      </c>
      <c r="P47" s="54" t="s">
        <v>68</v>
      </c>
      <c r="Q47" s="54">
        <v>1</v>
      </c>
      <c r="R47" s="54">
        <v>1</v>
      </c>
      <c r="S47" s="54" t="s">
        <v>68</v>
      </c>
      <c r="T47" s="54">
        <v>5</v>
      </c>
      <c r="U47" s="54">
        <v>23</v>
      </c>
      <c r="V47" s="54" t="s">
        <v>68</v>
      </c>
      <c r="W47" s="54" t="s">
        <v>68</v>
      </c>
    </row>
    <row r="48" spans="1:23" ht="15" customHeight="1">
      <c r="A48" s="58" t="s">
        <v>44</v>
      </c>
      <c r="B48" s="491">
        <v>81</v>
      </c>
      <c r="C48" s="54">
        <v>8</v>
      </c>
      <c r="D48" s="54" t="s">
        <v>68</v>
      </c>
      <c r="E48" s="24">
        <v>8</v>
      </c>
      <c r="F48" s="24">
        <v>1</v>
      </c>
      <c r="G48" s="54" t="s">
        <v>68</v>
      </c>
      <c r="H48" s="24">
        <v>5</v>
      </c>
      <c r="I48" s="24">
        <v>20</v>
      </c>
      <c r="J48" s="24">
        <v>14</v>
      </c>
      <c r="K48" s="54" t="s">
        <v>68</v>
      </c>
      <c r="L48" s="24">
        <v>1</v>
      </c>
      <c r="M48" s="54" t="s">
        <v>68</v>
      </c>
      <c r="N48" s="54" t="s">
        <v>68</v>
      </c>
      <c r="O48" s="24">
        <v>4</v>
      </c>
      <c r="P48" s="54" t="s">
        <v>68</v>
      </c>
      <c r="Q48" s="24">
        <v>1</v>
      </c>
      <c r="R48" s="24">
        <v>2</v>
      </c>
      <c r="S48" s="24">
        <v>2</v>
      </c>
      <c r="T48" s="24">
        <v>2</v>
      </c>
      <c r="U48" s="24">
        <v>13</v>
      </c>
      <c r="V48" s="54" t="s">
        <v>68</v>
      </c>
      <c r="W48" s="54" t="s">
        <v>68</v>
      </c>
    </row>
    <row r="49" spans="1:23" ht="15" customHeight="1">
      <c r="A49" s="58" t="s">
        <v>45</v>
      </c>
      <c r="B49" s="491">
        <v>126</v>
      </c>
      <c r="C49" s="54">
        <v>9</v>
      </c>
      <c r="D49" s="54">
        <v>1</v>
      </c>
      <c r="E49" s="54">
        <v>17</v>
      </c>
      <c r="F49" s="54" t="s">
        <v>68</v>
      </c>
      <c r="G49" s="54" t="s">
        <v>68</v>
      </c>
      <c r="H49" s="54">
        <v>1</v>
      </c>
      <c r="I49" s="54">
        <v>29</v>
      </c>
      <c r="J49" s="54">
        <v>3</v>
      </c>
      <c r="K49" s="54">
        <v>2</v>
      </c>
      <c r="L49" s="54" t="s">
        <v>68</v>
      </c>
      <c r="M49" s="54" t="s">
        <v>68</v>
      </c>
      <c r="N49" s="54" t="s">
        <v>68</v>
      </c>
      <c r="O49" s="54">
        <v>1</v>
      </c>
      <c r="P49" s="54">
        <v>1</v>
      </c>
      <c r="Q49" s="54">
        <v>12</v>
      </c>
      <c r="R49" s="54">
        <v>2</v>
      </c>
      <c r="S49" s="54">
        <v>3</v>
      </c>
      <c r="T49" s="54">
        <v>8</v>
      </c>
      <c r="U49" s="54">
        <v>37</v>
      </c>
      <c r="V49" s="54" t="s">
        <v>68</v>
      </c>
      <c r="W49" s="54" t="s">
        <v>68</v>
      </c>
    </row>
    <row r="50" spans="1:23" ht="15" customHeight="1">
      <c r="A50" s="58" t="s">
        <v>46</v>
      </c>
      <c r="B50" s="491">
        <v>83</v>
      </c>
      <c r="C50" s="54">
        <v>11</v>
      </c>
      <c r="D50" s="54" t="s">
        <v>68</v>
      </c>
      <c r="E50" s="54">
        <v>26</v>
      </c>
      <c r="F50" s="54" t="s">
        <v>68</v>
      </c>
      <c r="G50" s="54">
        <v>1</v>
      </c>
      <c r="H50" s="54">
        <v>1</v>
      </c>
      <c r="I50" s="54">
        <v>6</v>
      </c>
      <c r="J50" s="54">
        <v>4</v>
      </c>
      <c r="K50" s="54">
        <v>2</v>
      </c>
      <c r="L50" s="54" t="s">
        <v>68</v>
      </c>
      <c r="M50" s="54" t="s">
        <v>68</v>
      </c>
      <c r="N50" s="54" t="s">
        <v>68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4</v>
      </c>
      <c r="U50" s="54">
        <v>23</v>
      </c>
      <c r="V50" s="54" t="s">
        <v>68</v>
      </c>
      <c r="W50" s="54" t="s">
        <v>68</v>
      </c>
    </row>
    <row r="51" spans="1:23" ht="15" customHeight="1">
      <c r="A51" s="58" t="s">
        <v>47</v>
      </c>
      <c r="B51" s="491">
        <v>158</v>
      </c>
      <c r="C51" s="54">
        <v>5</v>
      </c>
      <c r="D51" s="24">
        <v>2</v>
      </c>
      <c r="E51" s="24">
        <v>42</v>
      </c>
      <c r="F51" s="54" t="s">
        <v>68</v>
      </c>
      <c r="G51" s="24">
        <v>2</v>
      </c>
      <c r="H51" s="54">
        <v>3</v>
      </c>
      <c r="I51" s="24">
        <v>23</v>
      </c>
      <c r="J51" s="24">
        <v>8</v>
      </c>
      <c r="K51" s="24">
        <v>2</v>
      </c>
      <c r="L51" s="54" t="s">
        <v>68</v>
      </c>
      <c r="M51" s="84">
        <v>2</v>
      </c>
      <c r="N51" s="54" t="s">
        <v>68</v>
      </c>
      <c r="O51" s="24">
        <v>4</v>
      </c>
      <c r="P51" s="24">
        <v>1</v>
      </c>
      <c r="Q51" s="24">
        <v>2</v>
      </c>
      <c r="R51" s="24">
        <v>5</v>
      </c>
      <c r="S51" s="54">
        <v>4</v>
      </c>
      <c r="T51" s="24">
        <v>10</v>
      </c>
      <c r="U51" s="24">
        <v>43</v>
      </c>
      <c r="V51" s="54" t="s">
        <v>68</v>
      </c>
      <c r="W51" s="54" t="s">
        <v>68</v>
      </c>
    </row>
    <row r="52" spans="1:23" ht="15" customHeight="1">
      <c r="A52" s="18" t="s">
        <v>48</v>
      </c>
      <c r="B52" s="491">
        <v>1525</v>
      </c>
      <c r="C52" s="54">
        <v>42</v>
      </c>
      <c r="D52" s="54">
        <v>13</v>
      </c>
      <c r="E52" s="54">
        <v>239</v>
      </c>
      <c r="F52" s="54">
        <v>2</v>
      </c>
      <c r="G52" s="54">
        <v>11</v>
      </c>
      <c r="H52" s="54">
        <v>76</v>
      </c>
      <c r="I52" s="54">
        <v>403</v>
      </c>
      <c r="J52" s="54">
        <v>74</v>
      </c>
      <c r="K52" s="54">
        <v>18</v>
      </c>
      <c r="L52" s="54">
        <v>24</v>
      </c>
      <c r="M52" s="84">
        <v>3</v>
      </c>
      <c r="N52" s="54">
        <v>11</v>
      </c>
      <c r="O52" s="54">
        <v>59</v>
      </c>
      <c r="P52" s="54">
        <v>46</v>
      </c>
      <c r="Q52" s="54">
        <v>8</v>
      </c>
      <c r="R52" s="54">
        <v>39</v>
      </c>
      <c r="S52" s="54">
        <v>56</v>
      </c>
      <c r="T52" s="54">
        <v>125</v>
      </c>
      <c r="U52" s="54">
        <v>276</v>
      </c>
      <c r="V52" s="54" t="s">
        <v>68</v>
      </c>
      <c r="W52" s="54" t="s">
        <v>68</v>
      </c>
    </row>
    <row r="53" spans="1:23" ht="15" customHeight="1">
      <c r="A53" s="58" t="s">
        <v>49</v>
      </c>
      <c r="B53" s="491">
        <v>734</v>
      </c>
      <c r="C53" s="54">
        <v>30</v>
      </c>
      <c r="D53" s="24">
        <v>1</v>
      </c>
      <c r="E53" s="24">
        <v>135</v>
      </c>
      <c r="F53" s="24">
        <v>1</v>
      </c>
      <c r="G53" s="24">
        <v>4</v>
      </c>
      <c r="H53" s="24">
        <v>43</v>
      </c>
      <c r="I53" s="24">
        <v>194</v>
      </c>
      <c r="J53" s="24">
        <v>36</v>
      </c>
      <c r="K53" s="24">
        <v>9</v>
      </c>
      <c r="L53" s="24">
        <v>8</v>
      </c>
      <c r="M53" s="84">
        <v>1</v>
      </c>
      <c r="N53" s="54">
        <v>3</v>
      </c>
      <c r="O53" s="24">
        <v>34</v>
      </c>
      <c r="P53" s="24">
        <v>10</v>
      </c>
      <c r="Q53" s="24">
        <v>3</v>
      </c>
      <c r="R53" s="24">
        <v>21</v>
      </c>
      <c r="S53" s="24">
        <v>24</v>
      </c>
      <c r="T53" s="24">
        <v>55</v>
      </c>
      <c r="U53" s="24">
        <v>121</v>
      </c>
      <c r="V53" s="24">
        <v>1</v>
      </c>
      <c r="W53" s="54" t="s">
        <v>68</v>
      </c>
    </row>
    <row r="54" spans="1:23" ht="15" customHeight="1">
      <c r="A54" s="58" t="s">
        <v>50</v>
      </c>
      <c r="B54" s="491">
        <v>138</v>
      </c>
      <c r="C54" s="54">
        <v>15</v>
      </c>
      <c r="D54" s="54" t="s">
        <v>68</v>
      </c>
      <c r="E54" s="54">
        <v>40</v>
      </c>
      <c r="F54" s="54">
        <v>1</v>
      </c>
      <c r="G54" s="54">
        <v>1</v>
      </c>
      <c r="H54" s="54">
        <v>3</v>
      </c>
      <c r="I54" s="54">
        <v>17</v>
      </c>
      <c r="J54" s="54">
        <v>10</v>
      </c>
      <c r="K54" s="54">
        <v>1</v>
      </c>
      <c r="L54" s="54" t="s">
        <v>68</v>
      </c>
      <c r="M54" s="54" t="s">
        <v>68</v>
      </c>
      <c r="N54" s="54" t="s">
        <v>68</v>
      </c>
      <c r="O54" s="54">
        <v>3</v>
      </c>
      <c r="P54" s="54" t="s">
        <v>68</v>
      </c>
      <c r="Q54" s="54">
        <v>3</v>
      </c>
      <c r="R54" s="54">
        <v>4</v>
      </c>
      <c r="S54" s="54">
        <v>5</v>
      </c>
      <c r="T54" s="54">
        <v>7</v>
      </c>
      <c r="U54" s="54">
        <v>28</v>
      </c>
      <c r="V54" s="54" t="s">
        <v>68</v>
      </c>
      <c r="W54" s="54" t="s">
        <v>68</v>
      </c>
    </row>
    <row r="55" spans="1:23" ht="15" customHeight="1">
      <c r="A55" s="58" t="s">
        <v>51</v>
      </c>
      <c r="B55" s="491">
        <v>212</v>
      </c>
      <c r="C55" s="54">
        <v>16</v>
      </c>
      <c r="D55" s="54" t="s">
        <v>68</v>
      </c>
      <c r="E55" s="54">
        <v>41</v>
      </c>
      <c r="F55" s="54">
        <v>1</v>
      </c>
      <c r="G55" s="54">
        <v>5</v>
      </c>
      <c r="H55" s="54">
        <v>11</v>
      </c>
      <c r="I55" s="54">
        <v>50</v>
      </c>
      <c r="J55" s="54">
        <v>7</v>
      </c>
      <c r="K55" s="54">
        <v>2</v>
      </c>
      <c r="L55" s="54">
        <v>1</v>
      </c>
      <c r="M55" s="54" t="s">
        <v>68</v>
      </c>
      <c r="N55" s="54">
        <v>1</v>
      </c>
      <c r="O55" s="54">
        <v>4</v>
      </c>
      <c r="P55" s="54">
        <v>2</v>
      </c>
      <c r="Q55" s="54">
        <v>5</v>
      </c>
      <c r="R55" s="54">
        <v>3</v>
      </c>
      <c r="S55" s="54">
        <v>8</v>
      </c>
      <c r="T55" s="54">
        <v>19</v>
      </c>
      <c r="U55" s="54">
        <v>36</v>
      </c>
      <c r="V55" s="54" t="s">
        <v>68</v>
      </c>
      <c r="W55" s="54" t="s">
        <v>68</v>
      </c>
    </row>
    <row r="56" spans="1:23" ht="15" customHeight="1">
      <c r="A56" s="58" t="s">
        <v>52</v>
      </c>
      <c r="B56" s="491">
        <v>125</v>
      </c>
      <c r="C56" s="54">
        <v>5</v>
      </c>
      <c r="D56" s="54" t="s">
        <v>68</v>
      </c>
      <c r="E56" s="24">
        <v>28</v>
      </c>
      <c r="F56" s="24">
        <v>1</v>
      </c>
      <c r="G56" s="24">
        <v>1</v>
      </c>
      <c r="H56" s="54">
        <v>3</v>
      </c>
      <c r="I56" s="24">
        <v>25</v>
      </c>
      <c r="J56" s="24">
        <v>10</v>
      </c>
      <c r="K56" s="24">
        <v>2</v>
      </c>
      <c r="L56" s="24">
        <v>1</v>
      </c>
      <c r="M56" s="54" t="s">
        <v>68</v>
      </c>
      <c r="N56" s="54" t="s">
        <v>68</v>
      </c>
      <c r="O56" s="24">
        <v>1</v>
      </c>
      <c r="P56" s="24">
        <v>3</v>
      </c>
      <c r="Q56" s="24">
        <v>4</v>
      </c>
      <c r="R56" s="24">
        <v>5</v>
      </c>
      <c r="S56" s="54">
        <v>3</v>
      </c>
      <c r="T56" s="24">
        <v>7</v>
      </c>
      <c r="U56" s="24">
        <v>26</v>
      </c>
      <c r="V56" s="54" t="s">
        <v>68</v>
      </c>
      <c r="W56" s="54" t="s">
        <v>68</v>
      </c>
    </row>
    <row r="57" spans="1:23" ht="15" customHeight="1">
      <c r="A57" s="58" t="s">
        <v>53</v>
      </c>
      <c r="B57" s="491">
        <v>541</v>
      </c>
      <c r="C57" s="54">
        <v>65</v>
      </c>
      <c r="D57" s="54">
        <v>9</v>
      </c>
      <c r="E57" s="54">
        <v>113</v>
      </c>
      <c r="F57" s="54">
        <v>1</v>
      </c>
      <c r="G57" s="54">
        <v>10</v>
      </c>
      <c r="H57" s="54">
        <v>21</v>
      </c>
      <c r="I57" s="54">
        <v>117</v>
      </c>
      <c r="J57" s="54">
        <v>25</v>
      </c>
      <c r="K57" s="54">
        <v>8</v>
      </c>
      <c r="L57" s="54">
        <v>4</v>
      </c>
      <c r="M57" s="84">
        <v>2</v>
      </c>
      <c r="N57" s="54">
        <v>3</v>
      </c>
      <c r="O57" s="54">
        <v>16</v>
      </c>
      <c r="P57" s="54">
        <v>13</v>
      </c>
      <c r="Q57" s="54">
        <v>4</v>
      </c>
      <c r="R57" s="54">
        <v>10</v>
      </c>
      <c r="S57" s="54">
        <v>11</v>
      </c>
      <c r="T57" s="54">
        <v>49</v>
      </c>
      <c r="U57" s="54">
        <v>60</v>
      </c>
      <c r="V57" s="54" t="s">
        <v>68</v>
      </c>
      <c r="W57" s="54" t="s">
        <v>68</v>
      </c>
    </row>
    <row r="58" spans="1:23" ht="15" customHeight="1">
      <c r="A58" s="58" t="s">
        <v>54</v>
      </c>
      <c r="B58" s="491">
        <v>292</v>
      </c>
      <c r="C58" s="54">
        <v>30</v>
      </c>
      <c r="D58" s="24">
        <v>5</v>
      </c>
      <c r="E58" s="24">
        <v>48</v>
      </c>
      <c r="F58" s="54" t="s">
        <v>68</v>
      </c>
      <c r="G58" s="24">
        <v>3</v>
      </c>
      <c r="H58" s="24">
        <v>15</v>
      </c>
      <c r="I58" s="24">
        <v>20</v>
      </c>
      <c r="J58" s="24">
        <v>7</v>
      </c>
      <c r="K58" s="24">
        <v>3</v>
      </c>
      <c r="L58" s="24">
        <v>2</v>
      </c>
      <c r="M58" s="54" t="s">
        <v>68</v>
      </c>
      <c r="N58" s="54" t="s">
        <v>68</v>
      </c>
      <c r="O58" s="24">
        <v>8</v>
      </c>
      <c r="P58" s="24">
        <v>3</v>
      </c>
      <c r="Q58" s="24">
        <v>5</v>
      </c>
      <c r="R58" s="24">
        <v>6</v>
      </c>
      <c r="S58" s="24">
        <v>8</v>
      </c>
      <c r="T58" s="24">
        <v>17</v>
      </c>
      <c r="U58" s="24">
        <v>112</v>
      </c>
      <c r="V58" s="54" t="s">
        <v>68</v>
      </c>
      <c r="W58" s="54" t="s">
        <v>68</v>
      </c>
    </row>
    <row r="59" spans="1:23" ht="15" customHeight="1">
      <c r="A59" s="88" t="s">
        <v>55</v>
      </c>
      <c r="B59" s="491">
        <v>36</v>
      </c>
      <c r="C59" s="54" t="s">
        <v>68</v>
      </c>
      <c r="D59" s="54" t="s">
        <v>68</v>
      </c>
      <c r="E59" s="54">
        <v>4</v>
      </c>
      <c r="F59" s="54" t="s">
        <v>68</v>
      </c>
      <c r="G59" s="54">
        <v>1</v>
      </c>
      <c r="H59" s="54">
        <v>6</v>
      </c>
      <c r="I59" s="54">
        <v>2</v>
      </c>
      <c r="J59" s="54">
        <v>1</v>
      </c>
      <c r="K59" s="54" t="s">
        <v>68</v>
      </c>
      <c r="L59" s="54" t="s">
        <v>68</v>
      </c>
      <c r="M59" s="54" t="s">
        <v>68</v>
      </c>
      <c r="N59" s="54" t="s">
        <v>68</v>
      </c>
      <c r="O59" s="54">
        <v>2</v>
      </c>
      <c r="P59" s="54" t="s">
        <v>68</v>
      </c>
      <c r="Q59" s="54">
        <v>2</v>
      </c>
      <c r="R59" s="54">
        <v>1</v>
      </c>
      <c r="S59" s="54">
        <v>2</v>
      </c>
      <c r="T59" s="54">
        <v>1</v>
      </c>
      <c r="U59" s="54">
        <v>14</v>
      </c>
      <c r="V59" s="54" t="s">
        <v>68</v>
      </c>
      <c r="W59" s="54" t="s">
        <v>68</v>
      </c>
    </row>
    <row r="60" spans="1:23" ht="15" customHeight="1">
      <c r="A60" s="58" t="s">
        <v>56</v>
      </c>
      <c r="B60" s="491">
        <v>596</v>
      </c>
      <c r="C60" s="54">
        <v>21</v>
      </c>
      <c r="D60" s="54">
        <v>3</v>
      </c>
      <c r="E60" s="54">
        <v>131</v>
      </c>
      <c r="F60" s="54">
        <v>4</v>
      </c>
      <c r="G60" s="54">
        <v>4</v>
      </c>
      <c r="H60" s="54">
        <v>43</v>
      </c>
      <c r="I60" s="54">
        <v>121</v>
      </c>
      <c r="J60" s="54">
        <v>34</v>
      </c>
      <c r="K60" s="54">
        <v>6</v>
      </c>
      <c r="L60" s="54">
        <v>7</v>
      </c>
      <c r="M60" s="54" t="s">
        <v>68</v>
      </c>
      <c r="N60" s="54">
        <v>2</v>
      </c>
      <c r="O60" s="54">
        <v>20</v>
      </c>
      <c r="P60" s="54">
        <v>5</v>
      </c>
      <c r="Q60" s="54">
        <v>4</v>
      </c>
      <c r="R60" s="54">
        <v>18</v>
      </c>
      <c r="S60" s="54">
        <v>22</v>
      </c>
      <c r="T60" s="54">
        <v>35</v>
      </c>
      <c r="U60" s="54">
        <v>116</v>
      </c>
      <c r="V60" s="54" t="s">
        <v>68</v>
      </c>
      <c r="W60" s="54" t="s">
        <v>68</v>
      </c>
    </row>
    <row r="61" spans="1:23" ht="15" customHeight="1">
      <c r="A61" s="18" t="s">
        <v>57</v>
      </c>
      <c r="B61" s="491">
        <v>1201</v>
      </c>
      <c r="C61" s="54">
        <v>36</v>
      </c>
      <c r="D61" s="24">
        <v>7</v>
      </c>
      <c r="E61" s="24">
        <v>95</v>
      </c>
      <c r="F61" s="24">
        <v>23</v>
      </c>
      <c r="G61" s="24">
        <v>6</v>
      </c>
      <c r="H61" s="54">
        <v>92</v>
      </c>
      <c r="I61" s="24">
        <v>250</v>
      </c>
      <c r="J61" s="24">
        <v>29</v>
      </c>
      <c r="K61" s="24">
        <v>39</v>
      </c>
      <c r="L61" s="24">
        <v>26</v>
      </c>
      <c r="M61" s="84">
        <v>5</v>
      </c>
      <c r="N61" s="54">
        <v>8</v>
      </c>
      <c r="O61" s="24">
        <v>60</v>
      </c>
      <c r="P61" s="24">
        <v>82</v>
      </c>
      <c r="Q61" s="24">
        <v>13</v>
      </c>
      <c r="R61" s="24">
        <v>19</v>
      </c>
      <c r="S61" s="54">
        <v>32</v>
      </c>
      <c r="T61" s="24">
        <v>117</v>
      </c>
      <c r="U61" s="24">
        <v>262</v>
      </c>
      <c r="V61" s="54" t="s">
        <v>68</v>
      </c>
      <c r="W61" s="54" t="s">
        <v>68</v>
      </c>
    </row>
    <row r="62" spans="1:23" ht="15" customHeight="1">
      <c r="A62" s="58" t="s">
        <v>58</v>
      </c>
      <c r="B62" s="491">
        <v>346</v>
      </c>
      <c r="C62" s="54">
        <v>12</v>
      </c>
      <c r="D62" s="54">
        <v>4</v>
      </c>
      <c r="E62" s="54">
        <v>32</v>
      </c>
      <c r="F62" s="54">
        <v>3</v>
      </c>
      <c r="G62" s="54">
        <v>1</v>
      </c>
      <c r="H62" s="54">
        <v>26</v>
      </c>
      <c r="I62" s="54">
        <v>99</v>
      </c>
      <c r="J62" s="54">
        <v>15</v>
      </c>
      <c r="K62" s="54">
        <v>5</v>
      </c>
      <c r="L62" s="54">
        <v>3</v>
      </c>
      <c r="M62" s="54" t="s">
        <v>68</v>
      </c>
      <c r="N62" s="54">
        <v>1</v>
      </c>
      <c r="O62" s="54">
        <v>15</v>
      </c>
      <c r="P62" s="54">
        <v>3</v>
      </c>
      <c r="Q62" s="54">
        <v>2</v>
      </c>
      <c r="R62" s="54">
        <v>7</v>
      </c>
      <c r="S62" s="54">
        <v>12</v>
      </c>
      <c r="T62" s="54">
        <v>43</v>
      </c>
      <c r="U62" s="54">
        <v>63</v>
      </c>
      <c r="V62" s="54" t="s">
        <v>68</v>
      </c>
      <c r="W62" s="54" t="s">
        <v>68</v>
      </c>
    </row>
    <row r="63" spans="1:23" ht="15" customHeight="1">
      <c r="A63" s="58" t="s">
        <v>59</v>
      </c>
      <c r="B63" s="491">
        <v>373</v>
      </c>
      <c r="C63" s="54">
        <v>26</v>
      </c>
      <c r="D63" s="24">
        <v>3</v>
      </c>
      <c r="E63" s="24">
        <v>55</v>
      </c>
      <c r="F63" s="24">
        <v>12</v>
      </c>
      <c r="G63" s="24">
        <v>2</v>
      </c>
      <c r="H63" s="24">
        <v>17</v>
      </c>
      <c r="I63" s="24">
        <v>67</v>
      </c>
      <c r="J63" s="24">
        <v>15</v>
      </c>
      <c r="K63" s="24">
        <v>13</v>
      </c>
      <c r="L63" s="24">
        <v>3</v>
      </c>
      <c r="M63" s="84">
        <v>2</v>
      </c>
      <c r="N63" s="54">
        <v>1</v>
      </c>
      <c r="O63" s="24">
        <v>8</v>
      </c>
      <c r="P63" s="24">
        <v>3</v>
      </c>
      <c r="Q63" s="24">
        <v>5</v>
      </c>
      <c r="R63" s="24">
        <v>12</v>
      </c>
      <c r="S63" s="24">
        <v>16</v>
      </c>
      <c r="T63" s="24">
        <v>28</v>
      </c>
      <c r="U63" s="24">
        <v>85</v>
      </c>
      <c r="V63" s="54" t="s">
        <v>68</v>
      </c>
      <c r="W63" s="54" t="s">
        <v>68</v>
      </c>
    </row>
    <row r="64" spans="1:23" ht="15" customHeight="1">
      <c r="A64" s="58" t="s">
        <v>60</v>
      </c>
      <c r="B64" s="491">
        <v>130</v>
      </c>
      <c r="C64" s="54">
        <v>20</v>
      </c>
      <c r="D64" s="54">
        <v>1</v>
      </c>
      <c r="E64" s="54">
        <v>31</v>
      </c>
      <c r="F64" s="54" t="s">
        <v>68</v>
      </c>
      <c r="G64" s="54">
        <v>2</v>
      </c>
      <c r="H64" s="54">
        <v>1</v>
      </c>
      <c r="I64" s="54">
        <v>19</v>
      </c>
      <c r="J64" s="54">
        <v>10</v>
      </c>
      <c r="K64" s="54">
        <v>1</v>
      </c>
      <c r="L64" s="54">
        <v>1</v>
      </c>
      <c r="M64" s="54" t="s">
        <v>68</v>
      </c>
      <c r="N64" s="54" t="s">
        <v>68</v>
      </c>
      <c r="O64" s="54" t="s">
        <v>68</v>
      </c>
      <c r="P64" s="54" t="s">
        <v>68</v>
      </c>
      <c r="Q64" s="54">
        <v>2</v>
      </c>
      <c r="R64" s="54">
        <v>1</v>
      </c>
      <c r="S64" s="54">
        <v>4</v>
      </c>
      <c r="T64" s="54">
        <v>10</v>
      </c>
      <c r="U64" s="54">
        <v>27</v>
      </c>
      <c r="V64" s="54" t="s">
        <v>68</v>
      </c>
      <c r="W64" s="54" t="s">
        <v>68</v>
      </c>
    </row>
    <row r="65" spans="1:23" ht="15" customHeight="1">
      <c r="A65" s="58" t="s">
        <v>61</v>
      </c>
      <c r="B65" s="491">
        <v>94</v>
      </c>
      <c r="C65" s="54">
        <v>3</v>
      </c>
      <c r="D65" s="54" t="s">
        <v>68</v>
      </c>
      <c r="E65" s="54">
        <v>30</v>
      </c>
      <c r="F65" s="54" t="s">
        <v>68</v>
      </c>
      <c r="G65" s="54">
        <v>2</v>
      </c>
      <c r="H65" s="54">
        <v>1</v>
      </c>
      <c r="I65" s="54">
        <v>13</v>
      </c>
      <c r="J65" s="54">
        <v>2</v>
      </c>
      <c r="K65" s="54">
        <v>2</v>
      </c>
      <c r="L65" s="54">
        <v>1</v>
      </c>
      <c r="M65" s="54" t="s">
        <v>68</v>
      </c>
      <c r="N65" s="54" t="s">
        <v>68</v>
      </c>
      <c r="O65" s="54">
        <v>3</v>
      </c>
      <c r="P65" s="54">
        <v>1</v>
      </c>
      <c r="Q65" s="54">
        <v>2</v>
      </c>
      <c r="R65" s="54">
        <v>5</v>
      </c>
      <c r="S65" s="54">
        <v>5</v>
      </c>
      <c r="T65" s="54">
        <v>6</v>
      </c>
      <c r="U65" s="54">
        <v>18</v>
      </c>
      <c r="V65" s="54" t="s">
        <v>68</v>
      </c>
      <c r="W65" s="54" t="s">
        <v>68</v>
      </c>
    </row>
    <row r="66" spans="1:23" ht="15" customHeight="1">
      <c r="A66" s="58" t="s">
        <v>62</v>
      </c>
      <c r="B66" s="491">
        <v>370</v>
      </c>
      <c r="C66" s="54">
        <v>21</v>
      </c>
      <c r="D66" s="24">
        <v>1</v>
      </c>
      <c r="E66" s="24">
        <v>92</v>
      </c>
      <c r="F66" s="24">
        <v>2</v>
      </c>
      <c r="G66" s="24">
        <v>3</v>
      </c>
      <c r="H66" s="54">
        <v>22</v>
      </c>
      <c r="I66" s="24">
        <v>93</v>
      </c>
      <c r="J66" s="24">
        <v>28</v>
      </c>
      <c r="K66" s="24">
        <v>4</v>
      </c>
      <c r="L66" s="24">
        <v>3</v>
      </c>
      <c r="M66" s="54" t="s">
        <v>68</v>
      </c>
      <c r="N66" s="54">
        <v>3</v>
      </c>
      <c r="O66" s="24">
        <v>5</v>
      </c>
      <c r="P66" s="24">
        <v>3</v>
      </c>
      <c r="Q66" s="24">
        <v>2</v>
      </c>
      <c r="R66" s="24">
        <v>8</v>
      </c>
      <c r="S66" s="54">
        <v>7</v>
      </c>
      <c r="T66" s="24">
        <v>21</v>
      </c>
      <c r="U66" s="24">
        <v>52</v>
      </c>
      <c r="V66" s="54" t="s">
        <v>68</v>
      </c>
      <c r="W66" s="54" t="s">
        <v>68</v>
      </c>
    </row>
    <row r="67" spans="1:23" ht="15" customHeight="1">
      <c r="A67" s="58" t="s">
        <v>63</v>
      </c>
      <c r="B67" s="491">
        <v>447</v>
      </c>
      <c r="C67" s="54">
        <v>21</v>
      </c>
      <c r="D67" s="54">
        <v>14</v>
      </c>
      <c r="E67" s="54">
        <v>79</v>
      </c>
      <c r="F67" s="54">
        <v>2</v>
      </c>
      <c r="G67" s="54">
        <v>5</v>
      </c>
      <c r="H67" s="54">
        <v>7</v>
      </c>
      <c r="I67" s="54">
        <v>104</v>
      </c>
      <c r="J67" s="54">
        <v>31</v>
      </c>
      <c r="K67" s="54">
        <v>6</v>
      </c>
      <c r="L67" s="54">
        <v>5</v>
      </c>
      <c r="M67" s="54" t="s">
        <v>68</v>
      </c>
      <c r="N67" s="54">
        <v>2</v>
      </c>
      <c r="O67" s="54">
        <v>7</v>
      </c>
      <c r="P67" s="54">
        <v>6</v>
      </c>
      <c r="Q67" s="54">
        <v>12</v>
      </c>
      <c r="R67" s="54">
        <v>8</v>
      </c>
      <c r="S67" s="54">
        <v>13</v>
      </c>
      <c r="T67" s="54">
        <v>50</v>
      </c>
      <c r="U67" s="54">
        <v>75</v>
      </c>
      <c r="V67" s="54" t="s">
        <v>68</v>
      </c>
      <c r="W67" s="54" t="s">
        <v>68</v>
      </c>
    </row>
    <row r="68" spans="1:23" ht="15" customHeight="1">
      <c r="A68" s="58" t="s">
        <v>64</v>
      </c>
      <c r="B68" s="491">
        <v>133</v>
      </c>
      <c r="C68" s="54">
        <v>6</v>
      </c>
      <c r="D68" s="24">
        <v>2</v>
      </c>
      <c r="E68" s="24">
        <v>21</v>
      </c>
      <c r="F68" s="24">
        <v>1</v>
      </c>
      <c r="G68" s="24">
        <v>3</v>
      </c>
      <c r="H68" s="24">
        <v>9</v>
      </c>
      <c r="I68" s="24">
        <v>22</v>
      </c>
      <c r="J68" s="24">
        <v>3</v>
      </c>
      <c r="K68" s="24">
        <v>1</v>
      </c>
      <c r="L68" s="24">
        <v>2</v>
      </c>
      <c r="M68" s="54" t="s">
        <v>68</v>
      </c>
      <c r="N68" s="54" t="s">
        <v>68</v>
      </c>
      <c r="O68" s="24">
        <v>3</v>
      </c>
      <c r="P68" s="24">
        <v>1</v>
      </c>
      <c r="Q68" s="24">
        <v>3</v>
      </c>
      <c r="R68" s="24">
        <v>3</v>
      </c>
      <c r="S68" s="24">
        <v>7</v>
      </c>
      <c r="T68" s="24">
        <v>8</v>
      </c>
      <c r="U68" s="24">
        <v>38</v>
      </c>
      <c r="V68" s="54" t="s">
        <v>68</v>
      </c>
      <c r="W68" s="54" t="s">
        <v>68</v>
      </c>
    </row>
    <row r="69" spans="1:23">
      <c r="A69" s="182" t="s">
        <v>65</v>
      </c>
      <c r="B69" s="492">
        <v>306</v>
      </c>
      <c r="C69" s="194">
        <v>18</v>
      </c>
      <c r="D69" s="194">
        <v>2</v>
      </c>
      <c r="E69" s="194">
        <v>87</v>
      </c>
      <c r="F69" s="194">
        <v>5</v>
      </c>
      <c r="G69" s="194">
        <v>4</v>
      </c>
      <c r="H69" s="194">
        <v>12</v>
      </c>
      <c r="I69" s="194">
        <v>41</v>
      </c>
      <c r="J69" s="194">
        <v>31</v>
      </c>
      <c r="K69" s="194">
        <v>7</v>
      </c>
      <c r="L69" s="194">
        <v>4</v>
      </c>
      <c r="M69" s="190">
        <v>3</v>
      </c>
      <c r="N69" s="194">
        <v>1</v>
      </c>
      <c r="O69" s="194">
        <v>12</v>
      </c>
      <c r="P69" s="194">
        <v>4</v>
      </c>
      <c r="Q69" s="194">
        <v>2</v>
      </c>
      <c r="R69" s="194">
        <v>5</v>
      </c>
      <c r="S69" s="194">
        <v>5</v>
      </c>
      <c r="T69" s="194">
        <v>13</v>
      </c>
      <c r="U69" s="194">
        <v>50</v>
      </c>
      <c r="V69" s="194" t="s">
        <v>68</v>
      </c>
      <c r="W69" s="194" t="s">
        <v>68</v>
      </c>
    </row>
    <row r="70" spans="1:23" ht="14.25">
      <c r="S70" s="7"/>
      <c r="W70" s="99"/>
    </row>
    <row r="71" spans="1:23" ht="14.25">
      <c r="A71" s="7" t="s">
        <v>1401</v>
      </c>
      <c r="S71" s="7"/>
      <c r="W71" s="99"/>
    </row>
    <row r="72" spans="1:23" ht="14.25">
      <c r="S72" s="7"/>
      <c r="W72" s="99"/>
    </row>
    <row r="73" spans="1:23" ht="14.25">
      <c r="S73" s="7"/>
      <c r="W73" s="99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zoomScaleNormal="100" workbookViewId="0">
      <pane ySplit="3" topLeftCell="A4" activePane="bottomLeft" state="frozen"/>
      <selection pane="bottomLeft"/>
    </sheetView>
  </sheetViews>
  <sheetFormatPr defaultRowHeight="14.25"/>
  <cols>
    <col min="1" max="1" width="22.140625" style="732" customWidth="1"/>
    <col min="2" max="2" width="7" style="732" customWidth="1"/>
    <col min="3" max="16384" width="9.140625" style="732"/>
  </cols>
  <sheetData>
    <row r="1" spans="1:22">
      <c r="A1" s="731" t="s">
        <v>312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</row>
    <row r="2" spans="1:22" s="734" customFormat="1" ht="12" thickBo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V2" s="574" t="s">
        <v>0</v>
      </c>
    </row>
    <row r="3" spans="1:22" ht="37.5" customHeight="1" thickBot="1">
      <c r="A3" s="735" t="s">
        <v>287</v>
      </c>
      <c r="B3" s="191" t="s">
        <v>69</v>
      </c>
      <c r="C3" s="736" t="s">
        <v>171</v>
      </c>
      <c r="D3" s="191" t="s">
        <v>289</v>
      </c>
      <c r="E3" s="191" t="s">
        <v>290</v>
      </c>
      <c r="F3" s="191" t="s">
        <v>291</v>
      </c>
      <c r="G3" s="191" t="s">
        <v>292</v>
      </c>
      <c r="H3" s="191" t="s">
        <v>293</v>
      </c>
      <c r="I3" s="191" t="s">
        <v>294</v>
      </c>
      <c r="J3" s="191" t="s">
        <v>295</v>
      </c>
      <c r="K3" s="191" t="s">
        <v>296</v>
      </c>
      <c r="L3" s="191" t="s">
        <v>297</v>
      </c>
      <c r="M3" s="191" t="s">
        <v>298</v>
      </c>
      <c r="N3" s="191" t="s">
        <v>299</v>
      </c>
      <c r="O3" s="191" t="s">
        <v>300</v>
      </c>
      <c r="P3" s="191" t="s">
        <v>301</v>
      </c>
      <c r="Q3" s="191" t="s">
        <v>302</v>
      </c>
      <c r="R3" s="191" t="s">
        <v>303</v>
      </c>
      <c r="S3" s="191" t="s">
        <v>304</v>
      </c>
      <c r="T3" s="191" t="s">
        <v>305</v>
      </c>
      <c r="U3" s="191" t="s">
        <v>306</v>
      </c>
      <c r="V3" s="192" t="s">
        <v>307</v>
      </c>
    </row>
    <row r="4" spans="1:22">
      <c r="A4" s="737" t="s">
        <v>145</v>
      </c>
      <c r="B4" s="738" t="s">
        <v>308</v>
      </c>
      <c r="C4" s="739">
        <v>1170342</v>
      </c>
      <c r="D4" s="739">
        <v>53405</v>
      </c>
      <c r="E4" s="739">
        <v>54076</v>
      </c>
      <c r="F4" s="739">
        <v>57326</v>
      </c>
      <c r="G4" s="739">
        <v>70815</v>
      </c>
      <c r="H4" s="739">
        <v>65363</v>
      </c>
      <c r="I4" s="739">
        <v>76753</v>
      </c>
      <c r="J4" s="739">
        <v>80472</v>
      </c>
      <c r="K4" s="739">
        <v>80588</v>
      </c>
      <c r="L4" s="739">
        <v>75683</v>
      </c>
      <c r="M4" s="739">
        <v>82810</v>
      </c>
      <c r="N4" s="739">
        <v>92000</v>
      </c>
      <c r="O4" s="739">
        <v>93458</v>
      </c>
      <c r="P4" s="739">
        <v>87204</v>
      </c>
      <c r="Q4" s="739">
        <v>60073</v>
      </c>
      <c r="R4" s="739">
        <v>55148</v>
      </c>
      <c r="S4" s="739">
        <v>48037</v>
      </c>
      <c r="T4" s="739">
        <v>25566</v>
      </c>
      <c r="U4" s="739">
        <v>11565</v>
      </c>
      <c r="V4" s="740">
        <v>41.720356000000002</v>
      </c>
    </row>
    <row r="5" spans="1:22">
      <c r="A5" s="741"/>
      <c r="B5" s="742" t="s">
        <v>309</v>
      </c>
      <c r="C5" s="739">
        <v>571812</v>
      </c>
      <c r="D5" s="739">
        <v>27393</v>
      </c>
      <c r="E5" s="739">
        <v>27716</v>
      </c>
      <c r="F5" s="739">
        <v>29411</v>
      </c>
      <c r="G5" s="739">
        <v>36577</v>
      </c>
      <c r="H5" s="739">
        <v>33893</v>
      </c>
      <c r="I5" s="739">
        <v>39159</v>
      </c>
      <c r="J5" s="739">
        <v>40809</v>
      </c>
      <c r="K5" s="739">
        <v>41264</v>
      </c>
      <c r="L5" s="739">
        <v>38704</v>
      </c>
      <c r="M5" s="739">
        <v>41422</v>
      </c>
      <c r="N5" s="739">
        <v>45159</v>
      </c>
      <c r="O5" s="739">
        <v>45289</v>
      </c>
      <c r="P5" s="739">
        <v>41420</v>
      </c>
      <c r="Q5" s="739">
        <v>27337</v>
      </c>
      <c r="R5" s="739">
        <v>23525</v>
      </c>
      <c r="S5" s="739">
        <v>19261</v>
      </c>
      <c r="T5" s="739">
        <v>9608</v>
      </c>
      <c r="U5" s="739">
        <v>3865</v>
      </c>
      <c r="V5" s="740">
        <v>40.324652999999998</v>
      </c>
    </row>
    <row r="6" spans="1:22">
      <c r="A6" s="741"/>
      <c r="B6" s="742" t="s">
        <v>310</v>
      </c>
      <c r="C6" s="739">
        <v>598530</v>
      </c>
      <c r="D6" s="739">
        <v>26012</v>
      </c>
      <c r="E6" s="739">
        <v>26360</v>
      </c>
      <c r="F6" s="739">
        <v>27915</v>
      </c>
      <c r="G6" s="739">
        <v>34238</v>
      </c>
      <c r="H6" s="739">
        <v>31470</v>
      </c>
      <c r="I6" s="739">
        <v>37594</v>
      </c>
      <c r="J6" s="739">
        <v>39663</v>
      </c>
      <c r="K6" s="739">
        <v>39324</v>
      </c>
      <c r="L6" s="739">
        <v>36979</v>
      </c>
      <c r="M6" s="739">
        <v>41388</v>
      </c>
      <c r="N6" s="739">
        <v>46841</v>
      </c>
      <c r="O6" s="739">
        <v>48169</v>
      </c>
      <c r="P6" s="739">
        <v>45784</v>
      </c>
      <c r="Q6" s="739">
        <v>32736</v>
      </c>
      <c r="R6" s="739">
        <v>31623</v>
      </c>
      <c r="S6" s="739">
        <v>28776</v>
      </c>
      <c r="T6" s="739">
        <v>15958</v>
      </c>
      <c r="U6" s="739">
        <v>7700</v>
      </c>
      <c r="V6" s="740">
        <v>43.053756</v>
      </c>
    </row>
    <row r="7" spans="1:22" s="746" customFormat="1">
      <c r="A7" s="30" t="s">
        <v>3</v>
      </c>
      <c r="B7" s="743" t="s">
        <v>308</v>
      </c>
      <c r="C7" s="744">
        <v>180053</v>
      </c>
      <c r="D7" s="744">
        <v>9436</v>
      </c>
      <c r="E7" s="744">
        <v>8511</v>
      </c>
      <c r="F7" s="744">
        <v>8447</v>
      </c>
      <c r="G7" s="744">
        <v>10287</v>
      </c>
      <c r="H7" s="744">
        <v>10117</v>
      </c>
      <c r="I7" s="744">
        <v>12698</v>
      </c>
      <c r="J7" s="744">
        <v>14924</v>
      </c>
      <c r="K7" s="744">
        <v>14426</v>
      </c>
      <c r="L7" s="744">
        <v>12136</v>
      </c>
      <c r="M7" s="744">
        <v>11694</v>
      </c>
      <c r="N7" s="744">
        <v>13344</v>
      </c>
      <c r="O7" s="744">
        <v>13975</v>
      </c>
      <c r="P7" s="744">
        <v>12816</v>
      </c>
      <c r="Q7" s="744">
        <v>8896</v>
      </c>
      <c r="R7" s="744">
        <v>7288</v>
      </c>
      <c r="S7" s="744">
        <v>6258</v>
      </c>
      <c r="T7" s="744">
        <v>3262</v>
      </c>
      <c r="U7" s="744">
        <v>1538</v>
      </c>
      <c r="V7" s="745">
        <v>40.420048000000001</v>
      </c>
    </row>
    <row r="8" spans="1:22" s="746" customFormat="1">
      <c r="A8" s="747"/>
      <c r="B8" s="743" t="s">
        <v>309</v>
      </c>
      <c r="C8" s="744">
        <v>86510</v>
      </c>
      <c r="D8" s="744">
        <v>4803</v>
      </c>
      <c r="E8" s="744">
        <v>4351</v>
      </c>
      <c r="F8" s="744">
        <v>4330</v>
      </c>
      <c r="G8" s="744">
        <v>5233</v>
      </c>
      <c r="H8" s="744">
        <v>4996</v>
      </c>
      <c r="I8" s="744">
        <v>6210</v>
      </c>
      <c r="J8" s="744">
        <v>7203</v>
      </c>
      <c r="K8" s="744">
        <v>7198</v>
      </c>
      <c r="L8" s="744">
        <v>6117</v>
      </c>
      <c r="M8" s="744">
        <v>5719</v>
      </c>
      <c r="N8" s="744">
        <v>6289</v>
      </c>
      <c r="O8" s="744">
        <v>6507</v>
      </c>
      <c r="P8" s="744">
        <v>5878</v>
      </c>
      <c r="Q8" s="744">
        <v>4146</v>
      </c>
      <c r="R8" s="744">
        <v>3115</v>
      </c>
      <c r="S8" s="744">
        <v>2605</v>
      </c>
      <c r="T8" s="744">
        <v>1259</v>
      </c>
      <c r="U8" s="744">
        <v>551</v>
      </c>
      <c r="V8" s="745">
        <v>39.251207000000001</v>
      </c>
    </row>
    <row r="9" spans="1:22" s="746" customFormat="1">
      <c r="A9" s="747"/>
      <c r="B9" s="743" t="s">
        <v>310</v>
      </c>
      <c r="C9" s="744">
        <v>93543</v>
      </c>
      <c r="D9" s="744">
        <v>4633</v>
      </c>
      <c r="E9" s="744">
        <v>4160</v>
      </c>
      <c r="F9" s="744">
        <v>4117</v>
      </c>
      <c r="G9" s="744">
        <v>5054</v>
      </c>
      <c r="H9" s="744">
        <v>5121</v>
      </c>
      <c r="I9" s="744">
        <v>6488</v>
      </c>
      <c r="J9" s="744">
        <v>7721</v>
      </c>
      <c r="K9" s="744">
        <v>7228</v>
      </c>
      <c r="L9" s="744">
        <v>6019</v>
      </c>
      <c r="M9" s="744">
        <v>5975</v>
      </c>
      <c r="N9" s="744">
        <v>7055</v>
      </c>
      <c r="O9" s="744">
        <v>7468</v>
      </c>
      <c r="P9" s="744">
        <v>6938</v>
      </c>
      <c r="Q9" s="744">
        <v>4750</v>
      </c>
      <c r="R9" s="744">
        <v>4173</v>
      </c>
      <c r="S9" s="744">
        <v>3653</v>
      </c>
      <c r="T9" s="744">
        <v>2003</v>
      </c>
      <c r="U9" s="744">
        <v>987</v>
      </c>
      <c r="V9" s="745">
        <v>41.501010000000001</v>
      </c>
    </row>
    <row r="10" spans="1:22" s="746" customFormat="1">
      <c r="A10" s="747" t="s">
        <v>4</v>
      </c>
      <c r="B10" s="743" t="s">
        <v>308</v>
      </c>
      <c r="C10" s="744">
        <v>2041</v>
      </c>
      <c r="D10" s="744">
        <v>91</v>
      </c>
      <c r="E10" s="744">
        <v>126</v>
      </c>
      <c r="F10" s="744">
        <v>140</v>
      </c>
      <c r="G10" s="744">
        <v>90</v>
      </c>
      <c r="H10" s="744">
        <v>79</v>
      </c>
      <c r="I10" s="744">
        <v>96</v>
      </c>
      <c r="J10" s="744">
        <v>102</v>
      </c>
      <c r="K10" s="744">
        <v>128</v>
      </c>
      <c r="L10" s="744">
        <v>149</v>
      </c>
      <c r="M10" s="744">
        <v>137</v>
      </c>
      <c r="N10" s="744">
        <v>119</v>
      </c>
      <c r="O10" s="744">
        <v>120</v>
      </c>
      <c r="P10" s="744">
        <v>147</v>
      </c>
      <c r="Q10" s="744">
        <v>123</v>
      </c>
      <c r="R10" s="744">
        <v>141</v>
      </c>
      <c r="S10" s="744">
        <v>129</v>
      </c>
      <c r="T10" s="744">
        <v>78</v>
      </c>
      <c r="U10" s="744">
        <v>46</v>
      </c>
      <c r="V10" s="745">
        <v>44.245956999999997</v>
      </c>
    </row>
    <row r="11" spans="1:22" s="746" customFormat="1">
      <c r="A11" s="747"/>
      <c r="B11" s="743" t="s">
        <v>309</v>
      </c>
      <c r="C11" s="744">
        <v>1032</v>
      </c>
      <c r="D11" s="744">
        <v>44</v>
      </c>
      <c r="E11" s="744">
        <v>72</v>
      </c>
      <c r="F11" s="744">
        <v>71</v>
      </c>
      <c r="G11" s="744">
        <v>48</v>
      </c>
      <c r="H11" s="744">
        <v>39</v>
      </c>
      <c r="I11" s="744">
        <v>54</v>
      </c>
      <c r="J11" s="744">
        <v>46</v>
      </c>
      <c r="K11" s="744">
        <v>64</v>
      </c>
      <c r="L11" s="744">
        <v>96</v>
      </c>
      <c r="M11" s="744">
        <v>76</v>
      </c>
      <c r="N11" s="744">
        <v>73</v>
      </c>
      <c r="O11" s="744">
        <v>53</v>
      </c>
      <c r="P11" s="744">
        <v>78</v>
      </c>
      <c r="Q11" s="744">
        <v>53</v>
      </c>
      <c r="R11" s="744">
        <v>54</v>
      </c>
      <c r="S11" s="744">
        <v>57</v>
      </c>
      <c r="T11" s="744">
        <v>36</v>
      </c>
      <c r="U11" s="744">
        <v>18</v>
      </c>
      <c r="V11" s="745">
        <v>42.698642999999997</v>
      </c>
    </row>
    <row r="12" spans="1:22" s="746" customFormat="1">
      <c r="A12" s="747"/>
      <c r="B12" s="743" t="s">
        <v>310</v>
      </c>
      <c r="C12" s="744">
        <v>1009</v>
      </c>
      <c r="D12" s="744">
        <v>47</v>
      </c>
      <c r="E12" s="744">
        <v>54</v>
      </c>
      <c r="F12" s="744">
        <v>69</v>
      </c>
      <c r="G12" s="744">
        <v>42</v>
      </c>
      <c r="H12" s="744">
        <v>40</v>
      </c>
      <c r="I12" s="744">
        <v>42</v>
      </c>
      <c r="J12" s="744">
        <v>56</v>
      </c>
      <c r="K12" s="744">
        <v>64</v>
      </c>
      <c r="L12" s="744">
        <v>53</v>
      </c>
      <c r="M12" s="744">
        <v>61</v>
      </c>
      <c r="N12" s="744">
        <v>46</v>
      </c>
      <c r="O12" s="744">
        <v>67</v>
      </c>
      <c r="P12" s="744">
        <v>69</v>
      </c>
      <c r="Q12" s="744">
        <v>70</v>
      </c>
      <c r="R12" s="744">
        <v>87</v>
      </c>
      <c r="S12" s="744">
        <v>72</v>
      </c>
      <c r="T12" s="744">
        <v>42</v>
      </c>
      <c r="U12" s="744">
        <v>28</v>
      </c>
      <c r="V12" s="745">
        <v>45.828543000000003</v>
      </c>
    </row>
    <row r="13" spans="1:22" s="746" customFormat="1">
      <c r="A13" s="30" t="s">
        <v>5</v>
      </c>
      <c r="B13" s="743" t="s">
        <v>308</v>
      </c>
      <c r="C13" s="744">
        <v>103874</v>
      </c>
      <c r="D13" s="744">
        <v>4931</v>
      </c>
      <c r="E13" s="744">
        <v>4936</v>
      </c>
      <c r="F13" s="744">
        <v>5343</v>
      </c>
      <c r="G13" s="744">
        <v>6125</v>
      </c>
      <c r="H13" s="744">
        <v>5809</v>
      </c>
      <c r="I13" s="744">
        <v>6971</v>
      </c>
      <c r="J13" s="744">
        <v>7263</v>
      </c>
      <c r="K13" s="744">
        <v>7162</v>
      </c>
      <c r="L13" s="744">
        <v>6769</v>
      </c>
      <c r="M13" s="744">
        <v>7510</v>
      </c>
      <c r="N13" s="744">
        <v>8087</v>
      </c>
      <c r="O13" s="744">
        <v>8039</v>
      </c>
      <c r="P13" s="744">
        <v>7923</v>
      </c>
      <c r="Q13" s="744">
        <v>5241</v>
      </c>
      <c r="R13" s="744">
        <v>4695</v>
      </c>
      <c r="S13" s="744">
        <v>4195</v>
      </c>
      <c r="T13" s="744">
        <v>2081</v>
      </c>
      <c r="U13" s="744">
        <v>794</v>
      </c>
      <c r="V13" s="745">
        <v>41.253335</v>
      </c>
    </row>
    <row r="14" spans="1:22" s="746" customFormat="1">
      <c r="A14" s="747"/>
      <c r="B14" s="743" t="s">
        <v>309</v>
      </c>
      <c r="C14" s="744">
        <v>50760</v>
      </c>
      <c r="D14" s="744">
        <v>2561</v>
      </c>
      <c r="E14" s="744">
        <v>2547</v>
      </c>
      <c r="F14" s="744">
        <v>2717</v>
      </c>
      <c r="G14" s="744">
        <v>3214</v>
      </c>
      <c r="H14" s="744">
        <v>2975</v>
      </c>
      <c r="I14" s="744">
        <v>3429</v>
      </c>
      <c r="J14" s="744">
        <v>3680</v>
      </c>
      <c r="K14" s="744">
        <v>3578</v>
      </c>
      <c r="L14" s="744">
        <v>3364</v>
      </c>
      <c r="M14" s="744">
        <v>3693</v>
      </c>
      <c r="N14" s="744">
        <v>4014</v>
      </c>
      <c r="O14" s="744">
        <v>3902</v>
      </c>
      <c r="P14" s="744">
        <v>3788</v>
      </c>
      <c r="Q14" s="744">
        <v>2436</v>
      </c>
      <c r="R14" s="744">
        <v>2030</v>
      </c>
      <c r="S14" s="744">
        <v>1774</v>
      </c>
      <c r="T14" s="744">
        <v>794</v>
      </c>
      <c r="U14" s="744">
        <v>264</v>
      </c>
      <c r="V14" s="745">
        <v>40.054392999999997</v>
      </c>
    </row>
    <row r="15" spans="1:22" s="746" customFormat="1">
      <c r="A15" s="747"/>
      <c r="B15" s="743" t="s">
        <v>310</v>
      </c>
      <c r="C15" s="744">
        <v>53114</v>
      </c>
      <c r="D15" s="744">
        <v>2370</v>
      </c>
      <c r="E15" s="744">
        <v>2389</v>
      </c>
      <c r="F15" s="744">
        <v>2626</v>
      </c>
      <c r="G15" s="744">
        <v>2911</v>
      </c>
      <c r="H15" s="744">
        <v>2834</v>
      </c>
      <c r="I15" s="744">
        <v>3542</v>
      </c>
      <c r="J15" s="744">
        <v>3583</v>
      </c>
      <c r="K15" s="744">
        <v>3584</v>
      </c>
      <c r="L15" s="744">
        <v>3405</v>
      </c>
      <c r="M15" s="744">
        <v>3817</v>
      </c>
      <c r="N15" s="744">
        <v>4073</v>
      </c>
      <c r="O15" s="744">
        <v>4137</v>
      </c>
      <c r="P15" s="744">
        <v>4135</v>
      </c>
      <c r="Q15" s="744">
        <v>2805</v>
      </c>
      <c r="R15" s="744"/>
      <c r="S15" s="744">
        <v>2421</v>
      </c>
      <c r="T15" s="744">
        <v>1287</v>
      </c>
      <c r="U15" s="744">
        <v>530</v>
      </c>
      <c r="V15" s="745">
        <v>42.399141</v>
      </c>
    </row>
    <row r="16" spans="1:22" s="746" customFormat="1">
      <c r="A16" s="747" t="s">
        <v>6</v>
      </c>
      <c r="B16" s="743" t="s">
        <v>308</v>
      </c>
      <c r="C16" s="744">
        <v>10607</v>
      </c>
      <c r="D16" s="744">
        <v>486</v>
      </c>
      <c r="E16" s="744">
        <v>477</v>
      </c>
      <c r="F16" s="744">
        <v>608</v>
      </c>
      <c r="G16" s="744">
        <v>763</v>
      </c>
      <c r="H16" s="744">
        <v>603</v>
      </c>
      <c r="I16" s="744">
        <v>670</v>
      </c>
      <c r="J16" s="744">
        <v>621</v>
      </c>
      <c r="K16" s="744">
        <v>633</v>
      </c>
      <c r="L16" s="744">
        <v>668</v>
      </c>
      <c r="M16" s="744">
        <v>756</v>
      </c>
      <c r="N16" s="744">
        <v>818</v>
      </c>
      <c r="O16" s="744">
        <v>777</v>
      </c>
      <c r="P16" s="744">
        <v>695</v>
      </c>
      <c r="Q16" s="744">
        <v>548</v>
      </c>
      <c r="R16" s="744">
        <v>521</v>
      </c>
      <c r="S16" s="744">
        <v>449</v>
      </c>
      <c r="T16" s="744">
        <v>303</v>
      </c>
      <c r="U16" s="744">
        <v>211</v>
      </c>
      <c r="V16" s="745">
        <v>41.960120000000003</v>
      </c>
    </row>
    <row r="17" spans="1:22" s="746" customFormat="1">
      <c r="A17" s="747"/>
      <c r="B17" s="743" t="s">
        <v>309</v>
      </c>
      <c r="C17" s="744">
        <v>5346</v>
      </c>
      <c r="D17" s="744">
        <v>254</v>
      </c>
      <c r="E17" s="744">
        <v>262</v>
      </c>
      <c r="F17" s="744">
        <v>294</v>
      </c>
      <c r="G17" s="744">
        <v>426</v>
      </c>
      <c r="H17" s="744">
        <v>313</v>
      </c>
      <c r="I17" s="744">
        <v>378</v>
      </c>
      <c r="J17" s="744">
        <v>339</v>
      </c>
      <c r="K17" s="744">
        <v>352</v>
      </c>
      <c r="L17" s="744">
        <v>348</v>
      </c>
      <c r="M17" s="744">
        <v>390</v>
      </c>
      <c r="N17" s="744">
        <v>435</v>
      </c>
      <c r="O17" s="744">
        <v>384</v>
      </c>
      <c r="P17" s="744">
        <v>320</v>
      </c>
      <c r="Q17" s="744">
        <v>236</v>
      </c>
      <c r="R17" s="744">
        <v>226</v>
      </c>
      <c r="S17" s="744">
        <v>183</v>
      </c>
      <c r="T17" s="744">
        <v>125</v>
      </c>
      <c r="U17" s="744">
        <v>81</v>
      </c>
      <c r="V17" s="745">
        <v>40.228020000000001</v>
      </c>
    </row>
    <row r="18" spans="1:22" s="746" customFormat="1">
      <c r="A18" s="747"/>
      <c r="B18" s="743" t="s">
        <v>310</v>
      </c>
      <c r="C18" s="744">
        <v>5261</v>
      </c>
      <c r="D18" s="744">
        <v>232</v>
      </c>
      <c r="E18" s="744">
        <v>215</v>
      </c>
      <c r="F18" s="744">
        <v>314</v>
      </c>
      <c r="G18" s="744">
        <v>337</v>
      </c>
      <c r="H18" s="744">
        <v>290</v>
      </c>
      <c r="I18" s="744">
        <v>292</v>
      </c>
      <c r="J18" s="744">
        <v>282</v>
      </c>
      <c r="K18" s="744">
        <v>281</v>
      </c>
      <c r="L18" s="744">
        <v>320</v>
      </c>
      <c r="M18" s="744">
        <v>366</v>
      </c>
      <c r="N18" s="744">
        <v>383</v>
      </c>
      <c r="O18" s="744">
        <v>393</v>
      </c>
      <c r="P18" s="744">
        <v>375</v>
      </c>
      <c r="Q18" s="744">
        <v>312</v>
      </c>
      <c r="R18" s="744">
        <v>295</v>
      </c>
      <c r="S18" s="744">
        <v>266</v>
      </c>
      <c r="T18" s="744">
        <v>178</v>
      </c>
      <c r="U18" s="744">
        <v>130</v>
      </c>
      <c r="V18" s="745">
        <v>43.720205</v>
      </c>
    </row>
    <row r="19" spans="1:22" s="746" customFormat="1">
      <c r="A19" s="747" t="s">
        <v>7</v>
      </c>
      <c r="B19" s="743" t="s">
        <v>308</v>
      </c>
      <c r="C19" s="744">
        <v>18651</v>
      </c>
      <c r="D19" s="744">
        <v>888</v>
      </c>
      <c r="E19" s="744">
        <v>990</v>
      </c>
      <c r="F19" s="744">
        <v>861</v>
      </c>
      <c r="G19" s="744">
        <v>1137</v>
      </c>
      <c r="H19" s="744">
        <v>1167</v>
      </c>
      <c r="I19" s="744">
        <v>1455</v>
      </c>
      <c r="J19" s="744">
        <v>1515</v>
      </c>
      <c r="K19" s="744">
        <v>1360</v>
      </c>
      <c r="L19" s="744">
        <v>1300</v>
      </c>
      <c r="M19" s="744">
        <v>1321</v>
      </c>
      <c r="N19" s="744">
        <v>1583</v>
      </c>
      <c r="O19" s="744">
        <v>1515</v>
      </c>
      <c r="P19" s="744">
        <v>1280</v>
      </c>
      <c r="Q19" s="744">
        <v>789</v>
      </c>
      <c r="R19" s="744">
        <v>627</v>
      </c>
      <c r="S19" s="744">
        <v>521</v>
      </c>
      <c r="T19" s="744">
        <v>249</v>
      </c>
      <c r="U19" s="744">
        <v>93</v>
      </c>
      <c r="V19" s="745">
        <v>39.292422999999999</v>
      </c>
    </row>
    <row r="20" spans="1:22" s="746" customFormat="1">
      <c r="A20" s="747"/>
      <c r="B20" s="743" t="s">
        <v>309</v>
      </c>
      <c r="C20" s="744">
        <v>9210</v>
      </c>
      <c r="D20" s="744">
        <v>480</v>
      </c>
      <c r="E20" s="744">
        <v>495</v>
      </c>
      <c r="F20" s="744">
        <v>450</v>
      </c>
      <c r="G20" s="744">
        <v>598</v>
      </c>
      <c r="H20" s="744">
        <v>634</v>
      </c>
      <c r="I20" s="744">
        <v>753</v>
      </c>
      <c r="J20" s="744">
        <v>823</v>
      </c>
      <c r="K20" s="744">
        <v>738</v>
      </c>
      <c r="L20" s="744">
        <v>646</v>
      </c>
      <c r="M20" s="744">
        <v>671</v>
      </c>
      <c r="N20" s="744">
        <v>757</v>
      </c>
      <c r="O20" s="744">
        <v>740</v>
      </c>
      <c r="P20" s="744">
        <v>559</v>
      </c>
      <c r="Q20" s="744">
        <v>339</v>
      </c>
      <c r="R20" s="744">
        <v>243</v>
      </c>
      <c r="S20" s="744">
        <v>167</v>
      </c>
      <c r="T20" s="744">
        <v>80</v>
      </c>
      <c r="U20" s="744">
        <v>37</v>
      </c>
      <c r="V20" s="745">
        <v>37.482301</v>
      </c>
    </row>
    <row r="21" spans="1:22" s="746" customFormat="1">
      <c r="A21" s="747"/>
      <c r="B21" s="743" t="s">
        <v>310</v>
      </c>
      <c r="C21" s="744">
        <v>9441</v>
      </c>
      <c r="D21" s="744">
        <v>408</v>
      </c>
      <c r="E21" s="744">
        <v>495</v>
      </c>
      <c r="F21" s="744">
        <v>411</v>
      </c>
      <c r="G21" s="744">
        <v>539</v>
      </c>
      <c r="H21" s="744">
        <v>533</v>
      </c>
      <c r="I21" s="744">
        <v>702</v>
      </c>
      <c r="J21" s="744">
        <v>692</v>
      </c>
      <c r="K21" s="744">
        <v>622</v>
      </c>
      <c r="L21" s="744">
        <v>654</v>
      </c>
      <c r="M21" s="744">
        <v>650</v>
      </c>
      <c r="N21" s="744">
        <v>826</v>
      </c>
      <c r="O21" s="744">
        <v>775</v>
      </c>
      <c r="P21" s="744">
        <v>721</v>
      </c>
      <c r="Q21" s="744">
        <v>450</v>
      </c>
      <c r="R21" s="744">
        <v>384</v>
      </c>
      <c r="S21" s="744">
        <v>354</v>
      </c>
      <c r="T21" s="744">
        <v>169</v>
      </c>
      <c r="U21" s="744">
        <v>56</v>
      </c>
      <c r="V21" s="745">
        <v>41.058256</v>
      </c>
    </row>
    <row r="22" spans="1:22" s="746" customFormat="1">
      <c r="A22" s="747" t="s">
        <v>8</v>
      </c>
      <c r="B22" s="743" t="s">
        <v>308</v>
      </c>
      <c r="C22" s="744">
        <v>15720</v>
      </c>
      <c r="D22" s="744">
        <v>745</v>
      </c>
      <c r="E22" s="744">
        <v>698</v>
      </c>
      <c r="F22" s="744">
        <v>771</v>
      </c>
      <c r="G22" s="744">
        <v>944</v>
      </c>
      <c r="H22" s="744">
        <v>824</v>
      </c>
      <c r="I22" s="744">
        <v>1050</v>
      </c>
      <c r="J22" s="744">
        <v>1094</v>
      </c>
      <c r="K22" s="744">
        <v>1083</v>
      </c>
      <c r="L22" s="744">
        <v>1065</v>
      </c>
      <c r="M22" s="744">
        <v>1195</v>
      </c>
      <c r="N22" s="744">
        <v>1260</v>
      </c>
      <c r="O22" s="744">
        <v>1189</v>
      </c>
      <c r="P22" s="744">
        <v>1119</v>
      </c>
      <c r="Q22" s="744">
        <v>852</v>
      </c>
      <c r="R22" s="744">
        <v>777</v>
      </c>
      <c r="S22" s="744">
        <v>578</v>
      </c>
      <c r="T22" s="744">
        <v>327</v>
      </c>
      <c r="U22" s="744">
        <v>149</v>
      </c>
      <c r="V22" s="745">
        <v>41.610750000000003</v>
      </c>
    </row>
    <row r="23" spans="1:22" s="746" customFormat="1">
      <c r="A23" s="747"/>
      <c r="B23" s="743" t="s">
        <v>309</v>
      </c>
      <c r="C23" s="744">
        <v>7670</v>
      </c>
      <c r="D23" s="744">
        <v>389</v>
      </c>
      <c r="E23" s="744">
        <v>370</v>
      </c>
      <c r="F23" s="744">
        <v>401</v>
      </c>
      <c r="G23" s="744">
        <v>499</v>
      </c>
      <c r="H23" s="744">
        <v>422</v>
      </c>
      <c r="I23" s="744">
        <v>527</v>
      </c>
      <c r="J23" s="744">
        <v>554</v>
      </c>
      <c r="K23" s="744">
        <v>542</v>
      </c>
      <c r="L23" s="744">
        <v>546</v>
      </c>
      <c r="M23" s="744">
        <v>614</v>
      </c>
      <c r="N23" s="744">
        <v>606</v>
      </c>
      <c r="O23" s="744">
        <v>567</v>
      </c>
      <c r="P23" s="744">
        <v>572</v>
      </c>
      <c r="Q23" s="744">
        <v>380</v>
      </c>
      <c r="R23" s="744">
        <v>323</v>
      </c>
      <c r="S23" s="744">
        <v>208</v>
      </c>
      <c r="T23" s="744">
        <v>112</v>
      </c>
      <c r="U23" s="744">
        <v>38</v>
      </c>
      <c r="V23" s="745">
        <v>39.939503999999999</v>
      </c>
    </row>
    <row r="24" spans="1:22" s="746" customFormat="1">
      <c r="A24" s="747"/>
      <c r="B24" s="743" t="s">
        <v>310</v>
      </c>
      <c r="C24" s="744">
        <v>8050</v>
      </c>
      <c r="D24" s="744">
        <v>356</v>
      </c>
      <c r="E24" s="744">
        <v>328</v>
      </c>
      <c r="F24" s="744">
        <v>370</v>
      </c>
      <c r="G24" s="744">
        <v>445</v>
      </c>
      <c r="H24" s="744">
        <v>402</v>
      </c>
      <c r="I24" s="744">
        <v>523</v>
      </c>
      <c r="J24" s="744">
        <v>540</v>
      </c>
      <c r="K24" s="744">
        <v>541</v>
      </c>
      <c r="L24" s="744">
        <v>519</v>
      </c>
      <c r="M24" s="744">
        <v>581</v>
      </c>
      <c r="N24" s="744">
        <v>654</v>
      </c>
      <c r="O24" s="744">
        <v>622</v>
      </c>
      <c r="P24" s="744">
        <v>547</v>
      </c>
      <c r="Q24" s="744">
        <v>472</v>
      </c>
      <c r="R24" s="744">
        <v>454</v>
      </c>
      <c r="S24" s="744">
        <v>370</v>
      </c>
      <c r="T24" s="744">
        <v>215</v>
      </c>
      <c r="U24" s="744">
        <v>111</v>
      </c>
      <c r="V24" s="745">
        <v>43.203105000000001</v>
      </c>
    </row>
    <row r="25" spans="1:22" s="746" customFormat="1">
      <c r="A25" s="747" t="s">
        <v>9</v>
      </c>
      <c r="B25" s="743" t="s">
        <v>308</v>
      </c>
      <c r="C25" s="744">
        <v>10118</v>
      </c>
      <c r="D25" s="744">
        <v>325</v>
      </c>
      <c r="E25" s="744">
        <v>412</v>
      </c>
      <c r="F25" s="744">
        <v>431</v>
      </c>
      <c r="G25" s="744">
        <v>538</v>
      </c>
      <c r="H25" s="744">
        <v>490</v>
      </c>
      <c r="I25" s="744">
        <v>635</v>
      </c>
      <c r="J25" s="744">
        <v>629</v>
      </c>
      <c r="K25" s="744">
        <v>586</v>
      </c>
      <c r="L25" s="744">
        <v>593</v>
      </c>
      <c r="M25" s="744">
        <v>713</v>
      </c>
      <c r="N25" s="744">
        <v>835</v>
      </c>
      <c r="O25" s="744">
        <v>887</v>
      </c>
      <c r="P25" s="744">
        <v>927</v>
      </c>
      <c r="Q25" s="744">
        <v>591</v>
      </c>
      <c r="R25" s="744">
        <v>556</v>
      </c>
      <c r="S25" s="744">
        <v>538</v>
      </c>
      <c r="T25" s="744">
        <v>303</v>
      </c>
      <c r="U25" s="744">
        <v>129</v>
      </c>
      <c r="V25" s="745">
        <v>44.923107000000002</v>
      </c>
    </row>
    <row r="26" spans="1:22" s="746" customFormat="1">
      <c r="A26" s="747"/>
      <c r="B26" s="743" t="s">
        <v>309</v>
      </c>
      <c r="C26" s="744">
        <v>4834</v>
      </c>
      <c r="D26" s="744">
        <v>153</v>
      </c>
      <c r="E26" s="744">
        <v>203</v>
      </c>
      <c r="F26" s="744">
        <v>219</v>
      </c>
      <c r="G26" s="744">
        <v>269</v>
      </c>
      <c r="H26" s="744">
        <v>276</v>
      </c>
      <c r="I26" s="744">
        <v>336</v>
      </c>
      <c r="J26" s="744">
        <v>319</v>
      </c>
      <c r="K26" s="744">
        <v>309</v>
      </c>
      <c r="L26" s="744">
        <v>300</v>
      </c>
      <c r="M26" s="744">
        <v>344</v>
      </c>
      <c r="N26" s="744">
        <v>404</v>
      </c>
      <c r="O26" s="744">
        <v>419</v>
      </c>
      <c r="P26" s="744">
        <v>425</v>
      </c>
      <c r="Q26" s="744">
        <v>265</v>
      </c>
      <c r="R26" s="744">
        <v>223</v>
      </c>
      <c r="S26" s="744">
        <v>204</v>
      </c>
      <c r="T26" s="744">
        <v>120</v>
      </c>
      <c r="U26" s="744">
        <v>46</v>
      </c>
      <c r="V26" s="745">
        <v>43.228796000000003</v>
      </c>
    </row>
    <row r="27" spans="1:22" s="746" customFormat="1">
      <c r="A27" s="747"/>
      <c r="B27" s="743" t="s">
        <v>310</v>
      </c>
      <c r="C27" s="744">
        <v>5284</v>
      </c>
      <c r="D27" s="744">
        <v>172</v>
      </c>
      <c r="E27" s="744">
        <v>209</v>
      </c>
      <c r="F27" s="744">
        <v>212</v>
      </c>
      <c r="G27" s="744">
        <v>269</v>
      </c>
      <c r="H27" s="744">
        <v>214</v>
      </c>
      <c r="I27" s="744">
        <v>299</v>
      </c>
      <c r="J27" s="744">
        <v>310</v>
      </c>
      <c r="K27" s="744">
        <v>277</v>
      </c>
      <c r="L27" s="744">
        <v>293</v>
      </c>
      <c r="M27" s="744">
        <v>369</v>
      </c>
      <c r="N27" s="744">
        <v>431</v>
      </c>
      <c r="O27" s="744">
        <v>468</v>
      </c>
      <c r="P27" s="744">
        <v>502</v>
      </c>
      <c r="Q27" s="744">
        <v>326</v>
      </c>
      <c r="R27" s="744">
        <v>333</v>
      </c>
      <c r="S27" s="744">
        <v>334</v>
      </c>
      <c r="T27" s="744">
        <v>183</v>
      </c>
      <c r="U27" s="744">
        <v>83</v>
      </c>
      <c r="V27" s="745">
        <v>46.473126000000001</v>
      </c>
    </row>
    <row r="28" spans="1:22" s="746" customFormat="1">
      <c r="A28" s="747" t="s">
        <v>10</v>
      </c>
      <c r="B28" s="743" t="s">
        <v>308</v>
      </c>
      <c r="C28" s="744">
        <v>10657</v>
      </c>
      <c r="D28" s="744">
        <v>478</v>
      </c>
      <c r="E28" s="744">
        <v>530</v>
      </c>
      <c r="F28" s="744">
        <v>518</v>
      </c>
      <c r="G28" s="744">
        <v>711</v>
      </c>
      <c r="H28" s="744">
        <v>612</v>
      </c>
      <c r="I28" s="744">
        <v>756</v>
      </c>
      <c r="J28" s="744">
        <v>806</v>
      </c>
      <c r="K28" s="744">
        <v>792</v>
      </c>
      <c r="L28" s="744">
        <v>744</v>
      </c>
      <c r="M28" s="744">
        <v>767</v>
      </c>
      <c r="N28" s="744">
        <v>888</v>
      </c>
      <c r="O28" s="744">
        <v>950</v>
      </c>
      <c r="P28" s="744">
        <v>814</v>
      </c>
      <c r="Q28" s="744">
        <v>411</v>
      </c>
      <c r="R28" s="744">
        <v>339</v>
      </c>
      <c r="S28" s="744">
        <v>298</v>
      </c>
      <c r="T28" s="744">
        <v>177</v>
      </c>
      <c r="U28" s="744">
        <v>66</v>
      </c>
      <c r="V28" s="745">
        <v>39.891244999999998</v>
      </c>
    </row>
    <row r="29" spans="1:22" s="746" customFormat="1">
      <c r="A29" s="747"/>
      <c r="B29" s="743" t="s">
        <v>309</v>
      </c>
      <c r="C29" s="744">
        <v>5193</v>
      </c>
      <c r="D29" s="744">
        <v>253</v>
      </c>
      <c r="E29" s="744">
        <v>271</v>
      </c>
      <c r="F29" s="744">
        <v>276</v>
      </c>
      <c r="G29" s="744">
        <v>355</v>
      </c>
      <c r="H29" s="744">
        <v>300</v>
      </c>
      <c r="I29" s="744">
        <v>374</v>
      </c>
      <c r="J29" s="744">
        <v>420</v>
      </c>
      <c r="K29" s="744">
        <v>426</v>
      </c>
      <c r="L29" s="744">
        <v>395</v>
      </c>
      <c r="M29" s="744"/>
      <c r="N29" s="744">
        <v>418</v>
      </c>
      <c r="O29" s="744">
        <v>454</v>
      </c>
      <c r="P29" s="744">
        <v>375</v>
      </c>
      <c r="Q29" s="744">
        <v>180</v>
      </c>
      <c r="R29" s="744">
        <v>133</v>
      </c>
      <c r="S29" s="744">
        <v>102</v>
      </c>
      <c r="T29" s="744">
        <v>77</v>
      </c>
      <c r="U29" s="744">
        <v>16</v>
      </c>
      <c r="V29" s="745">
        <v>38.418447</v>
      </c>
    </row>
    <row r="30" spans="1:22" s="746" customFormat="1">
      <c r="A30" s="747"/>
      <c r="B30" s="743" t="s">
        <v>310</v>
      </c>
      <c r="C30" s="744">
        <v>5464</v>
      </c>
      <c r="D30" s="744">
        <v>225</v>
      </c>
      <c r="E30" s="744">
        <v>259</v>
      </c>
      <c r="F30" s="744">
        <v>242</v>
      </c>
      <c r="G30" s="744">
        <v>356</v>
      </c>
      <c r="H30" s="744">
        <v>312</v>
      </c>
      <c r="I30" s="744">
        <v>382</v>
      </c>
      <c r="J30" s="744">
        <v>386</v>
      </c>
      <c r="K30" s="744">
        <v>366</v>
      </c>
      <c r="L30" s="744">
        <v>349</v>
      </c>
      <c r="M30" s="744">
        <v>399</v>
      </c>
      <c r="N30" s="744">
        <v>470</v>
      </c>
      <c r="O30" s="744">
        <v>496</v>
      </c>
      <c r="P30" s="744">
        <v>439</v>
      </c>
      <c r="Q30" s="744">
        <v>231</v>
      </c>
      <c r="R30" s="744">
        <v>206</v>
      </c>
      <c r="S30" s="744">
        <v>196</v>
      </c>
      <c r="T30" s="744">
        <v>100</v>
      </c>
      <c r="U30" s="744">
        <v>50</v>
      </c>
      <c r="V30" s="745">
        <v>41.290995000000002</v>
      </c>
    </row>
    <row r="31" spans="1:22" s="746" customFormat="1">
      <c r="A31" s="747" t="s">
        <v>11</v>
      </c>
      <c r="B31" s="743" t="s">
        <v>308</v>
      </c>
      <c r="C31" s="744">
        <v>4363</v>
      </c>
      <c r="D31" s="744">
        <v>198</v>
      </c>
      <c r="E31" s="744">
        <v>215</v>
      </c>
      <c r="F31" s="744">
        <v>249</v>
      </c>
      <c r="G31" s="744">
        <v>270</v>
      </c>
      <c r="H31" s="744">
        <v>256</v>
      </c>
      <c r="I31" s="744">
        <v>269</v>
      </c>
      <c r="J31" s="744">
        <v>292</v>
      </c>
      <c r="K31" s="744">
        <v>302</v>
      </c>
      <c r="L31" s="744">
        <v>301</v>
      </c>
      <c r="M31" s="744">
        <v>358</v>
      </c>
      <c r="N31" s="744">
        <v>314</v>
      </c>
      <c r="O31" s="744">
        <v>278</v>
      </c>
      <c r="P31" s="744">
        <v>249</v>
      </c>
      <c r="Q31" s="744">
        <v>236</v>
      </c>
      <c r="R31" s="744">
        <v>239</v>
      </c>
      <c r="S31" s="744">
        <v>196</v>
      </c>
      <c r="T31" s="744">
        <v>109</v>
      </c>
      <c r="U31" s="744">
        <v>32</v>
      </c>
      <c r="V31" s="745">
        <v>41.175795999999998</v>
      </c>
    </row>
    <row r="32" spans="1:22" s="746" customFormat="1">
      <c r="A32" s="747"/>
      <c r="B32" s="743" t="s">
        <v>309</v>
      </c>
      <c r="C32" s="744">
        <v>2185</v>
      </c>
      <c r="D32" s="744">
        <v>101</v>
      </c>
      <c r="E32" s="744">
        <v>109</v>
      </c>
      <c r="F32" s="744">
        <v>123</v>
      </c>
      <c r="G32" s="744">
        <v>151</v>
      </c>
      <c r="H32" s="744">
        <v>139</v>
      </c>
      <c r="I32" s="744">
        <v>142</v>
      </c>
      <c r="J32" s="744">
        <v>159</v>
      </c>
      <c r="K32" s="744">
        <v>152</v>
      </c>
      <c r="L32" s="744">
        <v>165</v>
      </c>
      <c r="M32" s="744">
        <v>191</v>
      </c>
      <c r="N32" s="744">
        <v>165</v>
      </c>
      <c r="O32" s="744">
        <v>145</v>
      </c>
      <c r="P32" s="744">
        <v>114</v>
      </c>
      <c r="Q32" s="744">
        <v>91</v>
      </c>
      <c r="R32" s="744">
        <v>113</v>
      </c>
      <c r="S32" s="744">
        <v>75</v>
      </c>
      <c r="T32" s="744">
        <v>43</v>
      </c>
      <c r="U32" s="744">
        <v>7</v>
      </c>
      <c r="V32" s="745">
        <v>39.583981000000001</v>
      </c>
    </row>
    <row r="33" spans="1:22" s="746" customFormat="1">
      <c r="A33" s="747"/>
      <c r="B33" s="743" t="s">
        <v>310</v>
      </c>
      <c r="C33" s="744">
        <v>2178</v>
      </c>
      <c r="D33" s="744">
        <v>97</v>
      </c>
      <c r="E33" s="744">
        <v>106</v>
      </c>
      <c r="F33" s="744">
        <v>126</v>
      </c>
      <c r="G33" s="744">
        <v>119</v>
      </c>
      <c r="H33" s="744">
        <v>117</v>
      </c>
      <c r="I33" s="744">
        <v>127</v>
      </c>
      <c r="J33" s="744">
        <v>133</v>
      </c>
      <c r="K33" s="744">
        <v>150</v>
      </c>
      <c r="L33" s="744">
        <v>136</v>
      </c>
      <c r="M33" s="744">
        <v>167</v>
      </c>
      <c r="N33" s="744">
        <v>149</v>
      </c>
      <c r="O33" s="744">
        <v>133</v>
      </c>
      <c r="P33" s="744">
        <v>135</v>
      </c>
      <c r="Q33" s="744">
        <v>145</v>
      </c>
      <c r="R33" s="744">
        <v>126</v>
      </c>
      <c r="S33" s="744">
        <v>121</v>
      </c>
      <c r="T33" s="744">
        <v>66</v>
      </c>
      <c r="U33" s="744">
        <v>25</v>
      </c>
      <c r="V33" s="745">
        <v>42.772727000000003</v>
      </c>
    </row>
    <row r="34" spans="1:22" s="746" customFormat="1">
      <c r="A34" s="747" t="s">
        <v>12</v>
      </c>
      <c r="B34" s="743" t="s">
        <v>308</v>
      </c>
      <c r="C34" s="744">
        <v>8710</v>
      </c>
      <c r="D34" s="744">
        <v>413</v>
      </c>
      <c r="E34" s="744">
        <v>433</v>
      </c>
      <c r="F34" s="744">
        <v>527</v>
      </c>
      <c r="G34" s="744">
        <v>626</v>
      </c>
      <c r="H34" s="744">
        <v>428</v>
      </c>
      <c r="I34" s="744">
        <v>567</v>
      </c>
      <c r="J34" s="744">
        <v>518</v>
      </c>
      <c r="K34" s="744">
        <v>501</v>
      </c>
      <c r="L34" s="744">
        <v>537</v>
      </c>
      <c r="M34" s="744">
        <v>684</v>
      </c>
      <c r="N34" s="744">
        <v>760</v>
      </c>
      <c r="O34" s="744">
        <v>697</v>
      </c>
      <c r="P34" s="744">
        <v>585</v>
      </c>
      <c r="Q34" s="744">
        <v>362</v>
      </c>
      <c r="R34" s="744">
        <v>372</v>
      </c>
      <c r="S34" s="744">
        <v>352</v>
      </c>
      <c r="T34" s="744">
        <v>208</v>
      </c>
      <c r="U34" s="744">
        <v>140</v>
      </c>
      <c r="V34" s="745">
        <v>41.161768000000002</v>
      </c>
    </row>
    <row r="35" spans="1:22" s="746" customFormat="1">
      <c r="A35" s="747"/>
      <c r="B35" s="743" t="s">
        <v>309</v>
      </c>
      <c r="C35" s="744">
        <v>4423</v>
      </c>
      <c r="D35" s="744">
        <v>203</v>
      </c>
      <c r="E35" s="744">
        <v>233</v>
      </c>
      <c r="F35" s="744">
        <v>296</v>
      </c>
      <c r="G35" s="744">
        <v>319</v>
      </c>
      <c r="H35" s="744">
        <v>232</v>
      </c>
      <c r="I35" s="744">
        <v>302</v>
      </c>
      <c r="J35" s="744">
        <v>301</v>
      </c>
      <c r="K35" s="744">
        <v>268</v>
      </c>
      <c r="L35" s="744">
        <v>273</v>
      </c>
      <c r="M35" s="744">
        <v>354</v>
      </c>
      <c r="N35" s="744">
        <v>393</v>
      </c>
      <c r="O35" s="744">
        <v>367</v>
      </c>
      <c r="P35" s="744">
        <v>291</v>
      </c>
      <c r="Q35" s="744">
        <v>165</v>
      </c>
      <c r="R35" s="744">
        <v>161</v>
      </c>
      <c r="S35" s="744">
        <v>141</v>
      </c>
      <c r="T35" s="744">
        <v>77</v>
      </c>
      <c r="U35" s="744">
        <v>47</v>
      </c>
      <c r="V35" s="745">
        <v>39.606149000000002</v>
      </c>
    </row>
    <row r="36" spans="1:22" s="746" customFormat="1">
      <c r="A36" s="747"/>
      <c r="B36" s="743" t="s">
        <v>310</v>
      </c>
      <c r="C36" s="744">
        <v>4287</v>
      </c>
      <c r="D36" s="744">
        <v>210</v>
      </c>
      <c r="E36" s="744">
        <v>200</v>
      </c>
      <c r="F36" s="744">
        <v>231</v>
      </c>
      <c r="G36" s="744">
        <v>307</v>
      </c>
      <c r="H36" s="744">
        <v>196</v>
      </c>
      <c r="I36" s="744">
        <v>265</v>
      </c>
      <c r="J36" s="744">
        <v>217</v>
      </c>
      <c r="K36" s="744">
        <v>233</v>
      </c>
      <c r="L36" s="744">
        <v>264</v>
      </c>
      <c r="M36" s="744">
        <v>330</v>
      </c>
      <c r="N36" s="744">
        <v>367</v>
      </c>
      <c r="O36" s="744">
        <v>330</v>
      </c>
      <c r="P36" s="744">
        <v>294</v>
      </c>
      <c r="Q36" s="744">
        <v>197</v>
      </c>
      <c r="R36" s="744">
        <v>211</v>
      </c>
      <c r="S36" s="744">
        <v>211</v>
      </c>
      <c r="T36" s="744">
        <v>131</v>
      </c>
      <c r="U36" s="744">
        <v>93</v>
      </c>
      <c r="V36" s="745">
        <v>42.766736000000002</v>
      </c>
    </row>
    <row r="37" spans="1:22" s="746" customFormat="1">
      <c r="A37" s="747" t="s">
        <v>736</v>
      </c>
      <c r="B37" s="743" t="s">
        <v>308</v>
      </c>
      <c r="C37" s="744">
        <v>49196</v>
      </c>
      <c r="D37" s="744">
        <v>2032</v>
      </c>
      <c r="E37" s="744">
        <v>2192</v>
      </c>
      <c r="F37" s="744">
        <v>2332</v>
      </c>
      <c r="G37" s="744">
        <v>3087</v>
      </c>
      <c r="H37" s="744">
        <v>2638</v>
      </c>
      <c r="I37" s="744">
        <v>2965</v>
      </c>
      <c r="J37" s="744">
        <v>3285</v>
      </c>
      <c r="K37" s="744">
        <v>3258</v>
      </c>
      <c r="L37" s="744">
        <v>3149</v>
      </c>
      <c r="M37" s="744">
        <v>3403</v>
      </c>
      <c r="N37" s="744">
        <v>3609</v>
      </c>
      <c r="O37" s="744">
        <v>4132</v>
      </c>
      <c r="P37" s="744">
        <v>4190</v>
      </c>
      <c r="Q37" s="744">
        <v>2768</v>
      </c>
      <c r="R37" s="744">
        <v>2333</v>
      </c>
      <c r="S37" s="744">
        <v>2050</v>
      </c>
      <c r="T37" s="744">
        <v>1172</v>
      </c>
      <c r="U37" s="744">
        <v>601</v>
      </c>
      <c r="V37" s="745">
        <v>42.652104999999999</v>
      </c>
    </row>
    <row r="38" spans="1:22" s="746" customFormat="1">
      <c r="A38" s="747"/>
      <c r="B38" s="743" t="s">
        <v>309</v>
      </c>
      <c r="C38" s="744">
        <v>23944</v>
      </c>
      <c r="D38" s="744">
        <v>1011</v>
      </c>
      <c r="E38" s="744">
        <v>1123</v>
      </c>
      <c r="F38" s="744">
        <v>1175</v>
      </c>
      <c r="G38" s="744">
        <v>1586</v>
      </c>
      <c r="H38" s="744">
        <v>1393</v>
      </c>
      <c r="I38" s="744">
        <v>1544</v>
      </c>
      <c r="J38" s="744">
        <v>1646</v>
      </c>
      <c r="K38" s="744">
        <v>1675</v>
      </c>
      <c r="L38" s="744">
        <v>1589</v>
      </c>
      <c r="M38" s="744">
        <v>1701</v>
      </c>
      <c r="N38" s="744">
        <v>1725</v>
      </c>
      <c r="O38" s="744">
        <v>1980</v>
      </c>
      <c r="P38" s="744">
        <v>2068</v>
      </c>
      <c r="Q38" s="744">
        <v>1290</v>
      </c>
      <c r="R38" s="744">
        <v>1026</v>
      </c>
      <c r="S38" s="744">
        <v>806</v>
      </c>
      <c r="T38" s="744">
        <v>417</v>
      </c>
      <c r="U38" s="744">
        <v>189</v>
      </c>
      <c r="V38" s="745">
        <v>41.270254999999999</v>
      </c>
    </row>
    <row r="39" spans="1:22" s="746" customFormat="1">
      <c r="A39" s="747"/>
      <c r="B39" s="743" t="s">
        <v>310</v>
      </c>
      <c r="C39" s="744">
        <v>25252</v>
      </c>
      <c r="D39" s="744">
        <v>1021</v>
      </c>
      <c r="E39" s="744">
        <v>1069</v>
      </c>
      <c r="F39" s="744">
        <v>1157</v>
      </c>
      <c r="G39" s="744">
        <v>1501</v>
      </c>
      <c r="H39" s="744">
        <v>1245</v>
      </c>
      <c r="I39" s="744">
        <v>1421</v>
      </c>
      <c r="J39" s="744">
        <v>1639</v>
      </c>
      <c r="K39" s="744">
        <v>1583</v>
      </c>
      <c r="L39" s="744">
        <v>1560</v>
      </c>
      <c r="M39" s="744">
        <v>1702</v>
      </c>
      <c r="N39" s="744">
        <v>1884</v>
      </c>
      <c r="O39" s="744">
        <v>2152</v>
      </c>
      <c r="P39" s="744">
        <v>2122</v>
      </c>
      <c r="Q39" s="744">
        <v>1478</v>
      </c>
      <c r="R39" s="744">
        <v>1307</v>
      </c>
      <c r="S39" s="744">
        <v>1244</v>
      </c>
      <c r="T39" s="744">
        <v>755</v>
      </c>
      <c r="U39" s="744">
        <v>412</v>
      </c>
      <c r="V39" s="745">
        <v>43.962378999999999</v>
      </c>
    </row>
    <row r="40" spans="1:22" s="746" customFormat="1">
      <c r="A40" s="747" t="s">
        <v>13</v>
      </c>
      <c r="B40" s="743" t="s">
        <v>308</v>
      </c>
      <c r="C40" s="744">
        <v>25922</v>
      </c>
      <c r="D40" s="744">
        <v>1125</v>
      </c>
      <c r="E40" s="744">
        <v>1168</v>
      </c>
      <c r="F40" s="744">
        <v>1284</v>
      </c>
      <c r="G40" s="744">
        <v>1604</v>
      </c>
      <c r="H40" s="744">
        <v>1350</v>
      </c>
      <c r="I40" s="744">
        <v>1676</v>
      </c>
      <c r="J40" s="744">
        <v>1587</v>
      </c>
      <c r="K40" s="744">
        <v>1781</v>
      </c>
      <c r="L40" s="744">
        <v>1721</v>
      </c>
      <c r="M40" s="744">
        <v>1950</v>
      </c>
      <c r="N40" s="744">
        <v>1963</v>
      </c>
      <c r="O40" s="744">
        <v>1818</v>
      </c>
      <c r="P40" s="744">
        <v>1924</v>
      </c>
      <c r="Q40" s="744">
        <v>1520</v>
      </c>
      <c r="R40" s="744">
        <v>1411</v>
      </c>
      <c r="S40" s="744">
        <v>1176</v>
      </c>
      <c r="T40" s="744">
        <v>588</v>
      </c>
      <c r="U40" s="744">
        <v>276</v>
      </c>
      <c r="V40" s="745">
        <v>42.433762000000002</v>
      </c>
    </row>
    <row r="41" spans="1:22" s="746" customFormat="1">
      <c r="A41" s="747"/>
      <c r="B41" s="743" t="s">
        <v>309</v>
      </c>
      <c r="C41" s="744">
        <v>12629</v>
      </c>
      <c r="D41" s="744">
        <v>554</v>
      </c>
      <c r="E41" s="744">
        <v>608</v>
      </c>
      <c r="F41" s="744">
        <v>637</v>
      </c>
      <c r="G41" s="744">
        <v>847</v>
      </c>
      <c r="H41" s="744">
        <v>716</v>
      </c>
      <c r="I41" s="744">
        <v>855</v>
      </c>
      <c r="J41" s="744">
        <v>814</v>
      </c>
      <c r="K41" s="744">
        <v>902</v>
      </c>
      <c r="L41" s="744">
        <v>877</v>
      </c>
      <c r="M41" s="744">
        <v>964</v>
      </c>
      <c r="N41" s="744">
        <v>988</v>
      </c>
      <c r="O41" s="744">
        <v>883</v>
      </c>
      <c r="P41" s="744">
        <v>935</v>
      </c>
      <c r="Q41" s="744">
        <v>686</v>
      </c>
      <c r="R41" s="744">
        <v>614</v>
      </c>
      <c r="S41" s="744">
        <v>457</v>
      </c>
      <c r="T41" s="744">
        <v>200</v>
      </c>
      <c r="U41" s="744">
        <v>92</v>
      </c>
      <c r="V41" s="745">
        <v>40.946233999999997</v>
      </c>
    </row>
    <row r="42" spans="1:22" s="746" customFormat="1">
      <c r="A42" s="747"/>
      <c r="B42" s="743" t="s">
        <v>310</v>
      </c>
      <c r="C42" s="744">
        <v>13293</v>
      </c>
      <c r="D42" s="744">
        <v>571</v>
      </c>
      <c r="E42" s="744">
        <v>560</v>
      </c>
      <c r="F42" s="744">
        <v>647</v>
      </c>
      <c r="G42" s="744">
        <v>757</v>
      </c>
      <c r="H42" s="744">
        <v>634</v>
      </c>
      <c r="I42" s="744">
        <v>821</v>
      </c>
      <c r="J42" s="744">
        <v>773</v>
      </c>
      <c r="K42" s="744">
        <v>879</v>
      </c>
      <c r="L42" s="744">
        <v>844</v>
      </c>
      <c r="M42" s="744">
        <v>986</v>
      </c>
      <c r="N42" s="744">
        <v>975</v>
      </c>
      <c r="O42" s="744">
        <v>935</v>
      </c>
      <c r="P42" s="744">
        <v>989</v>
      </c>
      <c r="Q42" s="744">
        <v>834</v>
      </c>
      <c r="R42" s="744">
        <v>797</v>
      </c>
      <c r="S42" s="744">
        <v>719</v>
      </c>
      <c r="T42" s="744">
        <v>388</v>
      </c>
      <c r="U42" s="744">
        <v>184</v>
      </c>
      <c r="V42" s="745">
        <v>43.846986999999999</v>
      </c>
    </row>
    <row r="43" spans="1:22" s="746" customFormat="1">
      <c r="A43" s="30" t="s">
        <v>14</v>
      </c>
      <c r="B43" s="743" t="s">
        <v>308</v>
      </c>
      <c r="C43" s="744">
        <v>68514</v>
      </c>
      <c r="D43" s="744">
        <v>3250</v>
      </c>
      <c r="E43" s="744">
        <v>3208</v>
      </c>
      <c r="F43" s="744">
        <v>3251</v>
      </c>
      <c r="G43" s="744">
        <v>4019</v>
      </c>
      <c r="H43" s="744">
        <v>3593</v>
      </c>
      <c r="I43" s="744">
        <v>4281</v>
      </c>
      <c r="J43" s="744">
        <v>4769</v>
      </c>
      <c r="K43" s="744">
        <v>4763</v>
      </c>
      <c r="L43" s="744">
        <v>4170</v>
      </c>
      <c r="M43" s="744">
        <v>4654</v>
      </c>
      <c r="N43" s="744">
        <v>5344</v>
      </c>
      <c r="O43" s="744">
        <v>5439</v>
      </c>
      <c r="P43" s="744">
        <v>5331</v>
      </c>
      <c r="Q43" s="744">
        <v>3701</v>
      </c>
      <c r="R43" s="744">
        <v>3637</v>
      </c>
      <c r="S43" s="744">
        <v>2914</v>
      </c>
      <c r="T43" s="744">
        <v>1547</v>
      </c>
      <c r="U43" s="744">
        <v>643</v>
      </c>
      <c r="V43" s="745">
        <v>42.158988999999998</v>
      </c>
    </row>
    <row r="44" spans="1:22" s="746" customFormat="1">
      <c r="A44" s="747"/>
      <c r="B44" s="743" t="s">
        <v>309</v>
      </c>
      <c r="C44" s="744">
        <v>33222</v>
      </c>
      <c r="D44" s="744">
        <v>1656</v>
      </c>
      <c r="E44" s="744">
        <v>1602</v>
      </c>
      <c r="F44" s="744">
        <v>1757</v>
      </c>
      <c r="G44" s="744">
        <v>2031</v>
      </c>
      <c r="H44" s="744">
        <v>1875</v>
      </c>
      <c r="I44" s="744">
        <v>2216</v>
      </c>
      <c r="J44" s="744">
        <v>2381</v>
      </c>
      <c r="K44" s="744">
        <v>2480</v>
      </c>
      <c r="L44" s="744">
        <v>2121</v>
      </c>
      <c r="M44" s="744">
        <v>2317</v>
      </c>
      <c r="N44" s="744">
        <v>2523</v>
      </c>
      <c r="O44" s="744">
        <v>2583</v>
      </c>
      <c r="P44" s="744">
        <v>2474</v>
      </c>
      <c r="Q44" s="744">
        <v>1673</v>
      </c>
      <c r="R44" s="744">
        <v>1586</v>
      </c>
      <c r="S44" s="744">
        <v>1161</v>
      </c>
      <c r="T44" s="744">
        <v>579</v>
      </c>
      <c r="U44" s="744">
        <v>207</v>
      </c>
      <c r="V44" s="745">
        <v>40.628348000000003</v>
      </c>
    </row>
    <row r="45" spans="1:22" s="746" customFormat="1">
      <c r="A45" s="747"/>
      <c r="B45" s="743" t="s">
        <v>310</v>
      </c>
      <c r="C45" s="744">
        <v>35292</v>
      </c>
      <c r="D45" s="744">
        <v>1594</v>
      </c>
      <c r="E45" s="744">
        <v>1606</v>
      </c>
      <c r="F45" s="744">
        <v>1494</v>
      </c>
      <c r="G45" s="744">
        <v>1988</v>
      </c>
      <c r="H45" s="744">
        <v>1718</v>
      </c>
      <c r="I45" s="744">
        <v>2065</v>
      </c>
      <c r="J45" s="744">
        <v>2388</v>
      </c>
      <c r="K45" s="744">
        <v>2283</v>
      </c>
      <c r="L45" s="744">
        <v>2049</v>
      </c>
      <c r="M45" s="744">
        <v>2337</v>
      </c>
      <c r="N45" s="744">
        <v>2821</v>
      </c>
      <c r="O45" s="744">
        <v>2856</v>
      </c>
      <c r="P45" s="744">
        <v>2857</v>
      </c>
      <c r="Q45" s="744">
        <v>2028</v>
      </c>
      <c r="R45" s="744">
        <v>2051</v>
      </c>
      <c r="S45" s="744">
        <v>1753</v>
      </c>
      <c r="T45" s="744">
        <v>968</v>
      </c>
      <c r="U45" s="744">
        <v>436</v>
      </c>
      <c r="V45" s="745">
        <v>43.599851999999998</v>
      </c>
    </row>
    <row r="46" spans="1:22" s="746" customFormat="1">
      <c r="A46" s="747" t="s">
        <v>15</v>
      </c>
      <c r="B46" s="743" t="s">
        <v>308</v>
      </c>
      <c r="C46" s="744">
        <v>3669</v>
      </c>
      <c r="D46" s="744">
        <v>142</v>
      </c>
      <c r="E46" s="744">
        <v>175</v>
      </c>
      <c r="F46" s="744">
        <v>213</v>
      </c>
      <c r="G46" s="744">
        <v>227</v>
      </c>
      <c r="H46" s="744">
        <v>218</v>
      </c>
      <c r="I46" s="744">
        <v>203</v>
      </c>
      <c r="J46" s="744">
        <v>173</v>
      </c>
      <c r="K46" s="744">
        <v>238</v>
      </c>
      <c r="L46" s="744">
        <v>262</v>
      </c>
      <c r="M46" s="744">
        <v>316</v>
      </c>
      <c r="N46" s="744">
        <v>253</v>
      </c>
      <c r="O46" s="744">
        <v>246</v>
      </c>
      <c r="P46" s="744">
        <v>249</v>
      </c>
      <c r="Q46" s="744">
        <v>213</v>
      </c>
      <c r="R46" s="744">
        <v>223</v>
      </c>
      <c r="S46" s="744">
        <v>190</v>
      </c>
      <c r="T46" s="744">
        <v>93</v>
      </c>
      <c r="U46" s="744">
        <v>35</v>
      </c>
      <c r="V46" s="745">
        <v>42.70973</v>
      </c>
    </row>
    <row r="47" spans="1:22" s="746" customFormat="1">
      <c r="A47" s="747"/>
      <c r="B47" s="743" t="s">
        <v>309</v>
      </c>
      <c r="C47" s="744">
        <v>1853</v>
      </c>
      <c r="D47" s="744">
        <v>69</v>
      </c>
      <c r="E47" s="744">
        <v>99</v>
      </c>
      <c r="F47" s="744">
        <v>107</v>
      </c>
      <c r="G47" s="744">
        <v>111</v>
      </c>
      <c r="H47" s="744">
        <v>116</v>
      </c>
      <c r="I47" s="744">
        <v>110</v>
      </c>
      <c r="J47" s="744">
        <v>89</v>
      </c>
      <c r="K47" s="744">
        <v>126</v>
      </c>
      <c r="L47" s="744">
        <v>148</v>
      </c>
      <c r="M47" s="744">
        <v>173</v>
      </c>
      <c r="N47" s="744">
        <v>132</v>
      </c>
      <c r="O47" s="744">
        <v>130</v>
      </c>
      <c r="P47" s="744">
        <v>127</v>
      </c>
      <c r="Q47" s="744">
        <v>91</v>
      </c>
      <c r="R47" s="744">
        <v>97</v>
      </c>
      <c r="S47" s="744">
        <v>82</v>
      </c>
      <c r="T47" s="744">
        <v>37</v>
      </c>
      <c r="U47" s="744">
        <v>9</v>
      </c>
      <c r="V47" s="745">
        <v>41.414462999999998</v>
      </c>
    </row>
    <row r="48" spans="1:22" s="746" customFormat="1">
      <c r="A48" s="747"/>
      <c r="B48" s="743" t="s">
        <v>310</v>
      </c>
      <c r="C48" s="744">
        <v>1816</v>
      </c>
      <c r="D48" s="744">
        <v>73</v>
      </c>
      <c r="E48" s="744">
        <v>76</v>
      </c>
      <c r="F48" s="744">
        <v>106</v>
      </c>
      <c r="G48" s="744">
        <v>116</v>
      </c>
      <c r="H48" s="744">
        <v>102</v>
      </c>
      <c r="I48" s="744">
        <v>93</v>
      </c>
      <c r="J48" s="744">
        <v>84</v>
      </c>
      <c r="K48" s="744">
        <v>112</v>
      </c>
      <c r="L48" s="744">
        <v>114</v>
      </c>
      <c r="M48" s="744">
        <v>143</v>
      </c>
      <c r="N48" s="744">
        <v>121</v>
      </c>
      <c r="O48" s="744">
        <v>116</v>
      </c>
      <c r="P48" s="744">
        <v>122</v>
      </c>
      <c r="Q48" s="744">
        <v>122</v>
      </c>
      <c r="R48" s="744">
        <v>126</v>
      </c>
      <c r="S48" s="744">
        <v>108</v>
      </c>
      <c r="T48" s="744">
        <v>56</v>
      </c>
      <c r="U48" s="744">
        <v>26</v>
      </c>
      <c r="V48" s="745">
        <v>44.031387000000002</v>
      </c>
    </row>
    <row r="49" spans="1:22" s="746" customFormat="1">
      <c r="A49" s="747" t="s">
        <v>16</v>
      </c>
      <c r="B49" s="743" t="s">
        <v>308</v>
      </c>
      <c r="C49" s="744">
        <v>54407</v>
      </c>
      <c r="D49" s="744">
        <v>2890</v>
      </c>
      <c r="E49" s="744">
        <v>2982</v>
      </c>
      <c r="F49" s="744">
        <v>2838</v>
      </c>
      <c r="G49" s="744">
        <v>3264</v>
      </c>
      <c r="H49" s="744">
        <v>3358</v>
      </c>
      <c r="I49" s="744">
        <v>3918</v>
      </c>
      <c r="J49" s="744">
        <v>4019</v>
      </c>
      <c r="K49" s="744">
        <v>3984</v>
      </c>
      <c r="L49" s="744">
        <v>3593</v>
      </c>
      <c r="M49" s="744">
        <v>3916</v>
      </c>
      <c r="N49" s="744">
        <v>4353</v>
      </c>
      <c r="O49" s="744">
        <v>4224</v>
      </c>
      <c r="P49" s="744">
        <v>3811</v>
      </c>
      <c r="Q49" s="744">
        <v>2357</v>
      </c>
      <c r="R49" s="744">
        <v>1993</v>
      </c>
      <c r="S49" s="744">
        <v>1704</v>
      </c>
      <c r="T49" s="744">
        <v>868</v>
      </c>
      <c r="U49" s="744">
        <v>335</v>
      </c>
      <c r="V49" s="745">
        <v>39.388956999999998</v>
      </c>
    </row>
    <row r="50" spans="1:22" s="746" customFormat="1">
      <c r="A50" s="747"/>
      <c r="B50" s="743" t="s">
        <v>309</v>
      </c>
      <c r="C50" s="744">
        <v>26803</v>
      </c>
      <c r="D50" s="744">
        <v>1454</v>
      </c>
      <c r="E50" s="744">
        <v>1540</v>
      </c>
      <c r="F50" s="744">
        <v>1425</v>
      </c>
      <c r="G50" s="744">
        <v>1724</v>
      </c>
      <c r="H50" s="744">
        <v>1817</v>
      </c>
      <c r="I50" s="744">
        <v>2007</v>
      </c>
      <c r="J50" s="744">
        <v>2044</v>
      </c>
      <c r="K50" s="744">
        <v>1999</v>
      </c>
      <c r="L50" s="744">
        <v>1879</v>
      </c>
      <c r="M50" s="744">
        <v>1948</v>
      </c>
      <c r="N50" s="744">
        <v>2079</v>
      </c>
      <c r="O50" s="744">
        <v>2050</v>
      </c>
      <c r="P50" s="744">
        <v>1836</v>
      </c>
      <c r="Q50" s="744">
        <v>1066</v>
      </c>
      <c r="R50" s="744">
        <v>843</v>
      </c>
      <c r="S50" s="744">
        <v>653</v>
      </c>
      <c r="T50" s="744">
        <v>324</v>
      </c>
      <c r="U50" s="744">
        <v>115</v>
      </c>
      <c r="V50" s="745">
        <v>38.122411</v>
      </c>
    </row>
    <row r="51" spans="1:22" s="746" customFormat="1">
      <c r="A51" s="747"/>
      <c r="B51" s="743" t="s">
        <v>310</v>
      </c>
      <c r="C51" s="744">
        <v>27604</v>
      </c>
      <c r="D51" s="744">
        <v>1436</v>
      </c>
      <c r="E51" s="744">
        <v>1442</v>
      </c>
      <c r="F51" s="744">
        <v>1413</v>
      </c>
      <c r="G51" s="744">
        <v>1540</v>
      </c>
      <c r="H51" s="744">
        <v>1541</v>
      </c>
      <c r="I51" s="744">
        <v>1911</v>
      </c>
      <c r="J51" s="744">
        <v>1975</v>
      </c>
      <c r="K51" s="744">
        <v>1985</v>
      </c>
      <c r="L51" s="744">
        <v>1714</v>
      </c>
      <c r="M51" s="744">
        <v>1968</v>
      </c>
      <c r="N51" s="744">
        <v>2274</v>
      </c>
      <c r="O51" s="744">
        <v>2174</v>
      </c>
      <c r="P51" s="744">
        <v>1975</v>
      </c>
      <c r="Q51" s="744">
        <v>1291</v>
      </c>
      <c r="R51" s="744">
        <v>1150</v>
      </c>
      <c r="S51" s="744">
        <v>1051</v>
      </c>
      <c r="T51" s="744">
        <v>544</v>
      </c>
      <c r="U51" s="744">
        <v>220</v>
      </c>
      <c r="V51" s="745">
        <v>40.618749999999999</v>
      </c>
    </row>
    <row r="52" spans="1:22" s="746" customFormat="1">
      <c r="A52" s="747" t="s">
        <v>17</v>
      </c>
      <c r="B52" s="743" t="s">
        <v>308</v>
      </c>
      <c r="C52" s="744">
        <v>66</v>
      </c>
      <c r="D52" s="744" t="s">
        <v>68</v>
      </c>
      <c r="E52" s="744">
        <v>1</v>
      </c>
      <c r="F52" s="744" t="s">
        <v>68</v>
      </c>
      <c r="G52" s="744">
        <v>2</v>
      </c>
      <c r="H52" s="744">
        <v>3</v>
      </c>
      <c r="I52" s="744">
        <v>4</v>
      </c>
      <c r="J52" s="744">
        <v>9</v>
      </c>
      <c r="K52" s="744">
        <v>1</v>
      </c>
      <c r="L52" s="744">
        <v>4</v>
      </c>
      <c r="M52" s="744">
        <v>3</v>
      </c>
      <c r="N52" s="744">
        <v>9</v>
      </c>
      <c r="O52" s="744">
        <v>9</v>
      </c>
      <c r="P52" s="744">
        <v>11</v>
      </c>
      <c r="Q52" s="744">
        <v>1</v>
      </c>
      <c r="R52" s="744">
        <v>2</v>
      </c>
      <c r="S52" s="744">
        <v>2</v>
      </c>
      <c r="T52" s="744">
        <v>2</v>
      </c>
      <c r="U52" s="744">
        <v>3</v>
      </c>
      <c r="V52" s="745">
        <v>50.227271999999999</v>
      </c>
    </row>
    <row r="53" spans="1:22" s="746" customFormat="1">
      <c r="A53" s="747"/>
      <c r="B53" s="743" t="s">
        <v>309</v>
      </c>
      <c r="C53" s="744">
        <v>44</v>
      </c>
      <c r="D53" s="744" t="s">
        <v>68</v>
      </c>
      <c r="E53" s="744">
        <v>1</v>
      </c>
      <c r="F53" s="744" t="s">
        <v>68</v>
      </c>
      <c r="G53" s="744">
        <v>1</v>
      </c>
      <c r="H53" s="744">
        <v>1</v>
      </c>
      <c r="I53" s="744">
        <v>4</v>
      </c>
      <c r="J53" s="744">
        <v>6</v>
      </c>
      <c r="K53" s="744">
        <v>1</v>
      </c>
      <c r="L53" s="744">
        <v>4</v>
      </c>
      <c r="M53" s="744">
        <v>3</v>
      </c>
      <c r="N53" s="744">
        <v>9</v>
      </c>
      <c r="O53" s="744">
        <v>4</v>
      </c>
      <c r="P53" s="744">
        <v>7</v>
      </c>
      <c r="Q53" s="744" t="s">
        <v>68</v>
      </c>
      <c r="R53" s="744">
        <v>1</v>
      </c>
      <c r="S53" s="744">
        <v>1</v>
      </c>
      <c r="T53" s="744" t="s">
        <v>68</v>
      </c>
      <c r="U53" s="744">
        <v>1</v>
      </c>
      <c r="V53" s="745">
        <v>46.886363000000003</v>
      </c>
    </row>
    <row r="54" spans="1:22" s="746" customFormat="1">
      <c r="A54" s="747"/>
      <c r="B54" s="743" t="s">
        <v>310</v>
      </c>
      <c r="C54" s="744">
        <v>22</v>
      </c>
      <c r="D54" s="744" t="s">
        <v>68</v>
      </c>
      <c r="E54" s="744" t="s">
        <v>68</v>
      </c>
      <c r="F54" s="744" t="s">
        <v>68</v>
      </c>
      <c r="G54" s="744">
        <v>1</v>
      </c>
      <c r="H54" s="744">
        <v>2</v>
      </c>
      <c r="I54" s="744" t="s">
        <v>68</v>
      </c>
      <c r="J54" s="744">
        <v>3</v>
      </c>
      <c r="K54" s="744" t="s">
        <v>68</v>
      </c>
      <c r="L54" s="744" t="s">
        <v>68</v>
      </c>
      <c r="M54" s="744" t="s">
        <v>68</v>
      </c>
      <c r="N54" s="744" t="s">
        <v>68</v>
      </c>
      <c r="O54" s="744">
        <v>5</v>
      </c>
      <c r="P54" s="744">
        <v>4</v>
      </c>
      <c r="Q54" s="744">
        <v>1</v>
      </c>
      <c r="R54" s="744">
        <v>1</v>
      </c>
      <c r="S54" s="744">
        <v>1</v>
      </c>
      <c r="T54" s="744">
        <v>2</v>
      </c>
      <c r="U54" s="744">
        <v>2</v>
      </c>
      <c r="V54" s="745">
        <v>56.909089999999999</v>
      </c>
    </row>
    <row r="55" spans="1:22" s="746" customFormat="1">
      <c r="A55" s="747" t="s">
        <v>18</v>
      </c>
      <c r="B55" s="743" t="s">
        <v>308</v>
      </c>
      <c r="C55" s="744">
        <v>244</v>
      </c>
      <c r="D55" s="744">
        <v>7</v>
      </c>
      <c r="E55" s="744">
        <v>11</v>
      </c>
      <c r="F55" s="744">
        <v>13</v>
      </c>
      <c r="G55" s="744">
        <v>13</v>
      </c>
      <c r="H55" s="744">
        <v>10</v>
      </c>
      <c r="I55" s="744">
        <v>8</v>
      </c>
      <c r="J55" s="744">
        <v>14</v>
      </c>
      <c r="K55" s="744">
        <v>17</v>
      </c>
      <c r="L55" s="744">
        <v>25</v>
      </c>
      <c r="M55" s="744">
        <v>18</v>
      </c>
      <c r="N55" s="744">
        <v>15</v>
      </c>
      <c r="O55" s="744">
        <v>10</v>
      </c>
      <c r="P55" s="744">
        <v>16</v>
      </c>
      <c r="Q55" s="744">
        <v>9</v>
      </c>
      <c r="R55" s="744">
        <v>24</v>
      </c>
      <c r="S55" s="744">
        <v>21</v>
      </c>
      <c r="T55" s="744">
        <v>9</v>
      </c>
      <c r="U55" s="744">
        <v>4</v>
      </c>
      <c r="V55" s="745">
        <v>46.122950000000003</v>
      </c>
    </row>
    <row r="56" spans="1:22" s="746" customFormat="1">
      <c r="A56" s="747"/>
      <c r="B56" s="743" t="s">
        <v>309</v>
      </c>
      <c r="C56" s="744">
        <v>138</v>
      </c>
      <c r="D56" s="744">
        <v>4</v>
      </c>
      <c r="E56" s="744">
        <v>6</v>
      </c>
      <c r="F56" s="744">
        <v>8</v>
      </c>
      <c r="G56" s="744">
        <v>9</v>
      </c>
      <c r="H56" s="744">
        <v>8</v>
      </c>
      <c r="I56" s="744">
        <v>2</v>
      </c>
      <c r="J56" s="744">
        <v>8</v>
      </c>
      <c r="K56" s="744">
        <v>12</v>
      </c>
      <c r="L56" s="744">
        <v>18</v>
      </c>
      <c r="M56" s="744">
        <v>11</v>
      </c>
      <c r="N56" s="744">
        <v>8</v>
      </c>
      <c r="O56" s="744">
        <v>6</v>
      </c>
      <c r="P56" s="744">
        <v>10</v>
      </c>
      <c r="Q56" s="744">
        <v>4</v>
      </c>
      <c r="R56" s="744">
        <v>10</v>
      </c>
      <c r="S56" s="744">
        <v>8</v>
      </c>
      <c r="T56" s="744">
        <v>4</v>
      </c>
      <c r="U56" s="744">
        <v>2</v>
      </c>
      <c r="V56" s="745">
        <v>43.420288999999997</v>
      </c>
    </row>
    <row r="57" spans="1:22" s="746" customFormat="1">
      <c r="A57" s="747"/>
      <c r="B57" s="743" t="s">
        <v>310</v>
      </c>
      <c r="C57" s="744">
        <v>106</v>
      </c>
      <c r="D57" s="744">
        <v>3</v>
      </c>
      <c r="E57" s="744">
        <v>5</v>
      </c>
      <c r="F57" s="744">
        <v>5</v>
      </c>
      <c r="G57" s="744">
        <v>4</v>
      </c>
      <c r="H57" s="744">
        <v>2</v>
      </c>
      <c r="I57" s="744">
        <v>6</v>
      </c>
      <c r="J57" s="744">
        <v>6</v>
      </c>
      <c r="K57" s="744">
        <v>5</v>
      </c>
      <c r="L57" s="744">
        <v>7</v>
      </c>
      <c r="M57" s="744">
        <v>7</v>
      </c>
      <c r="N57" s="744">
        <v>7</v>
      </c>
      <c r="O57" s="744">
        <v>4</v>
      </c>
      <c r="P57" s="744">
        <v>6</v>
      </c>
      <c r="Q57" s="744">
        <v>5</v>
      </c>
      <c r="R57" s="744">
        <v>14</v>
      </c>
      <c r="S57" s="744">
        <v>13</v>
      </c>
      <c r="T57" s="744">
        <v>5</v>
      </c>
      <c r="U57" s="744">
        <v>2</v>
      </c>
      <c r="V57" s="745">
        <v>49.641508999999999</v>
      </c>
    </row>
    <row r="58" spans="1:22" s="746" customFormat="1">
      <c r="A58" s="30" t="s">
        <v>19</v>
      </c>
      <c r="B58" s="743" t="s">
        <v>308</v>
      </c>
      <c r="C58" s="744">
        <v>59916</v>
      </c>
      <c r="D58" s="744">
        <v>2749</v>
      </c>
      <c r="E58" s="744">
        <v>2658</v>
      </c>
      <c r="F58" s="744">
        <v>2710</v>
      </c>
      <c r="G58" s="744">
        <v>3479</v>
      </c>
      <c r="H58" s="744">
        <v>3540</v>
      </c>
      <c r="I58" s="744">
        <v>4200</v>
      </c>
      <c r="J58" s="744">
        <v>4533</v>
      </c>
      <c r="K58" s="744">
        <v>3869</v>
      </c>
      <c r="L58" s="744">
        <v>3320</v>
      </c>
      <c r="M58" s="744">
        <v>3858</v>
      </c>
      <c r="N58" s="744">
        <v>4780</v>
      </c>
      <c r="O58" s="744">
        <v>5523</v>
      </c>
      <c r="P58" s="744">
        <v>4585</v>
      </c>
      <c r="Q58" s="744">
        <v>2878</v>
      </c>
      <c r="R58" s="744">
        <v>2761</v>
      </c>
      <c r="S58" s="744">
        <v>2549</v>
      </c>
      <c r="T58" s="744">
        <v>1312</v>
      </c>
      <c r="U58" s="744">
        <v>612</v>
      </c>
      <c r="V58" s="744">
        <v>43.44</v>
      </c>
    </row>
    <row r="59" spans="1:22" s="746" customFormat="1">
      <c r="A59" s="747"/>
      <c r="B59" s="743" t="s">
        <v>309</v>
      </c>
      <c r="C59" s="744">
        <v>28813</v>
      </c>
      <c r="D59" s="744">
        <v>1399</v>
      </c>
      <c r="E59" s="744">
        <v>1328</v>
      </c>
      <c r="F59" s="744">
        <v>1395</v>
      </c>
      <c r="G59" s="744">
        <v>1742</v>
      </c>
      <c r="H59" s="744">
        <v>1774</v>
      </c>
      <c r="I59" s="744">
        <v>2206</v>
      </c>
      <c r="J59" s="744">
        <v>2239</v>
      </c>
      <c r="K59" s="744">
        <v>2016</v>
      </c>
      <c r="L59" s="744">
        <v>1695</v>
      </c>
      <c r="M59" s="744">
        <v>1879</v>
      </c>
      <c r="N59" s="744">
        <v>2206</v>
      </c>
      <c r="O59" s="744">
        <v>2677</v>
      </c>
      <c r="P59" s="744">
        <v>2150</v>
      </c>
      <c r="Q59" s="744">
        <v>1211</v>
      </c>
      <c r="R59" s="744">
        <v>1154</v>
      </c>
      <c r="S59" s="744">
        <v>1031</v>
      </c>
      <c r="T59" s="744">
        <v>498</v>
      </c>
      <c r="U59" s="744">
        <v>213</v>
      </c>
      <c r="V59" s="744">
        <v>41.65</v>
      </c>
    </row>
    <row r="60" spans="1:22" s="746" customFormat="1">
      <c r="A60" s="747"/>
      <c r="B60" s="743" t="s">
        <v>310</v>
      </c>
      <c r="C60" s="744">
        <v>31103</v>
      </c>
      <c r="D60" s="744">
        <v>1350</v>
      </c>
      <c r="E60" s="744">
        <v>1330</v>
      </c>
      <c r="F60" s="744">
        <v>1315</v>
      </c>
      <c r="G60" s="744">
        <v>1737</v>
      </c>
      <c r="H60" s="744">
        <v>1766</v>
      </c>
      <c r="I60" s="744">
        <v>1994</v>
      </c>
      <c r="J60" s="744">
        <v>2294</v>
      </c>
      <c r="K60" s="744">
        <v>1853</v>
      </c>
      <c r="L60" s="744">
        <v>1625</v>
      </c>
      <c r="M60" s="744">
        <v>1979</v>
      </c>
      <c r="N60" s="744">
        <v>2574</v>
      </c>
      <c r="O60" s="744">
        <v>2846</v>
      </c>
      <c r="P60" s="744">
        <v>2435</v>
      </c>
      <c r="Q60" s="744">
        <v>1667</v>
      </c>
      <c r="R60" s="744">
        <v>1607</v>
      </c>
      <c r="S60" s="744">
        <v>1518</v>
      </c>
      <c r="T60" s="744">
        <v>814</v>
      </c>
      <c r="U60" s="744">
        <v>399</v>
      </c>
      <c r="V60" s="744">
        <v>45.14</v>
      </c>
    </row>
    <row r="61" spans="1:22" s="746" customFormat="1">
      <c r="A61" s="747" t="s">
        <v>315</v>
      </c>
      <c r="B61" s="743" t="s">
        <v>308</v>
      </c>
      <c r="C61" s="744">
        <v>14437</v>
      </c>
      <c r="D61" s="744">
        <v>642</v>
      </c>
      <c r="E61" s="744">
        <v>664</v>
      </c>
      <c r="F61" s="744">
        <v>654</v>
      </c>
      <c r="G61" s="744">
        <v>802</v>
      </c>
      <c r="H61" s="744">
        <v>808</v>
      </c>
      <c r="I61" s="744">
        <v>1044</v>
      </c>
      <c r="J61" s="744">
        <v>1155</v>
      </c>
      <c r="K61" s="744">
        <v>996</v>
      </c>
      <c r="L61" s="744">
        <v>869</v>
      </c>
      <c r="M61" s="744">
        <v>924</v>
      </c>
      <c r="N61" s="744">
        <v>1144</v>
      </c>
      <c r="O61" s="744">
        <v>1312</v>
      </c>
      <c r="P61" s="744">
        <v>1160</v>
      </c>
      <c r="Q61" s="744">
        <v>708</v>
      </c>
      <c r="R61" s="744">
        <v>595</v>
      </c>
      <c r="S61" s="744">
        <v>555</v>
      </c>
      <c r="T61" s="744">
        <v>276</v>
      </c>
      <c r="U61" s="744">
        <v>129</v>
      </c>
      <c r="V61" s="745">
        <v>41.569578</v>
      </c>
    </row>
    <row r="62" spans="1:22" s="746" customFormat="1">
      <c r="A62" s="747"/>
      <c r="B62" s="743" t="s">
        <v>309</v>
      </c>
      <c r="C62" s="744">
        <v>6905</v>
      </c>
      <c r="D62" s="744">
        <v>338</v>
      </c>
      <c r="E62" s="744">
        <v>317</v>
      </c>
      <c r="F62" s="744">
        <v>311</v>
      </c>
      <c r="G62" s="744">
        <v>409</v>
      </c>
      <c r="H62" s="744">
        <v>412</v>
      </c>
      <c r="I62" s="744">
        <v>542</v>
      </c>
      <c r="J62" s="744">
        <v>557</v>
      </c>
      <c r="K62" s="744">
        <v>519</v>
      </c>
      <c r="L62" s="744">
        <v>460</v>
      </c>
      <c r="M62" s="744">
        <v>445</v>
      </c>
      <c r="N62" s="744">
        <v>529</v>
      </c>
      <c r="O62" s="744">
        <v>613</v>
      </c>
      <c r="P62" s="744">
        <v>545</v>
      </c>
      <c r="Q62" s="744">
        <v>295</v>
      </c>
      <c r="R62" s="744">
        <v>247</v>
      </c>
      <c r="S62" s="744">
        <v>227</v>
      </c>
      <c r="T62" s="744">
        <v>98</v>
      </c>
      <c r="U62" s="744">
        <v>41</v>
      </c>
      <c r="V62" s="745">
        <v>40.179724</v>
      </c>
    </row>
    <row r="63" spans="1:22" s="746" customFormat="1">
      <c r="A63" s="747"/>
      <c r="B63" s="743" t="s">
        <v>310</v>
      </c>
      <c r="C63" s="744">
        <v>7532</v>
      </c>
      <c r="D63" s="744">
        <v>304</v>
      </c>
      <c r="E63" s="744">
        <v>347</v>
      </c>
      <c r="F63" s="744">
        <v>343</v>
      </c>
      <c r="G63" s="744">
        <v>393</v>
      </c>
      <c r="H63" s="744">
        <v>396</v>
      </c>
      <c r="I63" s="744">
        <v>502</v>
      </c>
      <c r="J63" s="744">
        <v>598</v>
      </c>
      <c r="K63" s="744">
        <v>477</v>
      </c>
      <c r="L63" s="744">
        <v>409</v>
      </c>
      <c r="M63" s="744">
        <v>479</v>
      </c>
      <c r="N63" s="744">
        <v>615</v>
      </c>
      <c r="O63" s="744">
        <v>699</v>
      </c>
      <c r="P63" s="744">
        <v>615</v>
      </c>
      <c r="Q63" s="744">
        <v>413</v>
      </c>
      <c r="R63" s="744">
        <v>348</v>
      </c>
      <c r="S63" s="744">
        <v>328</v>
      </c>
      <c r="T63" s="744">
        <v>178</v>
      </c>
      <c r="U63" s="744">
        <v>88</v>
      </c>
      <c r="V63" s="745">
        <v>42.843733</v>
      </c>
    </row>
    <row r="64" spans="1:22" s="746" customFormat="1">
      <c r="A64" s="747" t="s">
        <v>314</v>
      </c>
      <c r="B64" s="743" t="s">
        <v>308</v>
      </c>
      <c r="C64" s="744">
        <v>1116</v>
      </c>
      <c r="D64" s="744">
        <v>40</v>
      </c>
      <c r="E64" s="744">
        <v>43</v>
      </c>
      <c r="F64" s="744">
        <v>29</v>
      </c>
      <c r="G64" s="744">
        <v>48</v>
      </c>
      <c r="H64" s="744">
        <v>48</v>
      </c>
      <c r="I64" s="744">
        <v>60</v>
      </c>
      <c r="J64" s="744">
        <v>76</v>
      </c>
      <c r="K64" s="744">
        <v>53</v>
      </c>
      <c r="L64" s="744">
        <v>46</v>
      </c>
      <c r="M64" s="744">
        <v>57</v>
      </c>
      <c r="N64" s="744">
        <v>96</v>
      </c>
      <c r="O64" s="744">
        <v>112</v>
      </c>
      <c r="P64" s="744">
        <v>105</v>
      </c>
      <c r="Q64" s="744">
        <v>82</v>
      </c>
      <c r="R64" s="744">
        <v>77</v>
      </c>
      <c r="S64" s="744">
        <v>84</v>
      </c>
      <c r="T64" s="744">
        <v>36</v>
      </c>
      <c r="U64" s="744">
        <v>24</v>
      </c>
      <c r="V64" s="745">
        <v>48.083333000000003</v>
      </c>
    </row>
    <row r="65" spans="1:22" s="746" customFormat="1">
      <c r="A65" s="747"/>
      <c r="B65" s="743" t="s">
        <v>309</v>
      </c>
      <c r="C65" s="744">
        <v>552</v>
      </c>
      <c r="D65" s="744">
        <v>23</v>
      </c>
      <c r="E65" s="744">
        <v>24</v>
      </c>
      <c r="F65" s="744">
        <v>17</v>
      </c>
      <c r="G65" s="744">
        <v>22</v>
      </c>
      <c r="H65" s="744">
        <v>28</v>
      </c>
      <c r="I65" s="744">
        <v>40</v>
      </c>
      <c r="J65" s="744">
        <v>39</v>
      </c>
      <c r="K65" s="744">
        <v>34</v>
      </c>
      <c r="L65" s="744">
        <v>22</v>
      </c>
      <c r="M65" s="744">
        <v>38</v>
      </c>
      <c r="N65" s="744">
        <v>47</v>
      </c>
      <c r="O65" s="744">
        <v>52</v>
      </c>
      <c r="P65" s="744">
        <v>46</v>
      </c>
      <c r="Q65" s="744">
        <v>37</v>
      </c>
      <c r="R65" s="744">
        <v>33</v>
      </c>
      <c r="S65" s="744">
        <v>33</v>
      </c>
      <c r="T65" s="744">
        <v>11</v>
      </c>
      <c r="U65" s="744">
        <v>6</v>
      </c>
      <c r="V65" s="745">
        <v>44.835144</v>
      </c>
    </row>
    <row r="66" spans="1:22" s="746" customFormat="1">
      <c r="A66" s="747"/>
      <c r="B66" s="743" t="s">
        <v>310</v>
      </c>
      <c r="C66" s="744">
        <v>564</v>
      </c>
      <c r="D66" s="744">
        <v>17</v>
      </c>
      <c r="E66" s="744">
        <v>19</v>
      </c>
      <c r="F66" s="744">
        <v>12</v>
      </c>
      <c r="G66" s="744">
        <v>26</v>
      </c>
      <c r="H66" s="744">
        <v>20</v>
      </c>
      <c r="I66" s="744">
        <v>20</v>
      </c>
      <c r="J66" s="744">
        <v>37</v>
      </c>
      <c r="K66" s="744">
        <v>19</v>
      </c>
      <c r="L66" s="744">
        <v>24</v>
      </c>
      <c r="M66" s="744">
        <v>19</v>
      </c>
      <c r="N66" s="744">
        <v>49</v>
      </c>
      <c r="O66" s="744">
        <v>60</v>
      </c>
      <c r="P66" s="744">
        <v>59</v>
      </c>
      <c r="Q66" s="744">
        <v>45</v>
      </c>
      <c r="R66" s="744">
        <v>44</v>
      </c>
      <c r="S66" s="744">
        <v>51</v>
      </c>
      <c r="T66" s="744">
        <v>25</v>
      </c>
      <c r="U66" s="744">
        <v>18</v>
      </c>
      <c r="V66" s="745">
        <v>51.262411</v>
      </c>
    </row>
    <row r="67" spans="1:22" s="746" customFormat="1">
      <c r="A67" s="747" t="s">
        <v>313</v>
      </c>
      <c r="B67" s="743" t="s">
        <v>308</v>
      </c>
      <c r="C67" s="744">
        <v>10401</v>
      </c>
      <c r="D67" s="744">
        <v>619</v>
      </c>
      <c r="E67" s="744">
        <v>480</v>
      </c>
      <c r="F67" s="744">
        <v>478</v>
      </c>
      <c r="G67" s="744">
        <v>603</v>
      </c>
      <c r="H67" s="744">
        <v>586</v>
      </c>
      <c r="I67" s="744">
        <v>734</v>
      </c>
      <c r="J67" s="744">
        <v>936</v>
      </c>
      <c r="K67" s="744">
        <v>750</v>
      </c>
      <c r="L67" s="744">
        <v>637</v>
      </c>
      <c r="M67" s="744">
        <v>618</v>
      </c>
      <c r="N67" s="744">
        <v>741</v>
      </c>
      <c r="O67" s="744">
        <v>873</v>
      </c>
      <c r="P67" s="744">
        <v>710</v>
      </c>
      <c r="Q67" s="744">
        <v>490</v>
      </c>
      <c r="R67" s="744">
        <v>484</v>
      </c>
      <c r="S67" s="744">
        <v>396</v>
      </c>
      <c r="T67" s="744">
        <v>192</v>
      </c>
      <c r="U67" s="744">
        <v>74</v>
      </c>
      <c r="V67" s="745">
        <v>40.309488999999999</v>
      </c>
    </row>
    <row r="68" spans="1:22" s="746" customFormat="1">
      <c r="A68" s="747"/>
      <c r="B68" s="743" t="s">
        <v>309</v>
      </c>
      <c r="C68" s="744">
        <v>4936</v>
      </c>
      <c r="D68" s="744">
        <v>295</v>
      </c>
      <c r="E68" s="744">
        <v>239</v>
      </c>
      <c r="F68" s="744">
        <v>237</v>
      </c>
      <c r="G68" s="744">
        <v>310</v>
      </c>
      <c r="H68" s="744">
        <v>289</v>
      </c>
      <c r="I68" s="744">
        <v>368</v>
      </c>
      <c r="J68" s="744">
        <v>466</v>
      </c>
      <c r="K68" s="744">
        <v>376</v>
      </c>
      <c r="L68" s="744">
        <v>347</v>
      </c>
      <c r="M68" s="744">
        <v>296</v>
      </c>
      <c r="N68" s="744">
        <v>322</v>
      </c>
      <c r="O68" s="744">
        <v>413</v>
      </c>
      <c r="P68" s="744">
        <v>329</v>
      </c>
      <c r="Q68" s="744">
        <v>204</v>
      </c>
      <c r="R68" s="744">
        <v>196</v>
      </c>
      <c r="S68" s="744">
        <v>154</v>
      </c>
      <c r="T68" s="744">
        <v>67</v>
      </c>
      <c r="U68" s="744">
        <v>28</v>
      </c>
      <c r="V68" s="745">
        <v>38.923217000000001</v>
      </c>
    </row>
    <row r="69" spans="1:22" s="746" customFormat="1">
      <c r="A69" s="747"/>
      <c r="B69" s="743" t="s">
        <v>310</v>
      </c>
      <c r="C69" s="744">
        <v>5465</v>
      </c>
      <c r="D69" s="744">
        <v>324</v>
      </c>
      <c r="E69" s="744">
        <v>241</v>
      </c>
      <c r="F69" s="744">
        <v>241</v>
      </c>
      <c r="G69" s="744">
        <v>293</v>
      </c>
      <c r="H69" s="744">
        <v>297</v>
      </c>
      <c r="I69" s="744">
        <v>366</v>
      </c>
      <c r="J69" s="744">
        <v>470</v>
      </c>
      <c r="K69" s="744">
        <v>374</v>
      </c>
      <c r="L69" s="744">
        <v>290</v>
      </c>
      <c r="M69" s="744">
        <v>322</v>
      </c>
      <c r="N69" s="744">
        <v>419</v>
      </c>
      <c r="O69" s="744">
        <v>460</v>
      </c>
      <c r="P69" s="744">
        <v>381</v>
      </c>
      <c r="Q69" s="744">
        <v>286</v>
      </c>
      <c r="R69" s="744">
        <v>288</v>
      </c>
      <c r="S69" s="744">
        <v>242</v>
      </c>
      <c r="T69" s="744">
        <v>125</v>
      </c>
      <c r="U69" s="744">
        <v>46</v>
      </c>
      <c r="V69" s="745">
        <v>41.561573000000003</v>
      </c>
    </row>
    <row r="70" spans="1:22" s="746" customFormat="1">
      <c r="A70" s="747" t="s">
        <v>316</v>
      </c>
      <c r="B70" s="743" t="s">
        <v>308</v>
      </c>
      <c r="C70" s="744">
        <v>20359</v>
      </c>
      <c r="D70" s="744">
        <v>890</v>
      </c>
      <c r="E70" s="744">
        <v>866</v>
      </c>
      <c r="F70" s="744">
        <v>942</v>
      </c>
      <c r="G70" s="744">
        <v>1281</v>
      </c>
      <c r="H70" s="744">
        <v>1350</v>
      </c>
      <c r="I70" s="744">
        <v>1447</v>
      </c>
      <c r="J70" s="744">
        <v>1466</v>
      </c>
      <c r="K70" s="744">
        <v>1294</v>
      </c>
      <c r="L70" s="744">
        <v>1083</v>
      </c>
      <c r="M70" s="744">
        <v>1315</v>
      </c>
      <c r="N70" s="744">
        <v>1654</v>
      </c>
      <c r="O70" s="744">
        <v>1921</v>
      </c>
      <c r="P70" s="744">
        <v>1487</v>
      </c>
      <c r="Q70" s="744">
        <v>907</v>
      </c>
      <c r="R70" s="744">
        <v>951</v>
      </c>
      <c r="S70" s="744">
        <v>854</v>
      </c>
      <c r="T70" s="744">
        <v>461</v>
      </c>
      <c r="U70" s="744">
        <v>190</v>
      </c>
      <c r="V70" s="745">
        <v>41.700771000000003</v>
      </c>
    </row>
    <row r="71" spans="1:22" s="746" customFormat="1">
      <c r="A71" s="747"/>
      <c r="B71" s="743" t="s">
        <v>309</v>
      </c>
      <c r="C71" s="744">
        <v>9744</v>
      </c>
      <c r="D71" s="744">
        <v>457</v>
      </c>
      <c r="E71" s="744">
        <v>439</v>
      </c>
      <c r="F71" s="744">
        <v>504</v>
      </c>
      <c r="G71" s="744">
        <v>632</v>
      </c>
      <c r="H71" s="744">
        <v>657</v>
      </c>
      <c r="I71" s="744">
        <v>750</v>
      </c>
      <c r="J71" s="744">
        <v>702</v>
      </c>
      <c r="K71" s="744">
        <v>682</v>
      </c>
      <c r="L71" s="744">
        <v>518</v>
      </c>
      <c r="M71" s="744">
        <v>633</v>
      </c>
      <c r="N71" s="744">
        <v>756</v>
      </c>
      <c r="O71" s="744">
        <v>943</v>
      </c>
      <c r="P71" s="744">
        <v>706</v>
      </c>
      <c r="Q71" s="744">
        <v>385</v>
      </c>
      <c r="R71" s="744">
        <v>388</v>
      </c>
      <c r="S71" s="744">
        <v>342</v>
      </c>
      <c r="T71" s="744">
        <v>186</v>
      </c>
      <c r="U71" s="744">
        <v>64</v>
      </c>
      <c r="V71" s="745">
        <v>40.257697</v>
      </c>
    </row>
    <row r="72" spans="1:22" s="746" customFormat="1">
      <c r="A72" s="747"/>
      <c r="B72" s="743" t="s">
        <v>310</v>
      </c>
      <c r="C72" s="744">
        <v>10615</v>
      </c>
      <c r="D72" s="744">
        <v>433</v>
      </c>
      <c r="E72" s="744">
        <v>427</v>
      </c>
      <c r="F72" s="744">
        <v>438</v>
      </c>
      <c r="G72" s="744">
        <v>649</v>
      </c>
      <c r="H72" s="744">
        <v>693</v>
      </c>
      <c r="I72" s="744">
        <v>697</v>
      </c>
      <c r="J72" s="744">
        <v>764</v>
      </c>
      <c r="K72" s="744">
        <v>612</v>
      </c>
      <c r="L72" s="744">
        <v>565</v>
      </c>
      <c r="M72" s="744">
        <v>682</v>
      </c>
      <c r="N72" s="744">
        <v>898</v>
      </c>
      <c r="O72" s="744">
        <v>978</v>
      </c>
      <c r="P72" s="744">
        <v>781</v>
      </c>
      <c r="Q72" s="744">
        <v>522</v>
      </c>
      <c r="R72" s="744">
        <v>563</v>
      </c>
      <c r="S72" s="744">
        <v>512</v>
      </c>
      <c r="T72" s="744">
        <v>275</v>
      </c>
      <c r="U72" s="744">
        <v>126</v>
      </c>
      <c r="V72" s="745">
        <v>43.025435000000002</v>
      </c>
    </row>
    <row r="73" spans="1:22" s="746" customFormat="1">
      <c r="A73" s="747" t="s">
        <v>317</v>
      </c>
      <c r="B73" s="743" t="s">
        <v>308</v>
      </c>
      <c r="C73" s="744">
        <v>11620</v>
      </c>
      <c r="D73" s="744">
        <v>493</v>
      </c>
      <c r="E73" s="744">
        <v>539</v>
      </c>
      <c r="F73" s="744">
        <v>539</v>
      </c>
      <c r="G73" s="744">
        <v>648</v>
      </c>
      <c r="H73" s="744">
        <v>649</v>
      </c>
      <c r="I73" s="744">
        <v>779</v>
      </c>
      <c r="J73" s="744">
        <v>779</v>
      </c>
      <c r="K73" s="744">
        <v>689</v>
      </c>
      <c r="L73" s="744">
        <v>587</v>
      </c>
      <c r="M73" s="744">
        <v>797</v>
      </c>
      <c r="N73" s="744">
        <v>974</v>
      </c>
      <c r="O73" s="744">
        <v>1073</v>
      </c>
      <c r="P73" s="744">
        <v>955</v>
      </c>
      <c r="Q73" s="744">
        <v>574</v>
      </c>
      <c r="R73" s="744">
        <v>533</v>
      </c>
      <c r="S73" s="744">
        <v>551</v>
      </c>
      <c r="T73" s="744">
        <v>294</v>
      </c>
      <c r="U73" s="744">
        <v>167</v>
      </c>
      <c r="V73" s="745">
        <v>42.940790999999997</v>
      </c>
    </row>
    <row r="74" spans="1:22" s="746" customFormat="1">
      <c r="A74" s="747"/>
      <c r="B74" s="743" t="s">
        <v>309</v>
      </c>
      <c r="C74" s="744">
        <v>5723</v>
      </c>
      <c r="D74" s="744">
        <v>256</v>
      </c>
      <c r="E74" s="744">
        <v>273</v>
      </c>
      <c r="F74" s="744">
        <v>287</v>
      </c>
      <c r="G74" s="744">
        <v>329</v>
      </c>
      <c r="H74" s="744">
        <v>331</v>
      </c>
      <c r="I74" s="744">
        <v>433</v>
      </c>
      <c r="J74" s="744">
        <v>403</v>
      </c>
      <c r="K74" s="744">
        <v>361</v>
      </c>
      <c r="L74" s="744">
        <v>297</v>
      </c>
      <c r="M74" s="744">
        <v>391</v>
      </c>
      <c r="N74" s="744">
        <v>475</v>
      </c>
      <c r="O74" s="744">
        <v>543</v>
      </c>
      <c r="P74" s="744">
        <v>445</v>
      </c>
      <c r="Q74" s="744">
        <v>253</v>
      </c>
      <c r="R74" s="744">
        <v>244</v>
      </c>
      <c r="S74" s="744">
        <v>222</v>
      </c>
      <c r="T74" s="744">
        <v>117</v>
      </c>
      <c r="U74" s="744">
        <v>63</v>
      </c>
      <c r="V74" s="745">
        <v>41.475624000000003</v>
      </c>
    </row>
    <row r="75" spans="1:22" s="746" customFormat="1">
      <c r="A75" s="747"/>
      <c r="B75" s="743" t="s">
        <v>310</v>
      </c>
      <c r="C75" s="744">
        <v>5897</v>
      </c>
      <c r="D75" s="744">
        <v>237</v>
      </c>
      <c r="E75" s="744">
        <v>266</v>
      </c>
      <c r="F75" s="744">
        <v>252</v>
      </c>
      <c r="G75" s="744">
        <v>319</v>
      </c>
      <c r="H75" s="744">
        <v>318</v>
      </c>
      <c r="I75" s="744">
        <v>346</v>
      </c>
      <c r="J75" s="744">
        <v>376</v>
      </c>
      <c r="K75" s="744">
        <v>328</v>
      </c>
      <c r="L75" s="744">
        <v>290</v>
      </c>
      <c r="M75" s="744">
        <v>406</v>
      </c>
      <c r="N75" s="744">
        <v>499</v>
      </c>
      <c r="O75" s="744">
        <v>530</v>
      </c>
      <c r="P75" s="744">
        <v>510</v>
      </c>
      <c r="Q75" s="744">
        <v>321</v>
      </c>
      <c r="R75" s="744">
        <v>289</v>
      </c>
      <c r="S75" s="744">
        <v>329</v>
      </c>
      <c r="T75" s="744">
        <v>177</v>
      </c>
      <c r="U75" s="744">
        <v>104</v>
      </c>
      <c r="V75" s="745">
        <v>44.362726000000002</v>
      </c>
    </row>
    <row r="76" spans="1:22" s="746" customFormat="1">
      <c r="A76" s="747" t="s">
        <v>318</v>
      </c>
      <c r="B76" s="743" t="s">
        <v>308</v>
      </c>
      <c r="C76" s="744">
        <v>1983</v>
      </c>
      <c r="D76" s="744">
        <v>65</v>
      </c>
      <c r="E76" s="744">
        <v>66</v>
      </c>
      <c r="F76" s="744">
        <v>68</v>
      </c>
      <c r="G76" s="744">
        <v>97</v>
      </c>
      <c r="H76" s="744">
        <v>99</v>
      </c>
      <c r="I76" s="744">
        <v>136</v>
      </c>
      <c r="J76" s="744">
        <v>121</v>
      </c>
      <c r="K76" s="744">
        <v>87</v>
      </c>
      <c r="L76" s="744">
        <v>98</v>
      </c>
      <c r="M76" s="744">
        <v>147</v>
      </c>
      <c r="N76" s="744">
        <v>171</v>
      </c>
      <c r="O76" s="744">
        <v>232</v>
      </c>
      <c r="P76" s="744">
        <v>168</v>
      </c>
      <c r="Q76" s="744">
        <v>117</v>
      </c>
      <c r="R76" s="744">
        <v>121</v>
      </c>
      <c r="S76" s="744">
        <v>109</v>
      </c>
      <c r="T76" s="744">
        <v>53</v>
      </c>
      <c r="U76" s="744">
        <v>28</v>
      </c>
      <c r="V76" s="745">
        <v>46.057487999999999</v>
      </c>
    </row>
    <row r="77" spans="1:22" s="746" customFormat="1">
      <c r="A77" s="747"/>
      <c r="B77" s="743" t="s">
        <v>309</v>
      </c>
      <c r="C77" s="744">
        <v>953</v>
      </c>
      <c r="D77" s="744">
        <v>30</v>
      </c>
      <c r="E77" s="744">
        <v>36</v>
      </c>
      <c r="F77" s="744">
        <v>39</v>
      </c>
      <c r="G77" s="744">
        <v>40</v>
      </c>
      <c r="H77" s="744">
        <v>57</v>
      </c>
      <c r="I77" s="744">
        <v>73</v>
      </c>
      <c r="J77" s="744">
        <v>72</v>
      </c>
      <c r="K77" s="744">
        <v>44</v>
      </c>
      <c r="L77" s="744">
        <v>51</v>
      </c>
      <c r="M77" s="744">
        <v>76</v>
      </c>
      <c r="N77" s="744">
        <v>77</v>
      </c>
      <c r="O77" s="744">
        <v>113</v>
      </c>
      <c r="P77" s="744">
        <v>79</v>
      </c>
      <c r="Q77" s="744">
        <v>37</v>
      </c>
      <c r="R77" s="744">
        <v>46</v>
      </c>
      <c r="S77" s="744">
        <v>53</v>
      </c>
      <c r="T77" s="744">
        <v>19</v>
      </c>
      <c r="U77" s="744">
        <v>11</v>
      </c>
      <c r="V77" s="745">
        <v>44.220356000000002</v>
      </c>
    </row>
    <row r="78" spans="1:22" s="746" customFormat="1">
      <c r="A78" s="747"/>
      <c r="B78" s="743" t="s">
        <v>310</v>
      </c>
      <c r="C78" s="744">
        <v>1030</v>
      </c>
      <c r="D78" s="744">
        <v>35</v>
      </c>
      <c r="E78" s="744">
        <v>30</v>
      </c>
      <c r="F78" s="744">
        <v>29</v>
      </c>
      <c r="G78" s="744">
        <v>57</v>
      </c>
      <c r="H78" s="744">
        <v>42</v>
      </c>
      <c r="I78" s="744">
        <v>63</v>
      </c>
      <c r="J78" s="744">
        <v>49</v>
      </c>
      <c r="K78" s="744">
        <v>43</v>
      </c>
      <c r="L78" s="744">
        <v>47</v>
      </c>
      <c r="M78" s="744">
        <v>71</v>
      </c>
      <c r="N78" s="744">
        <v>94</v>
      </c>
      <c r="O78" s="744">
        <v>119</v>
      </c>
      <c r="P78" s="744">
        <v>89</v>
      </c>
      <c r="Q78" s="744">
        <v>80</v>
      </c>
      <c r="R78" s="744">
        <v>75</v>
      </c>
      <c r="S78" s="744">
        <v>56</v>
      </c>
      <c r="T78" s="744">
        <v>34</v>
      </c>
      <c r="U78" s="744">
        <v>17</v>
      </c>
      <c r="V78" s="745">
        <v>47.757280999999999</v>
      </c>
    </row>
    <row r="79" spans="1:22" s="746" customFormat="1">
      <c r="A79" s="747" t="s">
        <v>26</v>
      </c>
      <c r="B79" s="743" t="s">
        <v>308</v>
      </c>
      <c r="C79" s="744">
        <v>1039</v>
      </c>
      <c r="D79" s="744">
        <v>41</v>
      </c>
      <c r="E79" s="744">
        <v>47</v>
      </c>
      <c r="F79" s="744">
        <v>49</v>
      </c>
      <c r="G79" s="744">
        <v>76</v>
      </c>
      <c r="H79" s="744">
        <v>61</v>
      </c>
      <c r="I79" s="744">
        <v>72</v>
      </c>
      <c r="J79" s="744">
        <v>61</v>
      </c>
      <c r="K79" s="744">
        <v>62</v>
      </c>
      <c r="L79" s="744">
        <v>71</v>
      </c>
      <c r="M79" s="744">
        <v>90</v>
      </c>
      <c r="N79" s="744">
        <v>96</v>
      </c>
      <c r="O79" s="744">
        <v>84</v>
      </c>
      <c r="P79" s="744">
        <v>69</v>
      </c>
      <c r="Q79" s="744">
        <v>41</v>
      </c>
      <c r="R79" s="744">
        <v>42</v>
      </c>
      <c r="S79" s="744">
        <v>42</v>
      </c>
      <c r="T79" s="744">
        <v>24</v>
      </c>
      <c r="U79" s="744">
        <v>11</v>
      </c>
      <c r="V79" s="745">
        <v>41.435032999999997</v>
      </c>
    </row>
    <row r="80" spans="1:22" s="746" customFormat="1">
      <c r="A80" s="747"/>
      <c r="B80" s="743" t="s">
        <v>309</v>
      </c>
      <c r="C80" s="744">
        <v>534</v>
      </c>
      <c r="D80" s="744">
        <v>20</v>
      </c>
      <c r="E80" s="744">
        <v>22</v>
      </c>
      <c r="F80" s="744">
        <v>27</v>
      </c>
      <c r="G80" s="744">
        <v>35</v>
      </c>
      <c r="H80" s="744">
        <v>33</v>
      </c>
      <c r="I80" s="744">
        <v>47</v>
      </c>
      <c r="J80" s="744">
        <v>36</v>
      </c>
      <c r="K80" s="744">
        <v>31</v>
      </c>
      <c r="L80" s="744">
        <v>40</v>
      </c>
      <c r="M80" s="744">
        <v>44</v>
      </c>
      <c r="N80" s="744">
        <v>47</v>
      </c>
      <c r="O80" s="744">
        <v>51</v>
      </c>
      <c r="P80" s="744">
        <v>33</v>
      </c>
      <c r="Q80" s="744">
        <v>22</v>
      </c>
      <c r="R80" s="744">
        <v>17</v>
      </c>
      <c r="S80" s="744">
        <v>18</v>
      </c>
      <c r="T80" s="744">
        <v>9</v>
      </c>
      <c r="U80" s="744">
        <v>2</v>
      </c>
      <c r="V80" s="745">
        <v>40.323970000000003</v>
      </c>
    </row>
    <row r="81" spans="1:22" s="746" customFormat="1">
      <c r="A81" s="747"/>
      <c r="B81" s="743" t="s">
        <v>310</v>
      </c>
      <c r="C81" s="744">
        <v>505</v>
      </c>
      <c r="D81" s="744">
        <v>21</v>
      </c>
      <c r="E81" s="744">
        <v>25</v>
      </c>
      <c r="F81" s="744">
        <v>22</v>
      </c>
      <c r="G81" s="744">
        <v>41</v>
      </c>
      <c r="H81" s="744">
        <v>28</v>
      </c>
      <c r="I81" s="744">
        <v>25</v>
      </c>
      <c r="J81" s="744">
        <v>25</v>
      </c>
      <c r="K81" s="744">
        <v>31</v>
      </c>
      <c r="L81" s="744">
        <v>31</v>
      </c>
      <c r="M81" s="744">
        <v>46</v>
      </c>
      <c r="N81" s="744">
        <v>49</v>
      </c>
      <c r="O81" s="744">
        <v>33</v>
      </c>
      <c r="P81" s="744">
        <v>36</v>
      </c>
      <c r="Q81" s="744">
        <v>19</v>
      </c>
      <c r="R81" s="744">
        <v>25</v>
      </c>
      <c r="S81" s="744">
        <v>24</v>
      </c>
      <c r="T81" s="744">
        <v>15</v>
      </c>
      <c r="U81" s="744">
        <v>9</v>
      </c>
      <c r="V81" s="745">
        <v>42.609900000000003</v>
      </c>
    </row>
    <row r="82" spans="1:22" s="746" customFormat="1">
      <c r="A82" s="747" t="s">
        <v>27</v>
      </c>
      <c r="B82" s="743" t="s">
        <v>308</v>
      </c>
      <c r="C82" s="744">
        <v>1962</v>
      </c>
      <c r="D82" s="744">
        <v>51</v>
      </c>
      <c r="E82" s="744">
        <v>66</v>
      </c>
      <c r="F82" s="744">
        <v>76</v>
      </c>
      <c r="G82" s="744">
        <v>88</v>
      </c>
      <c r="H82" s="744">
        <v>98</v>
      </c>
      <c r="I82" s="744">
        <v>125</v>
      </c>
      <c r="J82" s="744">
        <v>93</v>
      </c>
      <c r="K82" s="744">
        <v>92</v>
      </c>
      <c r="L82" s="744">
        <v>88</v>
      </c>
      <c r="M82" s="744">
        <v>105</v>
      </c>
      <c r="N82" s="744">
        <v>176</v>
      </c>
      <c r="O82" s="744">
        <v>212</v>
      </c>
      <c r="P82" s="744">
        <v>156</v>
      </c>
      <c r="Q82" s="744">
        <v>124</v>
      </c>
      <c r="R82" s="744">
        <v>144</v>
      </c>
      <c r="S82" s="744">
        <v>135</v>
      </c>
      <c r="T82" s="744">
        <v>84</v>
      </c>
      <c r="U82" s="744">
        <v>49</v>
      </c>
      <c r="V82" s="745">
        <v>48.274718999999997</v>
      </c>
    </row>
    <row r="83" spans="1:22" s="746" customFormat="1">
      <c r="A83" s="747"/>
      <c r="B83" s="743" t="s">
        <v>309</v>
      </c>
      <c r="C83" s="744">
        <v>950</v>
      </c>
      <c r="D83" s="744">
        <v>25</v>
      </c>
      <c r="E83" s="744">
        <v>30</v>
      </c>
      <c r="F83" s="744">
        <v>24</v>
      </c>
      <c r="G83" s="744">
        <v>36</v>
      </c>
      <c r="H83" s="744">
        <v>55</v>
      </c>
      <c r="I83" s="744">
        <v>72</v>
      </c>
      <c r="J83" s="744">
        <v>54</v>
      </c>
      <c r="K83" s="744">
        <v>59</v>
      </c>
      <c r="L83" s="744">
        <v>48</v>
      </c>
      <c r="M83" s="744">
        <v>58</v>
      </c>
      <c r="N83" s="744">
        <v>100</v>
      </c>
      <c r="O83" s="744">
        <v>106</v>
      </c>
      <c r="P83" s="744">
        <v>80</v>
      </c>
      <c r="Q83" s="744">
        <v>52</v>
      </c>
      <c r="R83" s="744">
        <v>53</v>
      </c>
      <c r="S83" s="744">
        <v>53</v>
      </c>
      <c r="T83" s="744">
        <v>32</v>
      </c>
      <c r="U83" s="744">
        <v>13</v>
      </c>
      <c r="V83" s="745">
        <v>46.589472999999998</v>
      </c>
    </row>
    <row r="84" spans="1:22" s="746" customFormat="1">
      <c r="A84" s="747"/>
      <c r="B84" s="743" t="s">
        <v>310</v>
      </c>
      <c r="C84" s="744">
        <v>1012</v>
      </c>
      <c r="D84" s="744">
        <v>26</v>
      </c>
      <c r="E84" s="744">
        <v>36</v>
      </c>
      <c r="F84" s="744">
        <v>52</v>
      </c>
      <c r="G84" s="744">
        <v>52</v>
      </c>
      <c r="H84" s="744">
        <v>43</v>
      </c>
      <c r="I84" s="744">
        <v>53</v>
      </c>
      <c r="J84" s="744">
        <v>39</v>
      </c>
      <c r="K84" s="744">
        <v>33</v>
      </c>
      <c r="L84" s="744">
        <v>40</v>
      </c>
      <c r="M84" s="744">
        <v>47</v>
      </c>
      <c r="N84" s="744">
        <v>76</v>
      </c>
      <c r="O84" s="744">
        <v>106</v>
      </c>
      <c r="P84" s="744">
        <v>76</v>
      </c>
      <c r="Q84" s="744">
        <v>72</v>
      </c>
      <c r="R84" s="744">
        <v>91</v>
      </c>
      <c r="S84" s="744">
        <v>82</v>
      </c>
      <c r="T84" s="744">
        <v>52</v>
      </c>
      <c r="U84" s="744">
        <v>36</v>
      </c>
      <c r="V84" s="745">
        <v>49.856718999999998</v>
      </c>
    </row>
    <row r="85" spans="1:22" s="746" customFormat="1">
      <c r="A85" s="747" t="s">
        <v>28</v>
      </c>
      <c r="B85" s="743" t="s">
        <v>308</v>
      </c>
      <c r="C85" s="744">
        <v>9368</v>
      </c>
      <c r="D85" s="744">
        <v>400</v>
      </c>
      <c r="E85" s="744">
        <v>410</v>
      </c>
      <c r="F85" s="744">
        <v>542</v>
      </c>
      <c r="G85" s="744">
        <v>604</v>
      </c>
      <c r="H85" s="744">
        <v>535</v>
      </c>
      <c r="I85" s="744">
        <v>551</v>
      </c>
      <c r="J85" s="744">
        <v>519</v>
      </c>
      <c r="K85" s="744">
        <v>595</v>
      </c>
      <c r="L85" s="744">
        <v>648</v>
      </c>
      <c r="M85" s="744">
        <v>695</v>
      </c>
      <c r="N85" s="744">
        <v>787</v>
      </c>
      <c r="O85" s="744">
        <v>745</v>
      </c>
      <c r="P85" s="744">
        <v>720</v>
      </c>
      <c r="Q85" s="744">
        <v>564</v>
      </c>
      <c r="R85" s="744">
        <v>468</v>
      </c>
      <c r="S85" s="744">
        <v>345</v>
      </c>
      <c r="T85" s="744">
        <v>172</v>
      </c>
      <c r="U85" s="744">
        <v>68</v>
      </c>
      <c r="V85" s="745">
        <v>41.798141999999999</v>
      </c>
    </row>
    <row r="86" spans="1:22" s="746" customFormat="1">
      <c r="A86" s="747"/>
      <c r="B86" s="743" t="s">
        <v>309</v>
      </c>
      <c r="C86" s="744">
        <v>4632</v>
      </c>
      <c r="D86" s="744">
        <v>210</v>
      </c>
      <c r="E86" s="744">
        <v>213</v>
      </c>
      <c r="F86" s="744">
        <v>272</v>
      </c>
      <c r="G86" s="744">
        <v>301</v>
      </c>
      <c r="H86" s="744">
        <v>286</v>
      </c>
      <c r="I86" s="744">
        <v>282</v>
      </c>
      <c r="J86" s="744">
        <v>270</v>
      </c>
      <c r="K86" s="744">
        <v>324</v>
      </c>
      <c r="L86" s="744">
        <v>350</v>
      </c>
      <c r="M86" s="744">
        <v>365</v>
      </c>
      <c r="N86" s="744">
        <v>398</v>
      </c>
      <c r="O86" s="744">
        <v>344</v>
      </c>
      <c r="P86" s="744">
        <v>329</v>
      </c>
      <c r="Q86" s="744">
        <v>259</v>
      </c>
      <c r="R86" s="744">
        <v>212</v>
      </c>
      <c r="S86" s="744">
        <v>130</v>
      </c>
      <c r="T86" s="744">
        <v>65</v>
      </c>
      <c r="U86" s="744">
        <v>22</v>
      </c>
      <c r="V86" s="745">
        <v>40.404575999999999</v>
      </c>
    </row>
    <row r="87" spans="1:22" s="746" customFormat="1">
      <c r="A87" s="747"/>
      <c r="B87" s="743" t="s">
        <v>310</v>
      </c>
      <c r="C87" s="744">
        <v>4736</v>
      </c>
      <c r="D87" s="744">
        <v>190</v>
      </c>
      <c r="E87" s="744">
        <v>197</v>
      </c>
      <c r="F87" s="744">
        <v>270</v>
      </c>
      <c r="G87" s="744">
        <v>303</v>
      </c>
      <c r="H87" s="744">
        <v>249</v>
      </c>
      <c r="I87" s="744">
        <v>269</v>
      </c>
      <c r="J87" s="744">
        <v>249</v>
      </c>
      <c r="K87" s="744">
        <v>271</v>
      </c>
      <c r="L87" s="744">
        <v>298</v>
      </c>
      <c r="M87" s="744">
        <v>330</v>
      </c>
      <c r="N87" s="744">
        <v>389</v>
      </c>
      <c r="O87" s="744">
        <v>401</v>
      </c>
      <c r="P87" s="744">
        <v>391</v>
      </c>
      <c r="Q87" s="744">
        <v>305</v>
      </c>
      <c r="R87" s="744">
        <v>256</v>
      </c>
      <c r="S87" s="744">
        <v>215</v>
      </c>
      <c r="T87" s="744">
        <v>107</v>
      </c>
      <c r="U87" s="744">
        <v>46</v>
      </c>
      <c r="V87" s="745">
        <v>43.161105999999997</v>
      </c>
    </row>
    <row r="88" spans="1:22" s="746" customFormat="1">
      <c r="A88" s="747" t="s">
        <v>29</v>
      </c>
      <c r="B88" s="743" t="s">
        <v>308</v>
      </c>
      <c r="C88" s="744">
        <v>20681</v>
      </c>
      <c r="D88" s="744">
        <v>780</v>
      </c>
      <c r="E88" s="744">
        <v>806</v>
      </c>
      <c r="F88" s="744">
        <v>864</v>
      </c>
      <c r="G88" s="744">
        <v>1163</v>
      </c>
      <c r="H88" s="744">
        <v>1073</v>
      </c>
      <c r="I88" s="744">
        <v>1334</v>
      </c>
      <c r="J88" s="744">
        <v>1250</v>
      </c>
      <c r="K88" s="744">
        <v>1207</v>
      </c>
      <c r="L88" s="744">
        <v>1219</v>
      </c>
      <c r="M88" s="744">
        <v>1619</v>
      </c>
      <c r="N88" s="744">
        <v>1810</v>
      </c>
      <c r="O88" s="744">
        <v>1839</v>
      </c>
      <c r="P88" s="744">
        <v>1557</v>
      </c>
      <c r="Q88" s="744">
        <v>901</v>
      </c>
      <c r="R88" s="744">
        <v>1079</v>
      </c>
      <c r="S88" s="744">
        <v>1231</v>
      </c>
      <c r="T88" s="744">
        <v>629</v>
      </c>
      <c r="U88" s="744">
        <v>320</v>
      </c>
      <c r="V88" s="745">
        <v>44.334654</v>
      </c>
    </row>
    <row r="89" spans="1:22" s="746" customFormat="1">
      <c r="A89" s="747"/>
      <c r="B89" s="743" t="s">
        <v>309</v>
      </c>
      <c r="C89" s="744">
        <v>10094</v>
      </c>
      <c r="D89" s="744">
        <v>399</v>
      </c>
      <c r="E89" s="744">
        <v>399</v>
      </c>
      <c r="F89" s="744">
        <v>451</v>
      </c>
      <c r="G89" s="744">
        <v>602</v>
      </c>
      <c r="H89" s="744">
        <v>580</v>
      </c>
      <c r="I89" s="744">
        <v>701</v>
      </c>
      <c r="J89" s="744">
        <v>674</v>
      </c>
      <c r="K89" s="744">
        <v>625</v>
      </c>
      <c r="L89" s="744">
        <v>629</v>
      </c>
      <c r="M89" s="744">
        <v>790</v>
      </c>
      <c r="N89" s="744">
        <v>896</v>
      </c>
      <c r="O89" s="744">
        <v>932</v>
      </c>
      <c r="P89" s="744">
        <v>760</v>
      </c>
      <c r="Q89" s="744">
        <v>409</v>
      </c>
      <c r="R89" s="744">
        <v>427</v>
      </c>
      <c r="S89" s="744">
        <v>488</v>
      </c>
      <c r="T89" s="744">
        <v>247</v>
      </c>
      <c r="U89" s="744">
        <v>85</v>
      </c>
      <c r="V89" s="745">
        <v>42.550029000000002</v>
      </c>
    </row>
    <row r="90" spans="1:22" s="746" customFormat="1">
      <c r="A90" s="747"/>
      <c r="B90" s="743" t="s">
        <v>310</v>
      </c>
      <c r="C90" s="744">
        <v>10587</v>
      </c>
      <c r="D90" s="744">
        <v>381</v>
      </c>
      <c r="E90" s="744">
        <v>407</v>
      </c>
      <c r="F90" s="744">
        <v>413</v>
      </c>
      <c r="G90" s="744">
        <v>561</v>
      </c>
      <c r="H90" s="744">
        <v>493</v>
      </c>
      <c r="I90" s="744">
        <v>633</v>
      </c>
      <c r="J90" s="744">
        <v>576</v>
      </c>
      <c r="K90" s="744">
        <v>582</v>
      </c>
      <c r="L90" s="744">
        <v>590</v>
      </c>
      <c r="M90" s="744">
        <v>829</v>
      </c>
      <c r="N90" s="744">
        <v>914</v>
      </c>
      <c r="O90" s="744">
        <v>907</v>
      </c>
      <c r="P90" s="744">
        <v>797</v>
      </c>
      <c r="Q90" s="744">
        <v>492</v>
      </c>
      <c r="R90" s="744">
        <v>652</v>
      </c>
      <c r="S90" s="744">
        <v>743</v>
      </c>
      <c r="T90" s="744">
        <v>382</v>
      </c>
      <c r="U90" s="744">
        <v>235</v>
      </c>
      <c r="V90" s="745">
        <v>46.036175999999998</v>
      </c>
    </row>
    <row r="91" spans="1:22" s="746" customFormat="1">
      <c r="A91" s="747" t="s">
        <v>30</v>
      </c>
      <c r="B91" s="743" t="s">
        <v>308</v>
      </c>
      <c r="C91" s="744">
        <v>5645</v>
      </c>
      <c r="D91" s="744">
        <v>216</v>
      </c>
      <c r="E91" s="744">
        <v>228</v>
      </c>
      <c r="F91" s="744">
        <v>226</v>
      </c>
      <c r="G91" s="744">
        <v>349</v>
      </c>
      <c r="H91" s="744">
        <v>308</v>
      </c>
      <c r="I91" s="744">
        <v>363</v>
      </c>
      <c r="J91" s="744">
        <v>405</v>
      </c>
      <c r="K91" s="744">
        <v>384</v>
      </c>
      <c r="L91" s="744">
        <v>390</v>
      </c>
      <c r="M91" s="744">
        <v>427</v>
      </c>
      <c r="N91" s="744">
        <v>485</v>
      </c>
      <c r="O91" s="744">
        <v>503</v>
      </c>
      <c r="P91" s="744">
        <v>417</v>
      </c>
      <c r="Q91" s="744">
        <v>243</v>
      </c>
      <c r="R91" s="744">
        <v>245</v>
      </c>
      <c r="S91" s="744">
        <v>242</v>
      </c>
      <c r="T91" s="744">
        <v>147</v>
      </c>
      <c r="U91" s="744">
        <v>67</v>
      </c>
      <c r="V91" s="745">
        <v>42.707883000000002</v>
      </c>
    </row>
    <row r="92" spans="1:22" s="746" customFormat="1">
      <c r="A92" s="747"/>
      <c r="B92" s="743" t="s">
        <v>309</v>
      </c>
      <c r="C92" s="744">
        <v>2780</v>
      </c>
      <c r="D92" s="744">
        <v>100</v>
      </c>
      <c r="E92" s="744">
        <v>127</v>
      </c>
      <c r="F92" s="744">
        <v>116</v>
      </c>
      <c r="G92" s="744">
        <v>180</v>
      </c>
      <c r="H92" s="744">
        <v>165</v>
      </c>
      <c r="I92" s="744">
        <v>191</v>
      </c>
      <c r="J92" s="744">
        <v>216</v>
      </c>
      <c r="K92" s="744">
        <v>189</v>
      </c>
      <c r="L92" s="744">
        <v>181</v>
      </c>
      <c r="M92" s="744">
        <v>220</v>
      </c>
      <c r="N92" s="744">
        <v>222</v>
      </c>
      <c r="O92" s="744">
        <v>268</v>
      </c>
      <c r="P92" s="744">
        <v>205</v>
      </c>
      <c r="Q92" s="744">
        <v>122</v>
      </c>
      <c r="R92" s="744">
        <v>107</v>
      </c>
      <c r="S92" s="744">
        <v>108</v>
      </c>
      <c r="T92" s="744">
        <v>46</v>
      </c>
      <c r="U92" s="744">
        <v>17</v>
      </c>
      <c r="V92" s="745">
        <v>41.457194000000001</v>
      </c>
    </row>
    <row r="93" spans="1:22" s="746" customFormat="1">
      <c r="A93" s="747"/>
      <c r="B93" s="743" t="s">
        <v>310</v>
      </c>
      <c r="C93" s="744">
        <v>2865</v>
      </c>
      <c r="D93" s="744">
        <v>116</v>
      </c>
      <c r="E93" s="744">
        <v>101</v>
      </c>
      <c r="F93" s="744">
        <v>110</v>
      </c>
      <c r="G93" s="744">
        <v>169</v>
      </c>
      <c r="H93" s="744">
        <v>143</v>
      </c>
      <c r="I93" s="744">
        <v>172</v>
      </c>
      <c r="J93" s="744">
        <v>189</v>
      </c>
      <c r="K93" s="744">
        <v>195</v>
      </c>
      <c r="L93" s="744">
        <v>209</v>
      </c>
      <c r="M93" s="744">
        <v>207</v>
      </c>
      <c r="N93" s="744">
        <v>263</v>
      </c>
      <c r="O93" s="744">
        <v>235</v>
      </c>
      <c r="P93" s="744">
        <v>212</v>
      </c>
      <c r="Q93" s="744">
        <v>121</v>
      </c>
      <c r="R93" s="744">
        <v>138</v>
      </c>
      <c r="S93" s="744">
        <v>134</v>
      </c>
      <c r="T93" s="744">
        <v>101</v>
      </c>
      <c r="U93" s="744">
        <v>50</v>
      </c>
      <c r="V93" s="745">
        <v>43.921464999999998</v>
      </c>
    </row>
    <row r="94" spans="1:22" s="746" customFormat="1">
      <c r="A94" s="747" t="s">
        <v>31</v>
      </c>
      <c r="B94" s="743" t="s">
        <v>308</v>
      </c>
      <c r="C94" s="744">
        <v>18361</v>
      </c>
      <c r="D94" s="744">
        <v>896</v>
      </c>
      <c r="E94" s="744">
        <v>932</v>
      </c>
      <c r="F94" s="744">
        <v>1165</v>
      </c>
      <c r="G94" s="744">
        <v>1375</v>
      </c>
      <c r="H94" s="744">
        <v>1286</v>
      </c>
      <c r="I94" s="744">
        <v>1297</v>
      </c>
      <c r="J94" s="744">
        <v>1244</v>
      </c>
      <c r="K94" s="744">
        <v>1290</v>
      </c>
      <c r="L94" s="744">
        <v>1334</v>
      </c>
      <c r="M94" s="744">
        <v>1387</v>
      </c>
      <c r="N94" s="744">
        <v>1370</v>
      </c>
      <c r="O94" s="744">
        <v>1234</v>
      </c>
      <c r="P94" s="744">
        <v>1149</v>
      </c>
      <c r="Q94" s="744">
        <v>846</v>
      </c>
      <c r="R94" s="744">
        <v>682</v>
      </c>
      <c r="S94" s="744">
        <v>542</v>
      </c>
      <c r="T94" s="744">
        <v>246</v>
      </c>
      <c r="U94" s="744">
        <v>86</v>
      </c>
      <c r="V94" s="745">
        <v>38.432547</v>
      </c>
    </row>
    <row r="95" spans="1:22" s="746" customFormat="1">
      <c r="A95" s="747"/>
      <c r="B95" s="743" t="s">
        <v>309</v>
      </c>
      <c r="C95" s="744">
        <v>9007</v>
      </c>
      <c r="D95" s="744">
        <v>468</v>
      </c>
      <c r="E95" s="744">
        <v>470</v>
      </c>
      <c r="F95" s="744">
        <v>615</v>
      </c>
      <c r="G95" s="744">
        <v>722</v>
      </c>
      <c r="H95" s="744">
        <v>675</v>
      </c>
      <c r="I95" s="744">
        <v>669</v>
      </c>
      <c r="J95" s="744">
        <v>623</v>
      </c>
      <c r="K95" s="744">
        <v>642</v>
      </c>
      <c r="L95" s="744">
        <v>641</v>
      </c>
      <c r="M95" s="744">
        <v>698</v>
      </c>
      <c r="N95" s="744">
        <v>673</v>
      </c>
      <c r="O95" s="744">
        <v>569</v>
      </c>
      <c r="P95" s="744">
        <v>547</v>
      </c>
      <c r="Q95" s="744">
        <v>353</v>
      </c>
      <c r="R95" s="744">
        <v>293</v>
      </c>
      <c r="S95" s="744">
        <v>218</v>
      </c>
      <c r="T95" s="744">
        <v>96</v>
      </c>
      <c r="U95" s="744">
        <v>35</v>
      </c>
      <c r="V95" s="745">
        <v>37.067503000000002</v>
      </c>
    </row>
    <row r="96" spans="1:22" s="746" customFormat="1">
      <c r="A96" s="747"/>
      <c r="B96" s="743" t="s">
        <v>310</v>
      </c>
      <c r="C96" s="744">
        <v>9354</v>
      </c>
      <c r="D96" s="744">
        <v>428</v>
      </c>
      <c r="E96" s="744">
        <v>462</v>
      </c>
      <c r="F96" s="744">
        <v>550</v>
      </c>
      <c r="G96" s="744">
        <v>653</v>
      </c>
      <c r="H96" s="744">
        <v>611</v>
      </c>
      <c r="I96" s="744">
        <v>628</v>
      </c>
      <c r="J96" s="744">
        <v>621</v>
      </c>
      <c r="K96" s="744">
        <v>648</v>
      </c>
      <c r="L96" s="744">
        <v>693</v>
      </c>
      <c r="M96" s="744">
        <v>689</v>
      </c>
      <c r="N96" s="744">
        <v>697</v>
      </c>
      <c r="O96" s="744">
        <v>665</v>
      </c>
      <c r="P96" s="744">
        <v>602</v>
      </c>
      <c r="Q96" s="744">
        <v>493</v>
      </c>
      <c r="R96" s="744">
        <v>389</v>
      </c>
      <c r="S96" s="744">
        <v>324</v>
      </c>
      <c r="T96" s="744">
        <v>150</v>
      </c>
      <c r="U96" s="744">
        <v>51</v>
      </c>
      <c r="V96" s="745">
        <v>39.746952999999998</v>
      </c>
    </row>
    <row r="97" spans="1:22" s="746" customFormat="1">
      <c r="A97" s="747" t="s">
        <v>32</v>
      </c>
      <c r="B97" s="743" t="s">
        <v>308</v>
      </c>
      <c r="C97" s="744">
        <v>1560</v>
      </c>
      <c r="D97" s="744">
        <v>48</v>
      </c>
      <c r="E97" s="744">
        <v>56</v>
      </c>
      <c r="F97" s="744">
        <v>75</v>
      </c>
      <c r="G97" s="744">
        <v>101</v>
      </c>
      <c r="H97" s="744">
        <v>76</v>
      </c>
      <c r="I97" s="744">
        <v>60</v>
      </c>
      <c r="J97" s="744">
        <v>78</v>
      </c>
      <c r="K97" s="744">
        <v>88</v>
      </c>
      <c r="L97" s="744">
        <v>110</v>
      </c>
      <c r="M97" s="744">
        <v>117</v>
      </c>
      <c r="N97" s="744">
        <v>120</v>
      </c>
      <c r="O97" s="744">
        <v>114</v>
      </c>
      <c r="P97" s="744">
        <v>110</v>
      </c>
      <c r="Q97" s="744">
        <v>89</v>
      </c>
      <c r="R97" s="744">
        <v>99</v>
      </c>
      <c r="S97" s="744">
        <v>119</v>
      </c>
      <c r="T97" s="744">
        <v>72</v>
      </c>
      <c r="U97" s="744">
        <v>28</v>
      </c>
      <c r="V97" s="745">
        <v>46.407691999999997</v>
      </c>
    </row>
    <row r="98" spans="1:22" s="746" customFormat="1">
      <c r="A98" s="747"/>
      <c r="B98" s="743" t="s">
        <v>309</v>
      </c>
      <c r="C98" s="744">
        <v>841</v>
      </c>
      <c r="D98" s="744">
        <v>26</v>
      </c>
      <c r="E98" s="744">
        <v>29</v>
      </c>
      <c r="F98" s="744">
        <v>33</v>
      </c>
      <c r="G98" s="744">
        <v>54</v>
      </c>
      <c r="H98" s="744">
        <v>47</v>
      </c>
      <c r="I98" s="744">
        <v>36</v>
      </c>
      <c r="J98" s="744">
        <v>49</v>
      </c>
      <c r="K98" s="744">
        <v>52</v>
      </c>
      <c r="L98" s="744">
        <v>70</v>
      </c>
      <c r="M98" s="744">
        <v>74</v>
      </c>
      <c r="N98" s="744">
        <v>76</v>
      </c>
      <c r="O98" s="744">
        <v>70</v>
      </c>
      <c r="P98" s="744">
        <v>55</v>
      </c>
      <c r="Q98" s="744">
        <v>51</v>
      </c>
      <c r="R98" s="744">
        <v>42</v>
      </c>
      <c r="S98" s="744">
        <v>44</v>
      </c>
      <c r="T98" s="744">
        <v>26</v>
      </c>
      <c r="U98" s="744">
        <v>7</v>
      </c>
      <c r="V98" s="745">
        <v>44.457788000000001</v>
      </c>
    </row>
    <row r="99" spans="1:22" s="746" customFormat="1">
      <c r="A99" s="747"/>
      <c r="B99" s="743" t="s">
        <v>310</v>
      </c>
      <c r="C99" s="744">
        <v>719</v>
      </c>
      <c r="D99" s="744">
        <v>22</v>
      </c>
      <c r="E99" s="744">
        <v>27</v>
      </c>
      <c r="F99" s="744">
        <v>42</v>
      </c>
      <c r="G99" s="744">
        <v>47</v>
      </c>
      <c r="H99" s="744">
        <v>29</v>
      </c>
      <c r="I99" s="744">
        <v>24</v>
      </c>
      <c r="J99" s="744">
        <v>29</v>
      </c>
      <c r="K99" s="744">
        <v>36</v>
      </c>
      <c r="L99" s="744">
        <v>40</v>
      </c>
      <c r="M99" s="744">
        <v>43</v>
      </c>
      <c r="N99" s="744">
        <v>44</v>
      </c>
      <c r="O99" s="744">
        <v>44</v>
      </c>
      <c r="P99" s="744">
        <v>55</v>
      </c>
      <c r="Q99" s="744">
        <v>38</v>
      </c>
      <c r="R99" s="744">
        <v>57</v>
      </c>
      <c r="S99" s="744">
        <v>75</v>
      </c>
      <c r="T99" s="744">
        <v>46</v>
      </c>
      <c r="U99" s="744">
        <v>21</v>
      </c>
      <c r="V99" s="745">
        <v>48.688456000000002</v>
      </c>
    </row>
    <row r="100" spans="1:22" s="746" customFormat="1">
      <c r="A100" s="747" t="s">
        <v>270</v>
      </c>
      <c r="B100" s="743" t="s">
        <v>308</v>
      </c>
      <c r="C100" s="744">
        <v>293</v>
      </c>
      <c r="D100" s="744">
        <v>6</v>
      </c>
      <c r="E100" s="744">
        <v>7</v>
      </c>
      <c r="F100" s="744">
        <v>14</v>
      </c>
      <c r="G100" s="744">
        <v>9</v>
      </c>
      <c r="H100" s="744">
        <v>8</v>
      </c>
      <c r="I100" s="744">
        <v>8</v>
      </c>
      <c r="J100" s="744">
        <v>6</v>
      </c>
      <c r="K100" s="744">
        <v>16</v>
      </c>
      <c r="L100" s="744">
        <v>17</v>
      </c>
      <c r="M100" s="744">
        <v>18</v>
      </c>
      <c r="N100" s="744">
        <v>16</v>
      </c>
      <c r="O100" s="744">
        <v>19</v>
      </c>
      <c r="P100" s="744">
        <v>13</v>
      </c>
      <c r="Q100" s="744">
        <v>28</v>
      </c>
      <c r="R100" s="744">
        <v>44</v>
      </c>
      <c r="S100" s="744">
        <v>42</v>
      </c>
      <c r="T100" s="744">
        <v>16</v>
      </c>
      <c r="U100" s="744">
        <v>6</v>
      </c>
      <c r="V100" s="745">
        <v>54.477815</v>
      </c>
    </row>
    <row r="101" spans="1:22" s="746" customFormat="1">
      <c r="A101" s="747"/>
      <c r="B101" s="743" t="s">
        <v>309</v>
      </c>
      <c r="C101" s="744">
        <v>157</v>
      </c>
      <c r="D101" s="744">
        <v>6</v>
      </c>
      <c r="E101" s="744">
        <v>4</v>
      </c>
      <c r="F101" s="744">
        <v>8</v>
      </c>
      <c r="G101" s="744">
        <v>6</v>
      </c>
      <c r="H101" s="744">
        <v>5</v>
      </c>
      <c r="I101" s="744">
        <v>6</v>
      </c>
      <c r="J101" s="744">
        <v>1</v>
      </c>
      <c r="K101" s="744">
        <v>10</v>
      </c>
      <c r="L101" s="744">
        <v>8</v>
      </c>
      <c r="M101" s="744">
        <v>14</v>
      </c>
      <c r="N101" s="744">
        <v>10</v>
      </c>
      <c r="O101" s="744">
        <v>13</v>
      </c>
      <c r="P101" s="744">
        <v>5</v>
      </c>
      <c r="Q101" s="744">
        <v>13</v>
      </c>
      <c r="R101" s="744">
        <v>18</v>
      </c>
      <c r="S101" s="744">
        <v>17</v>
      </c>
      <c r="T101" s="744">
        <v>11</v>
      </c>
      <c r="U101" s="744">
        <v>2</v>
      </c>
      <c r="V101" s="745">
        <v>51.171973999999999</v>
      </c>
    </row>
    <row r="102" spans="1:22" s="746" customFormat="1">
      <c r="A102" s="747"/>
      <c r="B102" s="743" t="s">
        <v>310</v>
      </c>
      <c r="C102" s="744">
        <v>136</v>
      </c>
      <c r="D102" s="744" t="s">
        <v>68</v>
      </c>
      <c r="E102" s="744">
        <v>3</v>
      </c>
      <c r="F102" s="744">
        <v>6</v>
      </c>
      <c r="G102" s="744">
        <v>3</v>
      </c>
      <c r="H102" s="744">
        <v>3</v>
      </c>
      <c r="I102" s="744">
        <v>2</v>
      </c>
      <c r="J102" s="744">
        <v>5</v>
      </c>
      <c r="K102" s="744">
        <v>6</v>
      </c>
      <c r="L102" s="744">
        <v>9</v>
      </c>
      <c r="M102" s="744">
        <v>4</v>
      </c>
      <c r="N102" s="744">
        <v>6</v>
      </c>
      <c r="O102" s="744">
        <v>6</v>
      </c>
      <c r="P102" s="744">
        <v>8</v>
      </c>
      <c r="Q102" s="744">
        <v>15</v>
      </c>
      <c r="R102" s="744">
        <v>26</v>
      </c>
      <c r="S102" s="744">
        <v>25</v>
      </c>
      <c r="T102" s="744">
        <v>5</v>
      </c>
      <c r="U102" s="744">
        <v>4</v>
      </c>
      <c r="V102" s="745">
        <v>58.294117</v>
      </c>
    </row>
    <row r="103" spans="1:22" s="746" customFormat="1">
      <c r="A103" s="747" t="s">
        <v>34</v>
      </c>
      <c r="B103" s="743" t="s">
        <v>308</v>
      </c>
      <c r="C103" s="744">
        <v>34210</v>
      </c>
      <c r="D103" s="744">
        <v>1667</v>
      </c>
      <c r="E103" s="744">
        <v>1838</v>
      </c>
      <c r="F103" s="744">
        <v>1858</v>
      </c>
      <c r="G103" s="744">
        <v>2145</v>
      </c>
      <c r="H103" s="744">
        <v>1983</v>
      </c>
      <c r="I103" s="744">
        <v>2395</v>
      </c>
      <c r="J103" s="744">
        <v>2417</v>
      </c>
      <c r="K103" s="744">
        <v>2470</v>
      </c>
      <c r="L103" s="744">
        <v>2315</v>
      </c>
      <c r="M103" s="744">
        <v>2364</v>
      </c>
      <c r="N103" s="744">
        <v>2564</v>
      </c>
      <c r="O103" s="744">
        <v>2575</v>
      </c>
      <c r="P103" s="744">
        <v>2396</v>
      </c>
      <c r="Q103" s="744">
        <v>1650</v>
      </c>
      <c r="R103" s="744">
        <v>1495</v>
      </c>
      <c r="S103" s="744">
        <v>1124</v>
      </c>
      <c r="T103" s="744">
        <v>661</v>
      </c>
      <c r="U103" s="744">
        <v>293</v>
      </c>
      <c r="V103" s="745">
        <v>40.151125</v>
      </c>
    </row>
    <row r="104" spans="1:22" s="746" customFormat="1">
      <c r="A104" s="747"/>
      <c r="B104" s="743" t="s">
        <v>309</v>
      </c>
      <c r="C104" s="744">
        <v>16905</v>
      </c>
      <c r="D104" s="744">
        <v>844</v>
      </c>
      <c r="E104" s="744">
        <v>929</v>
      </c>
      <c r="F104" s="744">
        <v>967</v>
      </c>
      <c r="G104" s="744">
        <v>1126</v>
      </c>
      <c r="H104" s="744">
        <v>1032</v>
      </c>
      <c r="I104" s="744">
        <v>1159</v>
      </c>
      <c r="J104" s="744">
        <v>1218</v>
      </c>
      <c r="K104" s="744">
        <v>1283</v>
      </c>
      <c r="L104" s="744">
        <v>1193</v>
      </c>
      <c r="M104" s="744">
        <v>1174</v>
      </c>
      <c r="N104" s="744">
        <v>1262</v>
      </c>
      <c r="O104" s="744">
        <v>1270</v>
      </c>
      <c r="P104" s="744">
        <v>1167</v>
      </c>
      <c r="Q104" s="744">
        <v>808</v>
      </c>
      <c r="R104" s="744">
        <v>678</v>
      </c>
      <c r="S104" s="744">
        <v>451</v>
      </c>
      <c r="T104" s="744">
        <v>248</v>
      </c>
      <c r="U104" s="744">
        <v>96</v>
      </c>
      <c r="V104" s="745">
        <v>39.129724000000003</v>
      </c>
    </row>
    <row r="105" spans="1:22" s="746" customFormat="1">
      <c r="A105" s="747"/>
      <c r="B105" s="743" t="s">
        <v>310</v>
      </c>
      <c r="C105" s="744">
        <v>17305</v>
      </c>
      <c r="D105" s="744">
        <v>823</v>
      </c>
      <c r="E105" s="744">
        <v>909</v>
      </c>
      <c r="F105" s="744">
        <v>891</v>
      </c>
      <c r="G105" s="744">
        <v>1019</v>
      </c>
      <c r="H105" s="744">
        <v>951</v>
      </c>
      <c r="I105" s="744">
        <v>1236</v>
      </c>
      <c r="J105" s="744">
        <v>1199</v>
      </c>
      <c r="K105" s="744">
        <v>1187</v>
      </c>
      <c r="L105" s="744">
        <v>1122</v>
      </c>
      <c r="M105" s="744">
        <v>1190</v>
      </c>
      <c r="N105" s="744">
        <v>1302</v>
      </c>
      <c r="O105" s="744">
        <v>1305</v>
      </c>
      <c r="P105" s="744">
        <v>1229</v>
      </c>
      <c r="Q105" s="744">
        <v>842</v>
      </c>
      <c r="R105" s="744">
        <v>817</v>
      </c>
      <c r="S105" s="744">
        <v>673</v>
      </c>
      <c r="T105" s="744">
        <v>413</v>
      </c>
      <c r="U105" s="744">
        <v>197</v>
      </c>
      <c r="V105" s="745">
        <v>41.148916</v>
      </c>
    </row>
    <row r="106" spans="1:22" s="746" customFormat="1">
      <c r="A106" s="747" t="s">
        <v>35</v>
      </c>
      <c r="B106" s="743" t="s">
        <v>308</v>
      </c>
      <c r="C106" s="744">
        <v>14689</v>
      </c>
      <c r="D106" s="744">
        <v>498</v>
      </c>
      <c r="E106" s="744">
        <v>592</v>
      </c>
      <c r="F106" s="744">
        <v>661</v>
      </c>
      <c r="G106" s="744">
        <v>907</v>
      </c>
      <c r="H106" s="744">
        <v>841</v>
      </c>
      <c r="I106" s="744">
        <v>825</v>
      </c>
      <c r="J106" s="744">
        <v>821</v>
      </c>
      <c r="K106" s="744">
        <v>857</v>
      </c>
      <c r="L106" s="744">
        <v>958</v>
      </c>
      <c r="M106" s="744">
        <v>1181</v>
      </c>
      <c r="N106" s="744">
        <v>1345</v>
      </c>
      <c r="O106" s="744">
        <v>1214</v>
      </c>
      <c r="P106" s="744">
        <v>1102</v>
      </c>
      <c r="Q106" s="744">
        <v>770</v>
      </c>
      <c r="R106" s="744">
        <v>716</v>
      </c>
      <c r="S106" s="744">
        <v>777</v>
      </c>
      <c r="T106" s="744">
        <v>447</v>
      </c>
      <c r="U106" s="744">
        <v>177</v>
      </c>
      <c r="V106" s="745">
        <v>43.929333999999997</v>
      </c>
    </row>
    <row r="107" spans="1:22" s="746" customFormat="1">
      <c r="A107" s="747"/>
      <c r="B107" s="743" t="s">
        <v>309</v>
      </c>
      <c r="C107" s="744">
        <v>7377</v>
      </c>
      <c r="D107" s="744">
        <v>245</v>
      </c>
      <c r="E107" s="744">
        <v>301</v>
      </c>
      <c r="F107" s="744">
        <v>364</v>
      </c>
      <c r="G107" s="744">
        <v>446</v>
      </c>
      <c r="H107" s="744">
        <v>437</v>
      </c>
      <c r="I107" s="744">
        <v>426</v>
      </c>
      <c r="J107" s="744">
        <v>425</v>
      </c>
      <c r="K107" s="744">
        <v>434</v>
      </c>
      <c r="L107" s="744">
        <v>493</v>
      </c>
      <c r="M107" s="744">
        <v>637</v>
      </c>
      <c r="N107" s="744">
        <v>740</v>
      </c>
      <c r="O107" s="744">
        <v>651</v>
      </c>
      <c r="P107" s="744">
        <v>570</v>
      </c>
      <c r="Q107" s="744">
        <v>365</v>
      </c>
      <c r="R107" s="744">
        <v>298</v>
      </c>
      <c r="S107" s="744">
        <v>314</v>
      </c>
      <c r="T107" s="744">
        <v>172</v>
      </c>
      <c r="U107" s="744">
        <v>59</v>
      </c>
      <c r="V107" s="745">
        <v>42.856310000000001</v>
      </c>
    </row>
    <row r="108" spans="1:22" s="746" customFormat="1">
      <c r="A108" s="747"/>
      <c r="B108" s="743" t="s">
        <v>310</v>
      </c>
      <c r="C108" s="744">
        <v>7312</v>
      </c>
      <c r="D108" s="744">
        <v>253</v>
      </c>
      <c r="E108" s="744">
        <v>291</v>
      </c>
      <c r="F108" s="744">
        <v>297</v>
      </c>
      <c r="G108" s="744">
        <v>461</v>
      </c>
      <c r="H108" s="744">
        <v>404</v>
      </c>
      <c r="I108" s="744">
        <v>399</v>
      </c>
      <c r="J108" s="744">
        <v>396</v>
      </c>
      <c r="K108" s="744">
        <v>423</v>
      </c>
      <c r="L108" s="744">
        <v>465</v>
      </c>
      <c r="M108" s="744">
        <v>544</v>
      </c>
      <c r="N108" s="744">
        <v>605</v>
      </c>
      <c r="O108" s="744">
        <v>563</v>
      </c>
      <c r="P108" s="744">
        <v>532</v>
      </c>
      <c r="Q108" s="744">
        <v>405</v>
      </c>
      <c r="R108" s="744">
        <v>418</v>
      </c>
      <c r="S108" s="744">
        <v>463</v>
      </c>
      <c r="T108" s="744">
        <v>275</v>
      </c>
      <c r="U108" s="744">
        <v>118</v>
      </c>
      <c r="V108" s="745">
        <v>45.011898000000002</v>
      </c>
    </row>
    <row r="109" spans="1:22" s="746" customFormat="1">
      <c r="A109" s="747" t="s">
        <v>36</v>
      </c>
      <c r="B109" s="743" t="s">
        <v>308</v>
      </c>
      <c r="C109" s="744">
        <v>3319</v>
      </c>
      <c r="D109" s="744">
        <v>149</v>
      </c>
      <c r="E109" s="744">
        <v>124</v>
      </c>
      <c r="F109" s="744">
        <v>148</v>
      </c>
      <c r="G109" s="744">
        <v>199</v>
      </c>
      <c r="H109" s="744">
        <v>169</v>
      </c>
      <c r="I109" s="744">
        <v>203</v>
      </c>
      <c r="J109" s="744">
        <v>207</v>
      </c>
      <c r="K109" s="744">
        <v>174</v>
      </c>
      <c r="L109" s="744">
        <v>222</v>
      </c>
      <c r="M109" s="744">
        <v>242</v>
      </c>
      <c r="N109" s="744">
        <v>278</v>
      </c>
      <c r="O109" s="744">
        <v>281</v>
      </c>
      <c r="P109" s="744">
        <v>249</v>
      </c>
      <c r="Q109" s="744">
        <v>140</v>
      </c>
      <c r="R109" s="744">
        <v>161</v>
      </c>
      <c r="S109" s="744">
        <v>166</v>
      </c>
      <c r="T109" s="744">
        <v>130</v>
      </c>
      <c r="U109" s="744">
        <v>77</v>
      </c>
      <c r="V109" s="745">
        <v>44.099426999999999</v>
      </c>
    </row>
    <row r="110" spans="1:22" s="746" customFormat="1">
      <c r="A110" s="747"/>
      <c r="B110" s="743" t="s">
        <v>309</v>
      </c>
      <c r="C110" s="744">
        <v>1633</v>
      </c>
      <c r="D110" s="744">
        <v>73</v>
      </c>
      <c r="E110" s="744">
        <v>58</v>
      </c>
      <c r="F110" s="744">
        <v>79</v>
      </c>
      <c r="G110" s="744">
        <v>99</v>
      </c>
      <c r="H110" s="744">
        <v>99</v>
      </c>
      <c r="I110" s="744">
        <v>104</v>
      </c>
      <c r="J110" s="744">
        <v>113</v>
      </c>
      <c r="K110" s="744">
        <v>89</v>
      </c>
      <c r="L110" s="744">
        <v>130</v>
      </c>
      <c r="M110" s="744">
        <v>122</v>
      </c>
      <c r="N110" s="744">
        <v>137</v>
      </c>
      <c r="O110" s="744">
        <v>153</v>
      </c>
      <c r="P110" s="744">
        <v>125</v>
      </c>
      <c r="Q110" s="744">
        <v>57</v>
      </c>
      <c r="R110" s="744">
        <v>68</v>
      </c>
      <c r="S110" s="744">
        <v>58</v>
      </c>
      <c r="T110" s="744">
        <v>47</v>
      </c>
      <c r="U110" s="744">
        <v>22</v>
      </c>
      <c r="V110" s="745">
        <v>42.161664999999999</v>
      </c>
    </row>
    <row r="111" spans="1:22" s="746" customFormat="1">
      <c r="A111" s="747"/>
      <c r="B111" s="743" t="s">
        <v>310</v>
      </c>
      <c r="C111" s="744">
        <v>1686</v>
      </c>
      <c r="D111" s="744">
        <v>76</v>
      </c>
      <c r="E111" s="744">
        <v>66</v>
      </c>
      <c r="F111" s="744">
        <v>69</v>
      </c>
      <c r="G111" s="744">
        <v>100</v>
      </c>
      <c r="H111" s="744">
        <v>70</v>
      </c>
      <c r="I111" s="744">
        <v>99</v>
      </c>
      <c r="J111" s="744">
        <v>94</v>
      </c>
      <c r="K111" s="744">
        <v>85</v>
      </c>
      <c r="L111" s="744">
        <v>92</v>
      </c>
      <c r="M111" s="744">
        <v>120</v>
      </c>
      <c r="N111" s="744">
        <v>141</v>
      </c>
      <c r="O111" s="744">
        <v>128</v>
      </c>
      <c r="P111" s="744">
        <v>124</v>
      </c>
      <c r="Q111" s="744">
        <v>83</v>
      </c>
      <c r="R111" s="744">
        <v>93</v>
      </c>
      <c r="S111" s="744">
        <v>108</v>
      </c>
      <c r="T111" s="744">
        <v>83</v>
      </c>
      <c r="U111" s="744">
        <v>55</v>
      </c>
      <c r="V111" s="745">
        <v>45.976275000000001</v>
      </c>
    </row>
    <row r="112" spans="1:22" s="746" customFormat="1">
      <c r="A112" s="747" t="s">
        <v>37</v>
      </c>
      <c r="B112" s="743" t="s">
        <v>308</v>
      </c>
      <c r="C112" s="744">
        <v>10445</v>
      </c>
      <c r="D112" s="744">
        <v>453</v>
      </c>
      <c r="E112" s="744">
        <v>505</v>
      </c>
      <c r="F112" s="744">
        <v>486</v>
      </c>
      <c r="G112" s="744">
        <v>725</v>
      </c>
      <c r="H112" s="744">
        <v>682</v>
      </c>
      <c r="I112" s="744">
        <v>819</v>
      </c>
      <c r="J112" s="744">
        <v>818</v>
      </c>
      <c r="K112" s="744">
        <v>825</v>
      </c>
      <c r="L112" s="744">
        <v>705</v>
      </c>
      <c r="M112" s="744">
        <v>732</v>
      </c>
      <c r="N112" s="744">
        <v>927</v>
      </c>
      <c r="O112" s="744">
        <v>868</v>
      </c>
      <c r="P112" s="744">
        <v>796</v>
      </c>
      <c r="Q112" s="744">
        <v>375</v>
      </c>
      <c r="R112" s="744">
        <v>255</v>
      </c>
      <c r="S112" s="744">
        <v>263</v>
      </c>
      <c r="T112" s="744">
        <v>143</v>
      </c>
      <c r="U112" s="744">
        <v>68</v>
      </c>
      <c r="V112" s="745">
        <v>39.147629999999999</v>
      </c>
    </row>
    <row r="113" spans="1:22" s="746" customFormat="1">
      <c r="A113" s="747"/>
      <c r="B113" s="743" t="s">
        <v>309</v>
      </c>
      <c r="C113" s="744">
        <v>5252</v>
      </c>
      <c r="D113" s="744">
        <v>231</v>
      </c>
      <c r="E113" s="744">
        <v>260</v>
      </c>
      <c r="F113" s="744">
        <v>249</v>
      </c>
      <c r="G113" s="744">
        <v>375</v>
      </c>
      <c r="H113" s="744">
        <v>379</v>
      </c>
      <c r="I113" s="744">
        <v>429</v>
      </c>
      <c r="J113" s="744">
        <v>457</v>
      </c>
      <c r="K113" s="744">
        <v>443</v>
      </c>
      <c r="L113" s="744">
        <v>394</v>
      </c>
      <c r="M113" s="744">
        <v>345</v>
      </c>
      <c r="N113" s="744">
        <v>424</v>
      </c>
      <c r="O113" s="744">
        <v>442</v>
      </c>
      <c r="P113" s="744">
        <v>379</v>
      </c>
      <c r="Q113" s="744">
        <v>177</v>
      </c>
      <c r="R113" s="744">
        <v>104</v>
      </c>
      <c r="S113" s="744">
        <v>98</v>
      </c>
      <c r="T113" s="744">
        <v>45</v>
      </c>
      <c r="U113" s="744">
        <v>21</v>
      </c>
      <c r="V113" s="745">
        <v>37.782178000000002</v>
      </c>
    </row>
    <row r="114" spans="1:22" s="746" customFormat="1">
      <c r="A114" s="747"/>
      <c r="B114" s="743" t="s">
        <v>310</v>
      </c>
      <c r="C114" s="744">
        <v>5193</v>
      </c>
      <c r="D114" s="744">
        <v>222</v>
      </c>
      <c r="E114" s="744">
        <v>245</v>
      </c>
      <c r="F114" s="744">
        <v>237</v>
      </c>
      <c r="G114" s="744">
        <v>350</v>
      </c>
      <c r="H114" s="744">
        <v>303</v>
      </c>
      <c r="I114" s="744">
        <v>390</v>
      </c>
      <c r="J114" s="744">
        <v>361</v>
      </c>
      <c r="K114" s="744">
        <v>382</v>
      </c>
      <c r="L114" s="744">
        <v>311</v>
      </c>
      <c r="M114" s="744">
        <v>387</v>
      </c>
      <c r="N114" s="744">
        <v>503</v>
      </c>
      <c r="O114" s="744">
        <v>426</v>
      </c>
      <c r="P114" s="744">
        <v>417</v>
      </c>
      <c r="Q114" s="744">
        <v>198</v>
      </c>
      <c r="R114" s="744">
        <v>151</v>
      </c>
      <c r="S114" s="744">
        <v>165</v>
      </c>
      <c r="T114" s="744">
        <v>98</v>
      </c>
      <c r="U114" s="744">
        <v>47</v>
      </c>
      <c r="V114" s="745">
        <v>40.528596</v>
      </c>
    </row>
    <row r="115" spans="1:22" s="746" customFormat="1">
      <c r="A115" s="747" t="s">
        <v>38</v>
      </c>
      <c r="B115" s="743" t="s">
        <v>308</v>
      </c>
      <c r="C115" s="744">
        <v>24490</v>
      </c>
      <c r="D115" s="744">
        <v>976</v>
      </c>
      <c r="E115" s="744">
        <v>1095</v>
      </c>
      <c r="F115" s="744">
        <v>1323</v>
      </c>
      <c r="G115" s="744">
        <v>1509</v>
      </c>
      <c r="H115" s="744">
        <v>1310</v>
      </c>
      <c r="I115" s="744">
        <v>1473</v>
      </c>
      <c r="J115" s="744">
        <v>1434</v>
      </c>
      <c r="K115" s="744">
        <v>1559</v>
      </c>
      <c r="L115" s="744">
        <v>1614</v>
      </c>
      <c r="M115" s="744">
        <v>1835</v>
      </c>
      <c r="N115" s="744">
        <v>1979</v>
      </c>
      <c r="O115" s="744">
        <v>1917</v>
      </c>
      <c r="P115" s="744">
        <v>1834</v>
      </c>
      <c r="Q115" s="744">
        <v>1438</v>
      </c>
      <c r="R115" s="744">
        <v>1300</v>
      </c>
      <c r="S115" s="744">
        <v>1091</v>
      </c>
      <c r="T115" s="744">
        <v>578</v>
      </c>
      <c r="U115" s="744">
        <v>225</v>
      </c>
      <c r="V115" s="745">
        <v>42.642507000000002</v>
      </c>
    </row>
    <row r="116" spans="1:22" s="746" customFormat="1">
      <c r="A116" s="747"/>
      <c r="B116" s="743" t="s">
        <v>309</v>
      </c>
      <c r="C116" s="744">
        <v>11969</v>
      </c>
      <c r="D116" s="744">
        <v>501</v>
      </c>
      <c r="E116" s="744">
        <v>558</v>
      </c>
      <c r="F116" s="744">
        <v>670</v>
      </c>
      <c r="G116" s="744">
        <v>764</v>
      </c>
      <c r="H116" s="744">
        <v>665</v>
      </c>
      <c r="I116" s="744">
        <v>785</v>
      </c>
      <c r="J116" s="744">
        <v>707</v>
      </c>
      <c r="K116" s="744">
        <v>760</v>
      </c>
      <c r="L116" s="744">
        <v>826</v>
      </c>
      <c r="M116" s="744">
        <v>934</v>
      </c>
      <c r="N116" s="744">
        <v>976</v>
      </c>
      <c r="O116" s="744">
        <v>933</v>
      </c>
      <c r="P116" s="744">
        <v>879</v>
      </c>
      <c r="Q116" s="744">
        <v>676</v>
      </c>
      <c r="R116" s="744">
        <v>574</v>
      </c>
      <c r="S116" s="744">
        <v>475</v>
      </c>
      <c r="T116" s="744">
        <v>204</v>
      </c>
      <c r="U116" s="744">
        <v>82</v>
      </c>
      <c r="V116" s="745">
        <v>41.499707000000001</v>
      </c>
    </row>
    <row r="117" spans="1:22" s="746" customFormat="1">
      <c r="A117" s="747"/>
      <c r="B117" s="743" t="s">
        <v>310</v>
      </c>
      <c r="C117" s="744">
        <v>12521</v>
      </c>
      <c r="D117" s="744">
        <v>475</v>
      </c>
      <c r="E117" s="744">
        <v>537</v>
      </c>
      <c r="F117" s="744">
        <v>653</v>
      </c>
      <c r="G117" s="744">
        <v>745</v>
      </c>
      <c r="H117" s="744">
        <v>645</v>
      </c>
      <c r="I117" s="744">
        <v>688</v>
      </c>
      <c r="J117" s="744">
        <v>727</v>
      </c>
      <c r="K117" s="744">
        <v>799</v>
      </c>
      <c r="L117" s="744">
        <v>788</v>
      </c>
      <c r="M117" s="744">
        <v>901</v>
      </c>
      <c r="N117" s="744">
        <v>1003</v>
      </c>
      <c r="O117" s="744">
        <v>984</v>
      </c>
      <c r="P117" s="744">
        <v>955</v>
      </c>
      <c r="Q117" s="744">
        <v>762</v>
      </c>
      <c r="R117" s="744">
        <v>726</v>
      </c>
      <c r="S117" s="744">
        <v>616</v>
      </c>
      <c r="T117" s="744">
        <v>374</v>
      </c>
      <c r="U117" s="744">
        <v>143</v>
      </c>
      <c r="V117" s="745">
        <v>43.734924999999997</v>
      </c>
    </row>
    <row r="118" spans="1:22" s="746" customFormat="1">
      <c r="A118" s="747" t="s">
        <v>39</v>
      </c>
      <c r="B118" s="743" t="s">
        <v>308</v>
      </c>
      <c r="C118" s="744">
        <v>15926</v>
      </c>
      <c r="D118" s="744">
        <v>664</v>
      </c>
      <c r="E118" s="744">
        <v>721</v>
      </c>
      <c r="F118" s="744">
        <v>840</v>
      </c>
      <c r="G118" s="744">
        <v>945</v>
      </c>
      <c r="H118" s="744">
        <v>755</v>
      </c>
      <c r="I118" s="744">
        <v>907</v>
      </c>
      <c r="J118" s="744">
        <v>936</v>
      </c>
      <c r="K118" s="744">
        <v>1012</v>
      </c>
      <c r="L118" s="744">
        <v>966</v>
      </c>
      <c r="M118" s="744">
        <v>1018</v>
      </c>
      <c r="N118" s="744">
        <v>1096</v>
      </c>
      <c r="O118" s="744">
        <v>1335</v>
      </c>
      <c r="P118" s="744">
        <v>1359</v>
      </c>
      <c r="Q118" s="744">
        <v>989</v>
      </c>
      <c r="R118" s="744">
        <v>787</v>
      </c>
      <c r="S118" s="744">
        <v>814</v>
      </c>
      <c r="T118" s="744">
        <v>506</v>
      </c>
      <c r="U118" s="744">
        <v>276</v>
      </c>
      <c r="V118" s="745">
        <v>43.852818999999997</v>
      </c>
    </row>
    <row r="119" spans="1:22" s="746" customFormat="1">
      <c r="A119" s="747"/>
      <c r="B119" s="743" t="s">
        <v>309</v>
      </c>
      <c r="C119" s="744">
        <v>7660</v>
      </c>
      <c r="D119" s="744">
        <v>327</v>
      </c>
      <c r="E119" s="744">
        <v>389</v>
      </c>
      <c r="F119" s="744">
        <v>396</v>
      </c>
      <c r="G119" s="744">
        <v>534</v>
      </c>
      <c r="H119" s="744">
        <v>395</v>
      </c>
      <c r="I119" s="744">
        <v>475</v>
      </c>
      <c r="J119" s="744">
        <v>448</v>
      </c>
      <c r="K119" s="744">
        <v>524</v>
      </c>
      <c r="L119" s="744">
        <v>495</v>
      </c>
      <c r="M119" s="744">
        <v>484</v>
      </c>
      <c r="N119" s="744">
        <v>500</v>
      </c>
      <c r="O119" s="744">
        <v>641</v>
      </c>
      <c r="P119" s="744">
        <v>660</v>
      </c>
      <c r="Q119" s="744">
        <v>443</v>
      </c>
      <c r="R119" s="744">
        <v>341</v>
      </c>
      <c r="S119" s="744">
        <v>321</v>
      </c>
      <c r="T119" s="744">
        <v>180</v>
      </c>
      <c r="U119" s="744">
        <v>107</v>
      </c>
      <c r="V119" s="745">
        <v>42.120365</v>
      </c>
    </row>
    <row r="120" spans="1:22" s="746" customFormat="1">
      <c r="A120" s="747"/>
      <c r="B120" s="743" t="s">
        <v>310</v>
      </c>
      <c r="C120" s="744">
        <v>8266</v>
      </c>
      <c r="D120" s="744">
        <v>337</v>
      </c>
      <c r="E120" s="744">
        <v>332</v>
      </c>
      <c r="F120" s="744">
        <v>444</v>
      </c>
      <c r="G120" s="744">
        <v>411</v>
      </c>
      <c r="H120" s="744">
        <v>360</v>
      </c>
      <c r="I120" s="744">
        <v>432</v>
      </c>
      <c r="J120" s="744">
        <v>488</v>
      </c>
      <c r="K120" s="744">
        <v>488</v>
      </c>
      <c r="L120" s="744">
        <v>471</v>
      </c>
      <c r="M120" s="744">
        <v>534</v>
      </c>
      <c r="N120" s="744">
        <v>596</v>
      </c>
      <c r="O120" s="744">
        <v>694</v>
      </c>
      <c r="P120" s="744">
        <v>699</v>
      </c>
      <c r="Q120" s="744">
        <v>546</v>
      </c>
      <c r="R120" s="744">
        <v>446</v>
      </c>
      <c r="S120" s="744">
        <v>493</v>
      </c>
      <c r="T120" s="744">
        <v>326</v>
      </c>
      <c r="U120" s="744">
        <v>169</v>
      </c>
      <c r="V120" s="745">
        <v>45.458261999999998</v>
      </c>
    </row>
    <row r="121" spans="1:22" s="746" customFormat="1">
      <c r="A121" s="747" t="s">
        <v>40</v>
      </c>
      <c r="B121" s="743" t="s">
        <v>308</v>
      </c>
      <c r="C121" s="744">
        <v>12542</v>
      </c>
      <c r="D121" s="744">
        <v>549</v>
      </c>
      <c r="E121" s="744">
        <v>647</v>
      </c>
      <c r="F121" s="744">
        <v>672</v>
      </c>
      <c r="G121" s="744">
        <v>769</v>
      </c>
      <c r="H121" s="744">
        <v>631</v>
      </c>
      <c r="I121" s="744">
        <v>707</v>
      </c>
      <c r="J121" s="744">
        <v>730</v>
      </c>
      <c r="K121" s="744">
        <v>861</v>
      </c>
      <c r="L121" s="744">
        <v>829</v>
      </c>
      <c r="M121" s="744">
        <v>882</v>
      </c>
      <c r="N121" s="744">
        <v>939</v>
      </c>
      <c r="O121" s="744">
        <v>937</v>
      </c>
      <c r="P121" s="744">
        <v>914</v>
      </c>
      <c r="Q121" s="744">
        <v>611</v>
      </c>
      <c r="R121" s="744">
        <v>675</v>
      </c>
      <c r="S121" s="744">
        <v>600</v>
      </c>
      <c r="T121" s="744">
        <v>364</v>
      </c>
      <c r="U121" s="744">
        <v>225</v>
      </c>
      <c r="V121" s="745">
        <v>42.667755999999997</v>
      </c>
    </row>
    <row r="122" spans="1:22" s="746" customFormat="1">
      <c r="A122" s="747"/>
      <c r="B122" s="743" t="s">
        <v>309</v>
      </c>
      <c r="C122" s="744">
        <v>6236</v>
      </c>
      <c r="D122" s="744">
        <v>292</v>
      </c>
      <c r="E122" s="744">
        <v>329</v>
      </c>
      <c r="F122" s="744">
        <v>326</v>
      </c>
      <c r="G122" s="744">
        <v>385</v>
      </c>
      <c r="H122" s="744">
        <v>333</v>
      </c>
      <c r="I122" s="744">
        <v>374</v>
      </c>
      <c r="J122" s="744">
        <v>387</v>
      </c>
      <c r="K122" s="744">
        <v>499</v>
      </c>
      <c r="L122" s="744">
        <v>442</v>
      </c>
      <c r="M122" s="744">
        <v>481</v>
      </c>
      <c r="N122" s="744">
        <v>512</v>
      </c>
      <c r="O122" s="744">
        <v>490</v>
      </c>
      <c r="P122" s="744">
        <v>428</v>
      </c>
      <c r="Q122" s="744">
        <v>241</v>
      </c>
      <c r="R122" s="744">
        <v>273</v>
      </c>
      <c r="S122" s="744">
        <v>233</v>
      </c>
      <c r="T122" s="744">
        <v>148</v>
      </c>
      <c r="U122" s="744">
        <v>63</v>
      </c>
      <c r="V122" s="745">
        <v>40.894002</v>
      </c>
    </row>
    <row r="123" spans="1:22" s="746" customFormat="1">
      <c r="A123" s="747"/>
      <c r="B123" s="743" t="s">
        <v>310</v>
      </c>
      <c r="C123" s="744">
        <v>6306</v>
      </c>
      <c r="D123" s="744">
        <v>257</v>
      </c>
      <c r="E123" s="744">
        <v>318</v>
      </c>
      <c r="F123" s="744">
        <v>346</v>
      </c>
      <c r="G123" s="744">
        <v>384</v>
      </c>
      <c r="H123" s="744">
        <v>298</v>
      </c>
      <c r="I123" s="744">
        <v>333</v>
      </c>
      <c r="J123" s="744">
        <v>343</v>
      </c>
      <c r="K123" s="744">
        <v>362</v>
      </c>
      <c r="L123" s="744">
        <v>387</v>
      </c>
      <c r="M123" s="744">
        <v>401</v>
      </c>
      <c r="N123" s="744">
        <v>427</v>
      </c>
      <c r="O123" s="744">
        <v>447</v>
      </c>
      <c r="P123" s="744">
        <v>486</v>
      </c>
      <c r="Q123" s="744">
        <v>370</v>
      </c>
      <c r="R123" s="744">
        <v>402</v>
      </c>
      <c r="S123" s="744">
        <v>367</v>
      </c>
      <c r="T123" s="744">
        <v>216</v>
      </c>
      <c r="U123" s="744">
        <v>162</v>
      </c>
      <c r="V123" s="745">
        <v>44.421819999999997</v>
      </c>
    </row>
    <row r="124" spans="1:22" s="746" customFormat="1">
      <c r="A124" s="747" t="s">
        <v>41</v>
      </c>
      <c r="B124" s="743" t="s">
        <v>308</v>
      </c>
      <c r="C124" s="744">
        <v>25240</v>
      </c>
      <c r="D124" s="744">
        <v>940</v>
      </c>
      <c r="E124" s="744">
        <v>1008</v>
      </c>
      <c r="F124" s="744">
        <v>1166</v>
      </c>
      <c r="G124" s="744">
        <v>1527</v>
      </c>
      <c r="H124" s="744">
        <v>1405</v>
      </c>
      <c r="I124" s="744">
        <v>1513</v>
      </c>
      <c r="J124" s="744">
        <v>1545</v>
      </c>
      <c r="K124" s="744">
        <v>1580</v>
      </c>
      <c r="L124" s="744">
        <v>1760</v>
      </c>
      <c r="M124" s="744">
        <v>1995</v>
      </c>
      <c r="N124" s="744">
        <v>2252</v>
      </c>
      <c r="O124" s="744">
        <v>2126</v>
      </c>
      <c r="P124" s="744">
        <v>1869</v>
      </c>
      <c r="Q124" s="744">
        <v>1281</v>
      </c>
      <c r="R124" s="744">
        <v>1222</v>
      </c>
      <c r="S124" s="744">
        <v>1148</v>
      </c>
      <c r="T124" s="744">
        <v>621</v>
      </c>
      <c r="U124" s="744">
        <v>282</v>
      </c>
      <c r="V124" s="745">
        <v>43.101624000000001</v>
      </c>
    </row>
    <row r="125" spans="1:22" s="746" customFormat="1">
      <c r="A125" s="747"/>
      <c r="B125" s="743" t="s">
        <v>309</v>
      </c>
      <c r="C125" s="744">
        <v>12580</v>
      </c>
      <c r="D125" s="744">
        <v>476</v>
      </c>
      <c r="E125" s="744">
        <v>528</v>
      </c>
      <c r="F125" s="744">
        <v>641</v>
      </c>
      <c r="G125" s="744">
        <v>792</v>
      </c>
      <c r="H125" s="744">
        <v>742</v>
      </c>
      <c r="I125" s="744">
        <v>792</v>
      </c>
      <c r="J125" s="744">
        <v>807</v>
      </c>
      <c r="K125" s="744">
        <v>819</v>
      </c>
      <c r="L125" s="744">
        <v>917</v>
      </c>
      <c r="M125" s="744">
        <v>1020</v>
      </c>
      <c r="N125" s="744">
        <v>1182</v>
      </c>
      <c r="O125" s="744">
        <v>1077</v>
      </c>
      <c r="P125" s="744">
        <v>924</v>
      </c>
      <c r="Q125" s="744">
        <v>567</v>
      </c>
      <c r="R125" s="744">
        <v>532</v>
      </c>
      <c r="S125" s="744">
        <v>444</v>
      </c>
      <c r="T125" s="744">
        <v>233</v>
      </c>
      <c r="U125" s="744">
        <v>87</v>
      </c>
      <c r="V125" s="745">
        <v>41.610332999999997</v>
      </c>
    </row>
    <row r="126" spans="1:22" s="746" customFormat="1">
      <c r="A126" s="747"/>
      <c r="B126" s="743" t="s">
        <v>310</v>
      </c>
      <c r="C126" s="744">
        <v>12660</v>
      </c>
      <c r="D126" s="744">
        <v>464</v>
      </c>
      <c r="E126" s="744">
        <v>480</v>
      </c>
      <c r="F126" s="744">
        <v>525</v>
      </c>
      <c r="G126" s="744">
        <v>735</v>
      </c>
      <c r="H126" s="744">
        <v>663</v>
      </c>
      <c r="I126" s="744">
        <v>721</v>
      </c>
      <c r="J126" s="744">
        <v>738</v>
      </c>
      <c r="K126" s="744">
        <v>761</v>
      </c>
      <c r="L126" s="744">
        <v>843</v>
      </c>
      <c r="M126" s="744">
        <v>975</v>
      </c>
      <c r="N126" s="744">
        <v>1070</v>
      </c>
      <c r="O126" s="744">
        <v>1049</v>
      </c>
      <c r="P126" s="744">
        <v>945</v>
      </c>
      <c r="Q126" s="744">
        <v>714</v>
      </c>
      <c r="R126" s="744">
        <v>690</v>
      </c>
      <c r="S126" s="744">
        <v>704</v>
      </c>
      <c r="T126" s="744">
        <v>388</v>
      </c>
      <c r="U126" s="744">
        <v>195</v>
      </c>
      <c r="V126" s="745">
        <v>44.583491000000002</v>
      </c>
    </row>
    <row r="127" spans="1:22" s="746" customFormat="1">
      <c r="A127" s="747" t="s">
        <v>42</v>
      </c>
      <c r="B127" s="743" t="s">
        <v>308</v>
      </c>
      <c r="C127" s="744">
        <v>2915</v>
      </c>
      <c r="D127" s="744">
        <v>101</v>
      </c>
      <c r="E127" s="744">
        <v>96</v>
      </c>
      <c r="F127" s="744">
        <v>81</v>
      </c>
      <c r="G127" s="744">
        <v>130</v>
      </c>
      <c r="H127" s="744">
        <v>176</v>
      </c>
      <c r="I127" s="744">
        <v>217</v>
      </c>
      <c r="J127" s="744">
        <v>205</v>
      </c>
      <c r="K127" s="744">
        <v>173</v>
      </c>
      <c r="L127" s="744">
        <v>166</v>
      </c>
      <c r="M127" s="744">
        <v>206</v>
      </c>
      <c r="N127" s="744">
        <v>247</v>
      </c>
      <c r="O127" s="744">
        <v>306</v>
      </c>
      <c r="P127" s="744">
        <v>283</v>
      </c>
      <c r="Q127" s="744">
        <v>144</v>
      </c>
      <c r="R127" s="744">
        <v>131</v>
      </c>
      <c r="S127" s="744">
        <v>140</v>
      </c>
      <c r="T127" s="744">
        <v>80</v>
      </c>
      <c r="U127" s="744">
        <v>33</v>
      </c>
      <c r="V127" s="745">
        <v>44.789364999999997</v>
      </c>
    </row>
    <row r="128" spans="1:22" s="746" customFormat="1">
      <c r="A128" s="747"/>
      <c r="B128" s="743" t="s">
        <v>309</v>
      </c>
      <c r="C128" s="744">
        <v>1500</v>
      </c>
      <c r="D128" s="744">
        <v>49</v>
      </c>
      <c r="E128" s="744">
        <v>43</v>
      </c>
      <c r="F128" s="744">
        <v>34</v>
      </c>
      <c r="G128" s="744">
        <v>63</v>
      </c>
      <c r="H128" s="744">
        <v>103</v>
      </c>
      <c r="I128" s="744">
        <v>127</v>
      </c>
      <c r="J128" s="744">
        <v>101</v>
      </c>
      <c r="K128" s="744">
        <v>105</v>
      </c>
      <c r="L128" s="744">
        <v>91</v>
      </c>
      <c r="M128" s="744">
        <v>107</v>
      </c>
      <c r="N128" s="744">
        <v>125</v>
      </c>
      <c r="O128" s="744">
        <v>155</v>
      </c>
      <c r="P128" s="744">
        <v>146</v>
      </c>
      <c r="Q128" s="744">
        <v>80</v>
      </c>
      <c r="R128" s="744">
        <v>50</v>
      </c>
      <c r="S128" s="744">
        <v>63</v>
      </c>
      <c r="T128" s="744">
        <v>46</v>
      </c>
      <c r="U128" s="744">
        <v>12</v>
      </c>
      <c r="V128" s="745">
        <v>44.353999999999999</v>
      </c>
    </row>
    <row r="129" spans="1:22" s="746" customFormat="1">
      <c r="A129" s="747"/>
      <c r="B129" s="743" t="s">
        <v>310</v>
      </c>
      <c r="C129" s="744">
        <v>1415</v>
      </c>
      <c r="D129" s="744">
        <v>52</v>
      </c>
      <c r="E129" s="744">
        <v>53</v>
      </c>
      <c r="F129" s="744">
        <v>47</v>
      </c>
      <c r="G129" s="744">
        <v>67</v>
      </c>
      <c r="H129" s="744">
        <v>73</v>
      </c>
      <c r="I129" s="744">
        <v>90</v>
      </c>
      <c r="J129" s="744">
        <v>104</v>
      </c>
      <c r="K129" s="744">
        <v>68</v>
      </c>
      <c r="L129" s="744">
        <v>75</v>
      </c>
      <c r="M129" s="744">
        <v>99</v>
      </c>
      <c r="N129" s="744">
        <v>122</v>
      </c>
      <c r="O129" s="744">
        <v>151</v>
      </c>
      <c r="P129" s="744">
        <v>137</v>
      </c>
      <c r="Q129" s="744">
        <v>64</v>
      </c>
      <c r="R129" s="744">
        <v>81</v>
      </c>
      <c r="S129" s="744">
        <v>77</v>
      </c>
      <c r="T129" s="744">
        <v>34</v>
      </c>
      <c r="U129" s="744">
        <v>21</v>
      </c>
      <c r="V129" s="745">
        <v>45.250883000000002</v>
      </c>
    </row>
    <row r="130" spans="1:22" s="746" customFormat="1">
      <c r="A130" s="747" t="s">
        <v>43</v>
      </c>
      <c r="B130" s="743" t="s">
        <v>308</v>
      </c>
      <c r="C130" s="744">
        <v>5546</v>
      </c>
      <c r="D130" s="744">
        <v>265</v>
      </c>
      <c r="E130" s="744">
        <v>260</v>
      </c>
      <c r="F130" s="744">
        <v>311</v>
      </c>
      <c r="G130" s="744">
        <v>384</v>
      </c>
      <c r="H130" s="744">
        <v>390</v>
      </c>
      <c r="I130" s="744">
        <v>381</v>
      </c>
      <c r="J130" s="744">
        <v>409</v>
      </c>
      <c r="K130" s="744">
        <v>397</v>
      </c>
      <c r="L130" s="744">
        <v>365</v>
      </c>
      <c r="M130" s="744">
        <v>414</v>
      </c>
      <c r="N130" s="744">
        <v>452</v>
      </c>
      <c r="O130" s="744">
        <v>391</v>
      </c>
      <c r="P130" s="744">
        <v>378</v>
      </c>
      <c r="Q130" s="744">
        <v>248</v>
      </c>
      <c r="R130" s="744">
        <v>206</v>
      </c>
      <c r="S130" s="744">
        <v>168</v>
      </c>
      <c r="T130" s="744">
        <v>80</v>
      </c>
      <c r="U130" s="744">
        <v>47</v>
      </c>
      <c r="V130" s="745">
        <v>39.386223999999999</v>
      </c>
    </row>
    <row r="131" spans="1:22" s="746" customFormat="1">
      <c r="A131" s="747"/>
      <c r="B131" s="743" t="s">
        <v>309</v>
      </c>
      <c r="C131" s="744">
        <v>2779</v>
      </c>
      <c r="D131" s="744">
        <v>143</v>
      </c>
      <c r="E131" s="744">
        <v>138</v>
      </c>
      <c r="F131" s="744">
        <v>155</v>
      </c>
      <c r="G131" s="744">
        <v>198</v>
      </c>
      <c r="H131" s="744">
        <v>192</v>
      </c>
      <c r="I131" s="744">
        <v>207</v>
      </c>
      <c r="J131" s="744">
        <v>211</v>
      </c>
      <c r="K131" s="744">
        <v>213</v>
      </c>
      <c r="L131" s="744">
        <v>189</v>
      </c>
      <c r="M131" s="744">
        <v>201</v>
      </c>
      <c r="N131" s="744">
        <v>240</v>
      </c>
      <c r="O131" s="744">
        <v>183</v>
      </c>
      <c r="P131" s="744">
        <v>174</v>
      </c>
      <c r="Q131" s="744">
        <v>124</v>
      </c>
      <c r="R131" s="744">
        <v>94</v>
      </c>
      <c r="S131" s="744">
        <v>63</v>
      </c>
      <c r="T131" s="744">
        <v>34</v>
      </c>
      <c r="U131" s="744">
        <v>20</v>
      </c>
      <c r="V131" s="745">
        <v>38.318100000000001</v>
      </c>
    </row>
    <row r="132" spans="1:22" s="746" customFormat="1">
      <c r="A132" s="747"/>
      <c r="B132" s="743" t="s">
        <v>310</v>
      </c>
      <c r="C132" s="744">
        <v>2767</v>
      </c>
      <c r="D132" s="744">
        <v>122</v>
      </c>
      <c r="E132" s="744">
        <v>122</v>
      </c>
      <c r="F132" s="744">
        <v>156</v>
      </c>
      <c r="G132" s="744">
        <v>186</v>
      </c>
      <c r="H132" s="744">
        <v>198</v>
      </c>
      <c r="I132" s="744">
        <v>174</v>
      </c>
      <c r="J132" s="744">
        <v>198</v>
      </c>
      <c r="K132" s="744">
        <v>184</v>
      </c>
      <c r="L132" s="744">
        <v>176</v>
      </c>
      <c r="M132" s="744">
        <v>213</v>
      </c>
      <c r="N132" s="744">
        <v>212</v>
      </c>
      <c r="O132" s="744">
        <v>208</v>
      </c>
      <c r="P132" s="744">
        <v>204</v>
      </c>
      <c r="Q132" s="744">
        <v>124</v>
      </c>
      <c r="R132" s="744">
        <v>112</v>
      </c>
      <c r="S132" s="744">
        <v>105</v>
      </c>
      <c r="T132" s="744">
        <v>46</v>
      </c>
      <c r="U132" s="744">
        <v>27</v>
      </c>
      <c r="V132" s="745">
        <v>40.458979999999997</v>
      </c>
    </row>
    <row r="133" spans="1:22" s="746" customFormat="1">
      <c r="A133" s="747" t="s">
        <v>44</v>
      </c>
      <c r="B133" s="743" t="s">
        <v>308</v>
      </c>
      <c r="C133" s="744">
        <v>2705</v>
      </c>
      <c r="D133" s="744">
        <v>103</v>
      </c>
      <c r="E133" s="744">
        <v>134</v>
      </c>
      <c r="F133" s="744">
        <v>163</v>
      </c>
      <c r="G133" s="744">
        <v>209</v>
      </c>
      <c r="H133" s="744">
        <v>99</v>
      </c>
      <c r="I133" s="744">
        <v>127</v>
      </c>
      <c r="J133" s="744">
        <v>134</v>
      </c>
      <c r="K133" s="744">
        <v>197</v>
      </c>
      <c r="L133" s="744">
        <v>177</v>
      </c>
      <c r="M133" s="744">
        <v>185</v>
      </c>
      <c r="N133" s="744">
        <v>205</v>
      </c>
      <c r="O133" s="744">
        <v>207</v>
      </c>
      <c r="P133" s="744">
        <v>201</v>
      </c>
      <c r="Q133" s="744">
        <v>137</v>
      </c>
      <c r="R133" s="744">
        <v>168</v>
      </c>
      <c r="S133" s="744">
        <v>158</v>
      </c>
      <c r="T133" s="744">
        <v>73</v>
      </c>
      <c r="U133" s="744">
        <v>28</v>
      </c>
      <c r="V133" s="745">
        <v>43.138632000000001</v>
      </c>
    </row>
    <row r="134" spans="1:22" s="746" customFormat="1">
      <c r="A134" s="747"/>
      <c r="B134" s="743" t="s">
        <v>309</v>
      </c>
      <c r="C134" s="744">
        <v>1386</v>
      </c>
      <c r="D134" s="744">
        <v>53</v>
      </c>
      <c r="E134" s="744">
        <v>69</v>
      </c>
      <c r="F134" s="744">
        <v>90</v>
      </c>
      <c r="G134" s="744">
        <v>109</v>
      </c>
      <c r="H134" s="744">
        <v>49</v>
      </c>
      <c r="I134" s="744">
        <v>70</v>
      </c>
      <c r="J134" s="744">
        <v>70</v>
      </c>
      <c r="K134" s="744">
        <v>102</v>
      </c>
      <c r="L134" s="744">
        <v>104</v>
      </c>
      <c r="M134" s="744">
        <v>113</v>
      </c>
      <c r="N134" s="744">
        <v>124</v>
      </c>
      <c r="O134" s="744">
        <v>99</v>
      </c>
      <c r="P134" s="744">
        <v>112</v>
      </c>
      <c r="Q134" s="744">
        <v>59</v>
      </c>
      <c r="R134" s="744">
        <v>63</v>
      </c>
      <c r="S134" s="744">
        <v>63</v>
      </c>
      <c r="T134" s="744">
        <v>25</v>
      </c>
      <c r="U134" s="744">
        <v>12</v>
      </c>
      <c r="V134" s="745">
        <v>41.582250999999999</v>
      </c>
    </row>
    <row r="135" spans="1:22" s="746" customFormat="1">
      <c r="A135" s="747"/>
      <c r="B135" s="743" t="s">
        <v>310</v>
      </c>
      <c r="C135" s="744">
        <v>1319</v>
      </c>
      <c r="D135" s="744">
        <v>50</v>
      </c>
      <c r="E135" s="744">
        <v>65</v>
      </c>
      <c r="F135" s="744">
        <v>73</v>
      </c>
      <c r="G135" s="744">
        <v>100</v>
      </c>
      <c r="H135" s="744">
        <v>50</v>
      </c>
      <c r="I135" s="744">
        <v>57</v>
      </c>
      <c r="J135" s="744">
        <v>64</v>
      </c>
      <c r="K135" s="744">
        <v>95</v>
      </c>
      <c r="L135" s="744">
        <v>73</v>
      </c>
      <c r="M135" s="744">
        <v>72</v>
      </c>
      <c r="N135" s="744">
        <v>81</v>
      </c>
      <c r="O135" s="744">
        <v>108</v>
      </c>
      <c r="P135" s="744">
        <v>89</v>
      </c>
      <c r="Q135" s="744">
        <v>78</v>
      </c>
      <c r="R135" s="744">
        <v>105</v>
      </c>
      <c r="S135" s="744">
        <v>95</v>
      </c>
      <c r="T135" s="744">
        <v>48</v>
      </c>
      <c r="U135" s="744">
        <v>16</v>
      </c>
      <c r="V135" s="745">
        <v>44.774070999999999</v>
      </c>
    </row>
    <row r="136" spans="1:22" s="746" customFormat="1">
      <c r="A136" s="747" t="s">
        <v>45</v>
      </c>
      <c r="B136" s="743" t="s">
        <v>308</v>
      </c>
      <c r="C136" s="744">
        <v>4358</v>
      </c>
      <c r="D136" s="744">
        <v>120</v>
      </c>
      <c r="E136" s="744">
        <v>162</v>
      </c>
      <c r="F136" s="744">
        <v>181</v>
      </c>
      <c r="G136" s="744">
        <v>224</v>
      </c>
      <c r="H136" s="744">
        <v>175</v>
      </c>
      <c r="I136" s="744">
        <v>175</v>
      </c>
      <c r="J136" s="744">
        <v>175</v>
      </c>
      <c r="K136" s="744">
        <v>253</v>
      </c>
      <c r="L136" s="744">
        <v>296</v>
      </c>
      <c r="M136" s="744">
        <v>391</v>
      </c>
      <c r="N136" s="744">
        <v>315</v>
      </c>
      <c r="O136" s="744">
        <v>340</v>
      </c>
      <c r="P136" s="744">
        <v>374</v>
      </c>
      <c r="Q136" s="744">
        <v>342</v>
      </c>
      <c r="R136" s="744">
        <v>326</v>
      </c>
      <c r="S136" s="744">
        <v>280</v>
      </c>
      <c r="T136" s="744">
        <v>178</v>
      </c>
      <c r="U136" s="744">
        <v>51</v>
      </c>
      <c r="V136" s="745">
        <v>47.658329000000002</v>
      </c>
    </row>
    <row r="137" spans="1:22" s="746" customFormat="1">
      <c r="A137" s="747"/>
      <c r="B137" s="743" t="s">
        <v>309</v>
      </c>
      <c r="C137" s="744">
        <v>2151</v>
      </c>
      <c r="D137" s="744">
        <v>57</v>
      </c>
      <c r="E137" s="744">
        <v>85</v>
      </c>
      <c r="F137" s="744">
        <v>92</v>
      </c>
      <c r="G137" s="744">
        <v>119</v>
      </c>
      <c r="H137" s="744">
        <v>102</v>
      </c>
      <c r="I137" s="744">
        <v>86</v>
      </c>
      <c r="J137" s="744">
        <v>83</v>
      </c>
      <c r="K137" s="744">
        <v>120</v>
      </c>
      <c r="L137" s="744">
        <v>173</v>
      </c>
      <c r="M137" s="744">
        <v>211</v>
      </c>
      <c r="N137" s="744">
        <v>176</v>
      </c>
      <c r="O137" s="744">
        <v>181</v>
      </c>
      <c r="P137" s="744">
        <v>187</v>
      </c>
      <c r="Q137" s="744">
        <v>157</v>
      </c>
      <c r="R137" s="744">
        <v>133</v>
      </c>
      <c r="S137" s="744">
        <v>108</v>
      </c>
      <c r="T137" s="744">
        <v>65</v>
      </c>
      <c r="U137" s="744">
        <v>16</v>
      </c>
      <c r="V137" s="745">
        <v>45.965597000000002</v>
      </c>
    </row>
    <row r="138" spans="1:22" s="746" customFormat="1">
      <c r="A138" s="747"/>
      <c r="B138" s="743" t="s">
        <v>310</v>
      </c>
      <c r="C138" s="744">
        <v>2207</v>
      </c>
      <c r="D138" s="744">
        <v>63</v>
      </c>
      <c r="E138" s="744">
        <v>77</v>
      </c>
      <c r="F138" s="744">
        <v>89</v>
      </c>
      <c r="G138" s="744">
        <v>105</v>
      </c>
      <c r="H138" s="744">
        <v>73</v>
      </c>
      <c r="I138" s="744">
        <v>89</v>
      </c>
      <c r="J138" s="744">
        <v>92</v>
      </c>
      <c r="K138" s="744">
        <v>133</v>
      </c>
      <c r="L138" s="744">
        <v>123</v>
      </c>
      <c r="M138" s="744">
        <v>180</v>
      </c>
      <c r="N138" s="744">
        <v>139</v>
      </c>
      <c r="O138" s="744">
        <v>159</v>
      </c>
      <c r="P138" s="744">
        <v>187</v>
      </c>
      <c r="Q138" s="744">
        <v>185</v>
      </c>
      <c r="R138" s="744">
        <v>193</v>
      </c>
      <c r="S138" s="744">
        <v>172</v>
      </c>
      <c r="T138" s="744">
        <v>113</v>
      </c>
      <c r="U138" s="744">
        <v>35</v>
      </c>
      <c r="V138" s="745">
        <v>49.308109999999999</v>
      </c>
    </row>
    <row r="139" spans="1:22" s="746" customFormat="1">
      <c r="A139" s="747" t="s">
        <v>46</v>
      </c>
      <c r="B139" s="743" t="s">
        <v>308</v>
      </c>
      <c r="C139" s="744">
        <v>354</v>
      </c>
      <c r="D139" s="744">
        <v>13</v>
      </c>
      <c r="E139" s="744">
        <v>18</v>
      </c>
      <c r="F139" s="744">
        <v>21</v>
      </c>
      <c r="G139" s="744">
        <v>13</v>
      </c>
      <c r="H139" s="744">
        <v>8</v>
      </c>
      <c r="I139" s="744">
        <v>16</v>
      </c>
      <c r="J139" s="744">
        <v>21</v>
      </c>
      <c r="K139" s="744">
        <v>33</v>
      </c>
      <c r="L139" s="744">
        <v>20</v>
      </c>
      <c r="M139" s="744">
        <v>23</v>
      </c>
      <c r="N139" s="744">
        <v>23</v>
      </c>
      <c r="O139" s="744">
        <v>21</v>
      </c>
      <c r="P139" s="744">
        <v>27</v>
      </c>
      <c r="Q139" s="744">
        <v>21</v>
      </c>
      <c r="R139" s="744">
        <v>25</v>
      </c>
      <c r="S139" s="744">
        <v>23</v>
      </c>
      <c r="T139" s="744">
        <v>18</v>
      </c>
      <c r="U139" s="744">
        <v>10</v>
      </c>
      <c r="V139" s="745">
        <v>46.477401</v>
      </c>
    </row>
    <row r="140" spans="1:22" s="746" customFormat="1">
      <c r="A140" s="747"/>
      <c r="B140" s="743" t="s">
        <v>309</v>
      </c>
      <c r="C140" s="744">
        <v>169</v>
      </c>
      <c r="D140" s="744">
        <v>8</v>
      </c>
      <c r="E140" s="744">
        <v>10</v>
      </c>
      <c r="F140" s="744">
        <v>9</v>
      </c>
      <c r="G140" s="744">
        <v>7</v>
      </c>
      <c r="H140" s="744">
        <v>6</v>
      </c>
      <c r="I140" s="744">
        <v>6</v>
      </c>
      <c r="J140" s="744">
        <v>10</v>
      </c>
      <c r="K140" s="744">
        <v>20</v>
      </c>
      <c r="L140" s="744">
        <v>10</v>
      </c>
      <c r="M140" s="744">
        <v>14</v>
      </c>
      <c r="N140" s="744">
        <v>14</v>
      </c>
      <c r="O140" s="744">
        <v>8</v>
      </c>
      <c r="P140" s="744">
        <v>12</v>
      </c>
      <c r="Q140" s="744">
        <v>9</v>
      </c>
      <c r="R140" s="744">
        <v>9</v>
      </c>
      <c r="S140" s="744">
        <v>7</v>
      </c>
      <c r="T140" s="744">
        <v>5</v>
      </c>
      <c r="U140" s="744">
        <v>5</v>
      </c>
      <c r="V140" s="745">
        <v>43.307692000000003</v>
      </c>
    </row>
    <row r="141" spans="1:22" s="746" customFormat="1">
      <c r="A141" s="747"/>
      <c r="B141" s="743" t="s">
        <v>310</v>
      </c>
      <c r="C141" s="744">
        <v>185</v>
      </c>
      <c r="D141" s="744">
        <v>5</v>
      </c>
      <c r="E141" s="744">
        <v>8</v>
      </c>
      <c r="F141" s="744">
        <v>12</v>
      </c>
      <c r="G141" s="744">
        <v>6</v>
      </c>
      <c r="H141" s="744">
        <v>2</v>
      </c>
      <c r="I141" s="744">
        <v>10</v>
      </c>
      <c r="J141" s="744">
        <v>11</v>
      </c>
      <c r="K141" s="744">
        <v>13</v>
      </c>
      <c r="L141" s="744">
        <v>10</v>
      </c>
      <c r="M141" s="744">
        <v>9</v>
      </c>
      <c r="N141" s="744">
        <v>9</v>
      </c>
      <c r="O141" s="744">
        <v>13</v>
      </c>
      <c r="P141" s="744">
        <v>15</v>
      </c>
      <c r="Q141" s="744">
        <v>12</v>
      </c>
      <c r="R141" s="744">
        <v>16</v>
      </c>
      <c r="S141" s="744">
        <v>16</v>
      </c>
      <c r="T141" s="744">
        <v>13</v>
      </c>
      <c r="U141" s="744">
        <v>5</v>
      </c>
      <c r="V141" s="745">
        <v>49.372971999999997</v>
      </c>
    </row>
    <row r="142" spans="1:22" s="746" customFormat="1">
      <c r="A142" s="747" t="s">
        <v>47</v>
      </c>
      <c r="B142" s="743" t="s">
        <v>308</v>
      </c>
      <c r="C142" s="744">
        <v>6317</v>
      </c>
      <c r="D142" s="744">
        <v>259</v>
      </c>
      <c r="E142" s="744">
        <v>227</v>
      </c>
      <c r="F142" s="744">
        <v>256</v>
      </c>
      <c r="G142" s="744">
        <v>338</v>
      </c>
      <c r="H142" s="744">
        <v>340</v>
      </c>
      <c r="I142" s="744">
        <v>397</v>
      </c>
      <c r="J142" s="744">
        <v>342</v>
      </c>
      <c r="K142" s="744">
        <v>296</v>
      </c>
      <c r="L142" s="744">
        <v>339</v>
      </c>
      <c r="M142" s="744">
        <v>462</v>
      </c>
      <c r="N142" s="744">
        <v>559</v>
      </c>
      <c r="O142" s="744">
        <v>560</v>
      </c>
      <c r="P142" s="744">
        <v>499</v>
      </c>
      <c r="Q142" s="744">
        <v>361</v>
      </c>
      <c r="R142" s="744">
        <v>424</v>
      </c>
      <c r="S142" s="744">
        <v>401</v>
      </c>
      <c r="T142" s="744">
        <v>168</v>
      </c>
      <c r="U142" s="744">
        <v>89</v>
      </c>
      <c r="V142" s="745">
        <v>45.297609000000001</v>
      </c>
    </row>
    <row r="143" spans="1:22" s="746" customFormat="1">
      <c r="A143" s="747"/>
      <c r="B143" s="743" t="s">
        <v>309</v>
      </c>
      <c r="C143" s="744">
        <v>3043</v>
      </c>
      <c r="D143" s="744">
        <v>142</v>
      </c>
      <c r="E143" s="744">
        <v>108</v>
      </c>
      <c r="F143" s="744">
        <v>120</v>
      </c>
      <c r="G143" s="744">
        <v>184</v>
      </c>
      <c r="H143" s="744">
        <v>178</v>
      </c>
      <c r="I143" s="744">
        <v>220</v>
      </c>
      <c r="J143" s="744">
        <v>183</v>
      </c>
      <c r="K143" s="744">
        <v>151</v>
      </c>
      <c r="L143" s="744">
        <v>161</v>
      </c>
      <c r="M143" s="744">
        <v>232</v>
      </c>
      <c r="N143" s="744">
        <v>259</v>
      </c>
      <c r="O143" s="744">
        <v>289</v>
      </c>
      <c r="P143" s="744">
        <v>241</v>
      </c>
      <c r="Q143" s="744">
        <v>141</v>
      </c>
      <c r="R143" s="744">
        <v>180</v>
      </c>
      <c r="S143" s="744">
        <v>159</v>
      </c>
      <c r="T143" s="744">
        <v>62</v>
      </c>
      <c r="U143" s="744">
        <v>33</v>
      </c>
      <c r="V143" s="745">
        <v>43.387117000000003</v>
      </c>
    </row>
    <row r="144" spans="1:22" s="746" customFormat="1">
      <c r="A144" s="747"/>
      <c r="B144" s="743" t="s">
        <v>310</v>
      </c>
      <c r="C144" s="744">
        <v>3274</v>
      </c>
      <c r="D144" s="744">
        <v>117</v>
      </c>
      <c r="E144" s="744">
        <v>119</v>
      </c>
      <c r="F144" s="744">
        <v>136</v>
      </c>
      <c r="G144" s="744">
        <v>154</v>
      </c>
      <c r="H144" s="744">
        <v>162</v>
      </c>
      <c r="I144" s="744">
        <v>177</v>
      </c>
      <c r="J144" s="744">
        <v>159</v>
      </c>
      <c r="K144" s="744">
        <v>145</v>
      </c>
      <c r="L144" s="744">
        <v>178</v>
      </c>
      <c r="M144" s="744">
        <v>230</v>
      </c>
      <c r="N144" s="744">
        <v>300</v>
      </c>
      <c r="O144" s="744">
        <v>271</v>
      </c>
      <c r="P144" s="744">
        <v>258</v>
      </c>
      <c r="Q144" s="744">
        <v>220</v>
      </c>
      <c r="R144" s="744">
        <v>244</v>
      </c>
      <c r="S144" s="744">
        <v>242</v>
      </c>
      <c r="T144" s="744">
        <v>106</v>
      </c>
      <c r="U144" s="744">
        <v>56</v>
      </c>
      <c r="V144" s="745">
        <v>47.073304</v>
      </c>
    </row>
    <row r="145" spans="1:22" s="746" customFormat="1">
      <c r="A145" s="748" t="s">
        <v>146</v>
      </c>
      <c r="B145" s="743" t="s">
        <v>308</v>
      </c>
      <c r="C145" s="744">
        <v>80916</v>
      </c>
      <c r="D145" s="744">
        <v>3208</v>
      </c>
      <c r="E145" s="744">
        <v>3333</v>
      </c>
      <c r="F145" s="744">
        <v>3643</v>
      </c>
      <c r="G145" s="744">
        <v>4980</v>
      </c>
      <c r="H145" s="744">
        <v>4651</v>
      </c>
      <c r="I145" s="744">
        <v>5388</v>
      </c>
      <c r="J145" s="744">
        <v>5373</v>
      </c>
      <c r="K145" s="744">
        <v>5634</v>
      </c>
      <c r="L145" s="744">
        <v>5405</v>
      </c>
      <c r="M145" s="744">
        <v>6210</v>
      </c>
      <c r="N145" s="744">
        <v>6657</v>
      </c>
      <c r="O145" s="744">
        <v>6393</v>
      </c>
      <c r="P145" s="744">
        <v>5930</v>
      </c>
      <c r="Q145" s="744">
        <v>4100</v>
      </c>
      <c r="R145" s="744">
        <v>4031</v>
      </c>
      <c r="S145" s="744">
        <v>3509</v>
      </c>
      <c r="T145" s="744">
        <v>1704</v>
      </c>
      <c r="U145" s="744">
        <v>767</v>
      </c>
      <c r="V145" s="745">
        <v>42.324162999999999</v>
      </c>
    </row>
    <row r="146" spans="1:22" s="746" customFormat="1">
      <c r="A146" s="747"/>
      <c r="B146" s="743" t="s">
        <v>309</v>
      </c>
      <c r="C146" s="744">
        <v>39418</v>
      </c>
      <c r="D146" s="744">
        <v>1668</v>
      </c>
      <c r="E146" s="744">
        <v>1727</v>
      </c>
      <c r="F146" s="744">
        <v>1861</v>
      </c>
      <c r="G146" s="744">
        <v>2532</v>
      </c>
      <c r="H146" s="744">
        <v>2366</v>
      </c>
      <c r="I146" s="744">
        <v>2724</v>
      </c>
      <c r="J146" s="744">
        <v>2721</v>
      </c>
      <c r="K146" s="744">
        <v>2900</v>
      </c>
      <c r="L146" s="744">
        <v>2702</v>
      </c>
      <c r="M146" s="744">
        <v>3128</v>
      </c>
      <c r="N146" s="744">
        <v>3373</v>
      </c>
      <c r="O146" s="744">
        <v>3049</v>
      </c>
      <c r="P146" s="744">
        <v>2766</v>
      </c>
      <c r="Q146" s="744">
        <v>1922</v>
      </c>
      <c r="R146" s="744">
        <v>1686</v>
      </c>
      <c r="S146" s="744">
        <v>1371</v>
      </c>
      <c r="T146" s="744">
        <v>661</v>
      </c>
      <c r="U146" s="744">
        <v>261</v>
      </c>
      <c r="V146" s="745">
        <v>40.951900000000002</v>
      </c>
    </row>
    <row r="147" spans="1:22" s="746" customFormat="1">
      <c r="A147" s="747"/>
      <c r="B147" s="743" t="s">
        <v>310</v>
      </c>
      <c r="C147" s="744">
        <v>41498</v>
      </c>
      <c r="D147" s="744">
        <v>1540</v>
      </c>
      <c r="E147" s="744">
        <v>1606</v>
      </c>
      <c r="F147" s="744">
        <v>1782</v>
      </c>
      <c r="G147" s="744">
        <v>2448</v>
      </c>
      <c r="H147" s="744">
        <v>2285</v>
      </c>
      <c r="I147" s="744">
        <v>2664</v>
      </c>
      <c r="J147" s="744">
        <v>2652</v>
      </c>
      <c r="K147" s="744">
        <v>2734</v>
      </c>
      <c r="L147" s="744">
        <v>2703</v>
      </c>
      <c r="M147" s="744">
        <v>3082</v>
      </c>
      <c r="N147" s="744">
        <v>3284</v>
      </c>
      <c r="O147" s="744">
        <v>3344</v>
      </c>
      <c r="P147" s="744">
        <v>3164</v>
      </c>
      <c r="Q147" s="744">
        <v>2178</v>
      </c>
      <c r="R147" s="744">
        <v>2345</v>
      </c>
      <c r="S147" s="744">
        <v>2138</v>
      </c>
      <c r="T147" s="744">
        <v>1043</v>
      </c>
      <c r="U147" s="744">
        <v>506</v>
      </c>
      <c r="V147" s="745">
        <v>43.627643999999997</v>
      </c>
    </row>
    <row r="148" spans="1:22" s="746" customFormat="1">
      <c r="A148" s="747" t="s">
        <v>49</v>
      </c>
      <c r="B148" s="743" t="s">
        <v>308</v>
      </c>
      <c r="C148" s="744">
        <v>34357</v>
      </c>
      <c r="D148" s="744">
        <v>1554</v>
      </c>
      <c r="E148" s="744">
        <v>1572</v>
      </c>
      <c r="F148" s="744">
        <v>1828</v>
      </c>
      <c r="G148" s="744">
        <v>2250</v>
      </c>
      <c r="H148" s="744">
        <v>1786</v>
      </c>
      <c r="I148" s="744">
        <v>2001</v>
      </c>
      <c r="J148" s="744">
        <v>2136</v>
      </c>
      <c r="K148" s="744">
        <v>2404</v>
      </c>
      <c r="L148" s="744">
        <v>2212</v>
      </c>
      <c r="M148" s="744">
        <v>2314</v>
      </c>
      <c r="N148" s="744">
        <v>2476</v>
      </c>
      <c r="O148" s="744">
        <v>2501</v>
      </c>
      <c r="P148" s="744">
        <v>2548</v>
      </c>
      <c r="Q148" s="744">
        <v>2096</v>
      </c>
      <c r="R148" s="744">
        <v>2020</v>
      </c>
      <c r="S148" s="744">
        <v>1504</v>
      </c>
      <c r="T148" s="744">
        <v>807</v>
      </c>
      <c r="U148" s="744">
        <v>348</v>
      </c>
      <c r="V148" s="745">
        <v>42.312424999999998</v>
      </c>
    </row>
    <row r="149" spans="1:22" s="746" customFormat="1">
      <c r="A149" s="747"/>
      <c r="B149" s="743" t="s">
        <v>309</v>
      </c>
      <c r="C149" s="744">
        <v>16675</v>
      </c>
      <c r="D149" s="744">
        <v>796</v>
      </c>
      <c r="E149" s="744">
        <v>804</v>
      </c>
      <c r="F149" s="744">
        <v>926</v>
      </c>
      <c r="G149" s="744">
        <v>1221</v>
      </c>
      <c r="H149" s="744">
        <v>920</v>
      </c>
      <c r="I149" s="744">
        <v>1022</v>
      </c>
      <c r="J149" s="744">
        <v>1056</v>
      </c>
      <c r="K149" s="744">
        <v>1201</v>
      </c>
      <c r="L149" s="744">
        <v>1127</v>
      </c>
      <c r="M149" s="744">
        <v>1154</v>
      </c>
      <c r="N149" s="744">
        <v>1251</v>
      </c>
      <c r="O149" s="744">
        <v>1157</v>
      </c>
      <c r="P149" s="744">
        <v>1213</v>
      </c>
      <c r="Q149" s="744">
        <v>946</v>
      </c>
      <c r="R149" s="744">
        <v>906</v>
      </c>
      <c r="S149" s="744">
        <v>586</v>
      </c>
      <c r="T149" s="744">
        <v>295</v>
      </c>
      <c r="U149" s="744">
        <v>94</v>
      </c>
      <c r="V149" s="745">
        <v>40.714362000000001</v>
      </c>
    </row>
    <row r="150" spans="1:22" s="746" customFormat="1">
      <c r="A150" s="747"/>
      <c r="B150" s="743" t="s">
        <v>310</v>
      </c>
      <c r="C150" s="744">
        <v>17682</v>
      </c>
      <c r="D150" s="744">
        <v>758</v>
      </c>
      <c r="E150" s="744">
        <v>768</v>
      </c>
      <c r="F150" s="744">
        <v>902</v>
      </c>
      <c r="G150" s="744">
        <v>1029</v>
      </c>
      <c r="H150" s="744">
        <v>866</v>
      </c>
      <c r="I150" s="744">
        <v>979</v>
      </c>
      <c r="J150" s="744">
        <v>1080</v>
      </c>
      <c r="K150" s="744">
        <v>1203</v>
      </c>
      <c r="L150" s="744">
        <v>1085</v>
      </c>
      <c r="M150" s="744">
        <v>1160</v>
      </c>
      <c r="N150" s="744">
        <v>1225</v>
      </c>
      <c r="O150" s="744">
        <v>1344</v>
      </c>
      <c r="P150" s="744">
        <v>1335</v>
      </c>
      <c r="Q150" s="744">
        <v>1150</v>
      </c>
      <c r="R150" s="744">
        <v>1114</v>
      </c>
      <c r="S150" s="744">
        <v>918</v>
      </c>
      <c r="T150" s="744">
        <v>512</v>
      </c>
      <c r="U150" s="744">
        <v>254</v>
      </c>
      <c r="V150" s="745">
        <v>43.819476999999999</v>
      </c>
    </row>
    <row r="151" spans="1:22" s="746" customFormat="1">
      <c r="A151" s="747" t="s">
        <v>50</v>
      </c>
      <c r="B151" s="743" t="s">
        <v>308</v>
      </c>
      <c r="C151" s="744">
        <v>5851</v>
      </c>
      <c r="D151" s="744">
        <v>239</v>
      </c>
      <c r="E151" s="744">
        <v>247</v>
      </c>
      <c r="F151" s="744">
        <v>307</v>
      </c>
      <c r="G151" s="744">
        <v>335</v>
      </c>
      <c r="H151" s="744">
        <v>269</v>
      </c>
      <c r="I151" s="744">
        <v>280</v>
      </c>
      <c r="J151" s="744">
        <v>277</v>
      </c>
      <c r="K151" s="744">
        <v>350</v>
      </c>
      <c r="L151" s="744">
        <v>384</v>
      </c>
      <c r="M151" s="744">
        <v>374</v>
      </c>
      <c r="N151" s="744">
        <v>431</v>
      </c>
      <c r="O151" s="744">
        <v>467</v>
      </c>
      <c r="P151" s="744">
        <v>522</v>
      </c>
      <c r="Q151" s="744">
        <v>400</v>
      </c>
      <c r="R151" s="744">
        <v>366</v>
      </c>
      <c r="S151" s="744">
        <v>316</v>
      </c>
      <c r="T151" s="744">
        <v>207</v>
      </c>
      <c r="U151" s="744">
        <v>80</v>
      </c>
      <c r="V151" s="745">
        <v>45.039822000000001</v>
      </c>
    </row>
    <row r="152" spans="1:22" s="746" customFormat="1">
      <c r="A152" s="747"/>
      <c r="B152" s="743" t="s">
        <v>309</v>
      </c>
      <c r="C152" s="744">
        <v>2900</v>
      </c>
      <c r="D152" s="744">
        <v>117</v>
      </c>
      <c r="E152" s="744">
        <v>134</v>
      </c>
      <c r="F152" s="744">
        <v>151</v>
      </c>
      <c r="G152" s="744">
        <v>160</v>
      </c>
      <c r="H152" s="744">
        <v>130</v>
      </c>
      <c r="I152" s="744">
        <v>147</v>
      </c>
      <c r="J152" s="744">
        <v>155</v>
      </c>
      <c r="K152" s="744">
        <v>182</v>
      </c>
      <c r="L152" s="744">
        <v>224</v>
      </c>
      <c r="M152" s="744">
        <v>218</v>
      </c>
      <c r="N152" s="744">
        <v>235</v>
      </c>
      <c r="O152" s="744">
        <v>243</v>
      </c>
      <c r="P152" s="744">
        <v>239</v>
      </c>
      <c r="Q152" s="744">
        <v>181</v>
      </c>
      <c r="R152" s="744">
        <v>148</v>
      </c>
      <c r="S152" s="744">
        <v>122</v>
      </c>
      <c r="T152" s="744">
        <v>88</v>
      </c>
      <c r="U152" s="744">
        <v>26</v>
      </c>
      <c r="V152" s="745">
        <v>43.630688999999997</v>
      </c>
    </row>
    <row r="153" spans="1:22" s="746" customFormat="1">
      <c r="A153" s="747"/>
      <c r="B153" s="743" t="s">
        <v>310</v>
      </c>
      <c r="C153" s="744">
        <v>2951</v>
      </c>
      <c r="D153" s="744">
        <v>122</v>
      </c>
      <c r="E153" s="744">
        <v>113</v>
      </c>
      <c r="F153" s="744">
        <v>156</v>
      </c>
      <c r="G153" s="744">
        <v>175</v>
      </c>
      <c r="H153" s="744">
        <v>139</v>
      </c>
      <c r="I153" s="744">
        <v>133</v>
      </c>
      <c r="J153" s="744">
        <v>122</v>
      </c>
      <c r="K153" s="744">
        <v>168</v>
      </c>
      <c r="L153" s="744">
        <v>160</v>
      </c>
      <c r="M153" s="744">
        <v>156</v>
      </c>
      <c r="N153" s="744">
        <v>196</v>
      </c>
      <c r="O153" s="744">
        <v>224</v>
      </c>
      <c r="P153" s="744">
        <v>283</v>
      </c>
      <c r="Q153" s="744">
        <v>219</v>
      </c>
      <c r="R153" s="744">
        <v>218</v>
      </c>
      <c r="S153" s="744">
        <v>194</v>
      </c>
      <c r="T153" s="744">
        <v>119</v>
      </c>
      <c r="U153" s="744">
        <v>54</v>
      </c>
      <c r="V153" s="745">
        <v>46.424601000000003</v>
      </c>
    </row>
    <row r="154" spans="1:22" s="746" customFormat="1">
      <c r="A154" s="747" t="s">
        <v>51</v>
      </c>
      <c r="B154" s="743" t="s">
        <v>308</v>
      </c>
      <c r="C154" s="744">
        <v>10302</v>
      </c>
      <c r="D154" s="744">
        <v>502</v>
      </c>
      <c r="E154" s="744">
        <v>473</v>
      </c>
      <c r="F154" s="744">
        <v>409</v>
      </c>
      <c r="G154" s="744">
        <v>586</v>
      </c>
      <c r="H154" s="744">
        <v>521</v>
      </c>
      <c r="I154" s="744">
        <v>623</v>
      </c>
      <c r="J154" s="744">
        <v>657</v>
      </c>
      <c r="K154" s="744">
        <v>651</v>
      </c>
      <c r="L154" s="744">
        <v>548</v>
      </c>
      <c r="M154" s="744">
        <v>653</v>
      </c>
      <c r="N154" s="744">
        <v>816</v>
      </c>
      <c r="O154" s="744">
        <v>954</v>
      </c>
      <c r="P154" s="744">
        <v>843</v>
      </c>
      <c r="Q154" s="744">
        <v>494</v>
      </c>
      <c r="R154" s="744">
        <v>594</v>
      </c>
      <c r="S154" s="744">
        <v>543</v>
      </c>
      <c r="T154" s="744">
        <v>311</v>
      </c>
      <c r="U154" s="744">
        <v>124</v>
      </c>
      <c r="V154" s="745">
        <v>43.613764000000003</v>
      </c>
    </row>
    <row r="155" spans="1:22" s="746" customFormat="1">
      <c r="A155" s="747"/>
      <c r="B155" s="743" t="s">
        <v>309</v>
      </c>
      <c r="C155" s="744">
        <v>5053</v>
      </c>
      <c r="D155" s="744">
        <v>249</v>
      </c>
      <c r="E155" s="744">
        <v>246</v>
      </c>
      <c r="F155" s="744">
        <v>207</v>
      </c>
      <c r="G155" s="744">
        <v>318</v>
      </c>
      <c r="H155" s="744">
        <v>263</v>
      </c>
      <c r="I155" s="744">
        <v>313</v>
      </c>
      <c r="J155" s="744">
        <v>352</v>
      </c>
      <c r="K155" s="744">
        <v>342</v>
      </c>
      <c r="L155" s="744">
        <v>295</v>
      </c>
      <c r="M155" s="744">
        <v>349</v>
      </c>
      <c r="N155" s="744">
        <v>417</v>
      </c>
      <c r="O155" s="744">
        <v>445</v>
      </c>
      <c r="P155" s="744">
        <v>403</v>
      </c>
      <c r="Q155" s="744">
        <v>215</v>
      </c>
      <c r="R155" s="744">
        <v>259</v>
      </c>
      <c r="S155" s="744">
        <v>226</v>
      </c>
      <c r="T155" s="744">
        <v>109</v>
      </c>
      <c r="U155" s="744">
        <v>45</v>
      </c>
      <c r="V155" s="745">
        <v>42.016424999999998</v>
      </c>
    </row>
    <row r="156" spans="1:22" s="746" customFormat="1">
      <c r="A156" s="747"/>
      <c r="B156" s="743" t="s">
        <v>310</v>
      </c>
      <c r="C156" s="744">
        <v>5249</v>
      </c>
      <c r="D156" s="744">
        <v>253</v>
      </c>
      <c r="E156" s="744">
        <v>227</v>
      </c>
      <c r="F156" s="744">
        <v>202</v>
      </c>
      <c r="G156" s="744">
        <v>268</v>
      </c>
      <c r="H156" s="744">
        <v>258</v>
      </c>
      <c r="I156" s="744">
        <v>310</v>
      </c>
      <c r="J156" s="744">
        <v>305</v>
      </c>
      <c r="K156" s="744">
        <v>309</v>
      </c>
      <c r="L156" s="744">
        <v>253</v>
      </c>
      <c r="M156" s="744">
        <v>304</v>
      </c>
      <c r="N156" s="744">
        <v>399</v>
      </c>
      <c r="O156" s="744">
        <v>509</v>
      </c>
      <c r="P156" s="744">
        <v>440</v>
      </c>
      <c r="Q156" s="744">
        <v>279</v>
      </c>
      <c r="R156" s="744">
        <v>335</v>
      </c>
      <c r="S156" s="744">
        <v>317</v>
      </c>
      <c r="T156" s="744">
        <v>202</v>
      </c>
      <c r="U156" s="744">
        <v>79</v>
      </c>
      <c r="V156" s="745">
        <v>45.151457000000001</v>
      </c>
    </row>
    <row r="157" spans="1:22" s="746" customFormat="1">
      <c r="A157" s="747" t="s">
        <v>52</v>
      </c>
      <c r="B157" s="743" t="s">
        <v>308</v>
      </c>
      <c r="C157" s="744">
        <v>7578</v>
      </c>
      <c r="D157" s="744">
        <v>282</v>
      </c>
      <c r="E157" s="744">
        <v>317</v>
      </c>
      <c r="F157" s="744">
        <v>297</v>
      </c>
      <c r="G157" s="744">
        <v>372</v>
      </c>
      <c r="H157" s="744">
        <v>419</v>
      </c>
      <c r="I157" s="744">
        <v>448</v>
      </c>
      <c r="J157" s="744">
        <v>431</v>
      </c>
      <c r="K157" s="744">
        <v>440</v>
      </c>
      <c r="L157" s="744">
        <v>486</v>
      </c>
      <c r="M157" s="744">
        <v>629</v>
      </c>
      <c r="N157" s="744">
        <v>637</v>
      </c>
      <c r="O157" s="744">
        <v>665</v>
      </c>
      <c r="P157" s="744">
        <v>632</v>
      </c>
      <c r="Q157" s="744">
        <v>477</v>
      </c>
      <c r="R157" s="744">
        <v>440</v>
      </c>
      <c r="S157" s="744">
        <v>370</v>
      </c>
      <c r="T157" s="744">
        <v>156</v>
      </c>
      <c r="U157" s="744">
        <v>80</v>
      </c>
      <c r="V157" s="745">
        <v>44.331881000000003</v>
      </c>
    </row>
    <row r="158" spans="1:22" s="746" customFormat="1">
      <c r="A158" s="747"/>
      <c r="B158" s="743" t="s">
        <v>309</v>
      </c>
      <c r="C158" s="744">
        <v>3840</v>
      </c>
      <c r="D158" s="744">
        <v>147</v>
      </c>
      <c r="E158" s="744">
        <v>169</v>
      </c>
      <c r="F158" s="744">
        <v>157</v>
      </c>
      <c r="G158" s="744">
        <v>193</v>
      </c>
      <c r="H158" s="744">
        <v>216</v>
      </c>
      <c r="I158" s="744">
        <v>258</v>
      </c>
      <c r="J158" s="744">
        <v>241</v>
      </c>
      <c r="K158" s="744">
        <v>231</v>
      </c>
      <c r="L158" s="744">
        <v>258</v>
      </c>
      <c r="M158" s="744">
        <v>316</v>
      </c>
      <c r="N158" s="744">
        <v>332</v>
      </c>
      <c r="O158" s="744">
        <v>342</v>
      </c>
      <c r="P158" s="744">
        <v>318</v>
      </c>
      <c r="Q158" s="744">
        <v>225</v>
      </c>
      <c r="R158" s="744">
        <v>194</v>
      </c>
      <c r="S158" s="744">
        <v>165</v>
      </c>
      <c r="T158" s="744">
        <v>53</v>
      </c>
      <c r="U158" s="744">
        <v>25</v>
      </c>
      <c r="V158" s="745">
        <v>42.959895000000003</v>
      </c>
    </row>
    <row r="159" spans="1:22" s="746" customFormat="1">
      <c r="A159" s="747"/>
      <c r="B159" s="743" t="s">
        <v>310</v>
      </c>
      <c r="C159" s="744">
        <v>3738</v>
      </c>
      <c r="D159" s="744">
        <v>135</v>
      </c>
      <c r="E159" s="744">
        <v>148</v>
      </c>
      <c r="F159" s="744">
        <v>140</v>
      </c>
      <c r="G159" s="744">
        <v>179</v>
      </c>
      <c r="H159" s="744">
        <v>203</v>
      </c>
      <c r="I159" s="744">
        <v>190</v>
      </c>
      <c r="J159" s="744">
        <v>190</v>
      </c>
      <c r="K159" s="744">
        <v>209</v>
      </c>
      <c r="L159" s="744">
        <v>228</v>
      </c>
      <c r="M159" s="744">
        <v>313</v>
      </c>
      <c r="N159" s="744">
        <v>305</v>
      </c>
      <c r="O159" s="744">
        <v>323</v>
      </c>
      <c r="P159" s="744">
        <v>314</v>
      </c>
      <c r="Q159" s="744">
        <v>252</v>
      </c>
      <c r="R159" s="744">
        <v>246</v>
      </c>
      <c r="S159" s="744">
        <v>205</v>
      </c>
      <c r="T159" s="744">
        <v>103</v>
      </c>
      <c r="U159" s="744">
        <v>55</v>
      </c>
      <c r="V159" s="745">
        <v>45.741304999999997</v>
      </c>
    </row>
    <row r="160" spans="1:22" s="746" customFormat="1">
      <c r="A160" s="747" t="s">
        <v>53</v>
      </c>
      <c r="B160" s="743" t="s">
        <v>308</v>
      </c>
      <c r="C160" s="744">
        <v>16933</v>
      </c>
      <c r="D160" s="744">
        <v>809</v>
      </c>
      <c r="E160" s="744">
        <v>720</v>
      </c>
      <c r="F160" s="744">
        <v>853</v>
      </c>
      <c r="G160" s="744">
        <v>998</v>
      </c>
      <c r="H160" s="744">
        <v>929</v>
      </c>
      <c r="I160" s="744">
        <v>985</v>
      </c>
      <c r="J160" s="744">
        <v>1115</v>
      </c>
      <c r="K160" s="744">
        <v>1130</v>
      </c>
      <c r="L160" s="744">
        <v>1050</v>
      </c>
      <c r="M160" s="744">
        <v>1156</v>
      </c>
      <c r="N160" s="744">
        <v>1208</v>
      </c>
      <c r="O160" s="744">
        <v>1306</v>
      </c>
      <c r="P160" s="744">
        <v>1300</v>
      </c>
      <c r="Q160" s="744">
        <v>996</v>
      </c>
      <c r="R160" s="744">
        <v>979</v>
      </c>
      <c r="S160" s="744">
        <v>737</v>
      </c>
      <c r="T160" s="744">
        <v>455</v>
      </c>
      <c r="U160" s="744">
        <v>207</v>
      </c>
      <c r="V160" s="745">
        <v>42.755034000000002</v>
      </c>
    </row>
    <row r="161" spans="1:22" s="746" customFormat="1">
      <c r="A161" s="747"/>
      <c r="B161" s="743" t="s">
        <v>309</v>
      </c>
      <c r="C161" s="744">
        <v>8295</v>
      </c>
      <c r="D161" s="744">
        <v>398</v>
      </c>
      <c r="E161" s="744">
        <v>360</v>
      </c>
      <c r="F161" s="744">
        <v>448</v>
      </c>
      <c r="G161" s="744">
        <v>512</v>
      </c>
      <c r="H161" s="744">
        <v>493</v>
      </c>
      <c r="I161" s="744">
        <v>513</v>
      </c>
      <c r="J161" s="744">
        <v>564</v>
      </c>
      <c r="K161" s="744">
        <v>581</v>
      </c>
      <c r="L161" s="744">
        <v>541</v>
      </c>
      <c r="M161" s="744">
        <v>592</v>
      </c>
      <c r="N161" s="744">
        <v>620</v>
      </c>
      <c r="O161" s="744">
        <v>603</v>
      </c>
      <c r="P161" s="744">
        <v>638</v>
      </c>
      <c r="Q161" s="744">
        <v>481</v>
      </c>
      <c r="R161" s="744">
        <v>453</v>
      </c>
      <c r="S161" s="744">
        <v>280</v>
      </c>
      <c r="T161" s="744">
        <v>158</v>
      </c>
      <c r="U161" s="744">
        <v>60</v>
      </c>
      <c r="V161" s="745">
        <v>41.333936000000001</v>
      </c>
    </row>
    <row r="162" spans="1:22" s="746" customFormat="1">
      <c r="A162" s="747"/>
      <c r="B162" s="743" t="s">
        <v>310</v>
      </c>
      <c r="C162" s="744">
        <v>8638</v>
      </c>
      <c r="D162" s="744">
        <v>411</v>
      </c>
      <c r="E162" s="744">
        <v>360</v>
      </c>
      <c r="F162" s="744">
        <v>405</v>
      </c>
      <c r="G162" s="744">
        <v>486</v>
      </c>
      <c r="H162" s="744">
        <v>436</v>
      </c>
      <c r="I162" s="744">
        <v>472</v>
      </c>
      <c r="J162" s="744">
        <v>551</v>
      </c>
      <c r="K162" s="744">
        <v>549</v>
      </c>
      <c r="L162" s="744">
        <v>509</v>
      </c>
      <c r="M162" s="744">
        <v>564</v>
      </c>
      <c r="N162" s="744">
        <v>588</v>
      </c>
      <c r="O162" s="744">
        <v>703</v>
      </c>
      <c r="P162" s="744">
        <v>662</v>
      </c>
      <c r="Q162" s="744">
        <v>515</v>
      </c>
      <c r="R162" s="744">
        <v>526</v>
      </c>
      <c r="S162" s="744">
        <v>457</v>
      </c>
      <c r="T162" s="744">
        <v>297</v>
      </c>
      <c r="U162" s="744">
        <v>147</v>
      </c>
      <c r="V162" s="745">
        <v>44.119703000000001</v>
      </c>
    </row>
    <row r="163" spans="1:22" s="746" customFormat="1">
      <c r="A163" s="747" t="s">
        <v>54</v>
      </c>
      <c r="B163" s="743" t="s">
        <v>308</v>
      </c>
      <c r="C163" s="744">
        <v>11698</v>
      </c>
      <c r="D163" s="744">
        <v>489</v>
      </c>
      <c r="E163" s="744">
        <v>494</v>
      </c>
      <c r="F163" s="744">
        <v>503</v>
      </c>
      <c r="G163" s="744">
        <v>737</v>
      </c>
      <c r="H163" s="744">
        <v>757</v>
      </c>
      <c r="I163" s="744">
        <v>891</v>
      </c>
      <c r="J163" s="744">
        <v>894</v>
      </c>
      <c r="K163" s="744">
        <v>941</v>
      </c>
      <c r="L163" s="744">
        <v>925</v>
      </c>
      <c r="M163" s="744">
        <v>892</v>
      </c>
      <c r="N163" s="744">
        <v>927</v>
      </c>
      <c r="O163" s="744">
        <v>846</v>
      </c>
      <c r="P163" s="744">
        <v>888</v>
      </c>
      <c r="Q163" s="744">
        <v>525</v>
      </c>
      <c r="R163" s="744">
        <v>454</v>
      </c>
      <c r="S163" s="744">
        <v>337</v>
      </c>
      <c r="T163" s="744">
        <v>147</v>
      </c>
      <c r="U163" s="744">
        <v>51</v>
      </c>
      <c r="V163" s="745">
        <v>40.159256999999997</v>
      </c>
    </row>
    <row r="164" spans="1:22" s="746" customFormat="1">
      <c r="A164" s="747"/>
      <c r="B164" s="743" t="s">
        <v>309</v>
      </c>
      <c r="C164" s="744">
        <v>5714</v>
      </c>
      <c r="D164" s="744">
        <v>247</v>
      </c>
      <c r="E164" s="744">
        <v>242</v>
      </c>
      <c r="F164" s="744">
        <v>273</v>
      </c>
      <c r="G164" s="744">
        <v>396</v>
      </c>
      <c r="H164" s="744">
        <v>414</v>
      </c>
      <c r="I164" s="744">
        <v>475</v>
      </c>
      <c r="J164" s="744">
        <v>494</v>
      </c>
      <c r="K164" s="744">
        <v>485</v>
      </c>
      <c r="L164" s="744">
        <v>467</v>
      </c>
      <c r="M164" s="744">
        <v>426</v>
      </c>
      <c r="N164" s="744">
        <v>464</v>
      </c>
      <c r="O164" s="744">
        <v>380</v>
      </c>
      <c r="P164" s="744">
        <v>390</v>
      </c>
      <c r="Q164" s="744">
        <v>211</v>
      </c>
      <c r="R164" s="744">
        <v>158</v>
      </c>
      <c r="S164" s="744">
        <v>126</v>
      </c>
      <c r="T164" s="744">
        <v>49</v>
      </c>
      <c r="U164" s="744">
        <v>17</v>
      </c>
      <c r="V164" s="745">
        <v>38.194259000000002</v>
      </c>
    </row>
    <row r="165" spans="1:22" s="746" customFormat="1">
      <c r="A165" s="747"/>
      <c r="B165" s="743" t="s">
        <v>310</v>
      </c>
      <c r="C165" s="744">
        <v>5984</v>
      </c>
      <c r="D165" s="744">
        <v>242</v>
      </c>
      <c r="E165" s="744">
        <v>252</v>
      </c>
      <c r="F165" s="744">
        <v>230</v>
      </c>
      <c r="G165" s="744">
        <v>341</v>
      </c>
      <c r="H165" s="744">
        <v>343</v>
      </c>
      <c r="I165" s="744">
        <v>416</v>
      </c>
      <c r="J165" s="744">
        <v>400</v>
      </c>
      <c r="K165" s="744">
        <v>456</v>
      </c>
      <c r="L165" s="744">
        <v>458</v>
      </c>
      <c r="M165" s="744">
        <v>466</v>
      </c>
      <c r="N165" s="744">
        <v>463</v>
      </c>
      <c r="O165" s="744">
        <v>466</v>
      </c>
      <c r="P165" s="744">
        <v>498</v>
      </c>
      <c r="Q165" s="744">
        <v>314</v>
      </c>
      <c r="R165" s="744">
        <v>296</v>
      </c>
      <c r="S165" s="744">
        <v>211</v>
      </c>
      <c r="T165" s="744">
        <v>98</v>
      </c>
      <c r="U165" s="744">
        <v>34</v>
      </c>
      <c r="V165" s="745">
        <v>42.035594000000003</v>
      </c>
    </row>
    <row r="166" spans="1:22" s="746" customFormat="1">
      <c r="A166" s="747" t="s">
        <v>56</v>
      </c>
      <c r="B166" s="743" t="s">
        <v>308</v>
      </c>
      <c r="C166" s="744">
        <v>37236</v>
      </c>
      <c r="D166" s="744">
        <v>1951</v>
      </c>
      <c r="E166" s="744">
        <v>1916</v>
      </c>
      <c r="F166" s="744">
        <v>2064</v>
      </c>
      <c r="G166" s="744">
        <v>2479</v>
      </c>
      <c r="H166" s="744">
        <v>2073</v>
      </c>
      <c r="I166" s="744">
        <v>2243</v>
      </c>
      <c r="J166" s="744">
        <v>2328</v>
      </c>
      <c r="K166" s="744">
        <v>2464</v>
      </c>
      <c r="L166" s="744">
        <v>2404</v>
      </c>
      <c r="M166" s="744">
        <v>2540</v>
      </c>
      <c r="N166" s="744">
        <v>2823</v>
      </c>
      <c r="O166" s="744">
        <v>2867</v>
      </c>
      <c r="P166" s="744">
        <v>2763</v>
      </c>
      <c r="Q166" s="744">
        <v>2067</v>
      </c>
      <c r="R166" s="744">
        <v>1850</v>
      </c>
      <c r="S166" s="744">
        <v>1452</v>
      </c>
      <c r="T166" s="744">
        <v>691</v>
      </c>
      <c r="U166" s="744">
        <v>261</v>
      </c>
      <c r="V166" s="745">
        <v>40.824793</v>
      </c>
    </row>
    <row r="167" spans="1:22" s="746" customFormat="1">
      <c r="A167" s="747"/>
      <c r="B167" s="743" t="s">
        <v>309</v>
      </c>
      <c r="C167" s="744">
        <v>17894</v>
      </c>
      <c r="D167" s="744">
        <v>1040</v>
      </c>
      <c r="E167" s="744">
        <v>1014</v>
      </c>
      <c r="F167" s="744">
        <v>1026</v>
      </c>
      <c r="G167" s="744">
        <v>1269</v>
      </c>
      <c r="H167" s="744">
        <v>1089</v>
      </c>
      <c r="I167" s="744">
        <v>1100</v>
      </c>
      <c r="J167" s="744">
        <v>1167</v>
      </c>
      <c r="K167" s="744">
        <v>1228</v>
      </c>
      <c r="L167" s="744">
        <v>1181</v>
      </c>
      <c r="M167" s="744">
        <v>1213</v>
      </c>
      <c r="N167" s="744">
        <v>1328</v>
      </c>
      <c r="O167" s="744">
        <v>1375</v>
      </c>
      <c r="P167" s="744">
        <v>1279</v>
      </c>
      <c r="Q167" s="744">
        <v>879</v>
      </c>
      <c r="R167" s="744">
        <v>771</v>
      </c>
      <c r="S167" s="744">
        <v>593</v>
      </c>
      <c r="T167" s="744">
        <v>254</v>
      </c>
      <c r="U167" s="744">
        <v>88</v>
      </c>
      <c r="V167" s="745">
        <v>39.197943000000002</v>
      </c>
    </row>
    <row r="168" spans="1:22" s="746" customFormat="1">
      <c r="A168" s="747"/>
      <c r="B168" s="743" t="s">
        <v>310</v>
      </c>
      <c r="C168" s="744">
        <v>19342</v>
      </c>
      <c r="D168" s="744">
        <v>911</v>
      </c>
      <c r="E168" s="744">
        <v>902</v>
      </c>
      <c r="F168" s="744">
        <v>1038</v>
      </c>
      <c r="G168" s="744">
        <v>1210</v>
      </c>
      <c r="H168" s="744">
        <v>984</v>
      </c>
      <c r="I168" s="744">
        <v>1143</v>
      </c>
      <c r="J168" s="744">
        <v>1161</v>
      </c>
      <c r="K168" s="744">
        <v>1236</v>
      </c>
      <c r="L168" s="744">
        <v>1223</v>
      </c>
      <c r="M168" s="744">
        <v>1327</v>
      </c>
      <c r="N168" s="744">
        <v>1495</v>
      </c>
      <c r="O168" s="744">
        <v>1492</v>
      </c>
      <c r="P168" s="744">
        <v>1484</v>
      </c>
      <c r="Q168" s="744">
        <v>1188</v>
      </c>
      <c r="R168" s="744">
        <v>1079</v>
      </c>
      <c r="S168" s="744">
        <v>859</v>
      </c>
      <c r="T168" s="744">
        <v>437</v>
      </c>
      <c r="U168" s="744">
        <v>173</v>
      </c>
      <c r="V168" s="745">
        <v>42.329852000000002</v>
      </c>
    </row>
    <row r="169" spans="1:22" s="746" customFormat="1">
      <c r="A169" s="748" t="s">
        <v>57</v>
      </c>
      <c r="B169" s="743" t="s">
        <v>308</v>
      </c>
      <c r="C169" s="744">
        <v>28239</v>
      </c>
      <c r="D169" s="744">
        <v>1397</v>
      </c>
      <c r="E169" s="744">
        <v>1395</v>
      </c>
      <c r="F169" s="744">
        <v>1465</v>
      </c>
      <c r="G169" s="744">
        <v>1593</v>
      </c>
      <c r="H169" s="744">
        <v>1427</v>
      </c>
      <c r="I169" s="744">
        <v>1778</v>
      </c>
      <c r="J169" s="744">
        <v>1909</v>
      </c>
      <c r="K169" s="744">
        <v>1864</v>
      </c>
      <c r="L169" s="744">
        <v>1703</v>
      </c>
      <c r="M169" s="744">
        <v>1950</v>
      </c>
      <c r="N169" s="744">
        <v>2211</v>
      </c>
      <c r="O169" s="744">
        <v>2263</v>
      </c>
      <c r="P169" s="744">
        <v>2078</v>
      </c>
      <c r="Q169" s="744">
        <v>1349</v>
      </c>
      <c r="R169" s="744">
        <v>1348</v>
      </c>
      <c r="S169" s="744">
        <v>1277</v>
      </c>
      <c r="T169" s="744">
        <v>783</v>
      </c>
      <c r="U169" s="744">
        <v>449</v>
      </c>
      <c r="V169" s="745">
        <v>42.199475</v>
      </c>
    </row>
    <row r="170" spans="1:22" s="746" customFormat="1">
      <c r="A170" s="747"/>
      <c r="B170" s="743" t="s">
        <v>309</v>
      </c>
      <c r="C170" s="744">
        <v>13760</v>
      </c>
      <c r="D170" s="744">
        <v>744</v>
      </c>
      <c r="E170" s="744">
        <v>711</v>
      </c>
      <c r="F170" s="744">
        <v>759</v>
      </c>
      <c r="G170" s="744">
        <v>834</v>
      </c>
      <c r="H170" s="744">
        <v>774</v>
      </c>
      <c r="I170" s="744">
        <v>907</v>
      </c>
      <c r="J170" s="744">
        <v>950</v>
      </c>
      <c r="K170" s="744">
        <v>1000</v>
      </c>
      <c r="L170" s="744">
        <v>873</v>
      </c>
      <c r="M170" s="744">
        <v>944</v>
      </c>
      <c r="N170" s="744">
        <v>1027</v>
      </c>
      <c r="O170" s="744">
        <v>1091</v>
      </c>
      <c r="P170" s="744">
        <v>990</v>
      </c>
      <c r="Q170" s="744">
        <v>607</v>
      </c>
      <c r="R170" s="744">
        <v>573</v>
      </c>
      <c r="S170" s="744">
        <v>528</v>
      </c>
      <c r="T170" s="744">
        <v>291</v>
      </c>
      <c r="U170" s="744">
        <v>157</v>
      </c>
      <c r="V170" s="745">
        <v>40.461554999999997</v>
      </c>
    </row>
    <row r="171" spans="1:22" s="746" customFormat="1">
      <c r="A171" s="747"/>
      <c r="B171" s="743" t="s">
        <v>310</v>
      </c>
      <c r="C171" s="744">
        <v>14479</v>
      </c>
      <c r="D171" s="744">
        <v>653</v>
      </c>
      <c r="E171" s="744">
        <v>684</v>
      </c>
      <c r="F171" s="744">
        <v>706</v>
      </c>
      <c r="G171" s="744">
        <v>759</v>
      </c>
      <c r="H171" s="744">
        <v>653</v>
      </c>
      <c r="I171" s="744">
        <v>871</v>
      </c>
      <c r="J171" s="744">
        <v>959</v>
      </c>
      <c r="K171" s="744">
        <v>864</v>
      </c>
      <c r="L171" s="744">
        <v>830</v>
      </c>
      <c r="M171" s="744">
        <v>1006</v>
      </c>
      <c r="N171" s="744">
        <v>1184</v>
      </c>
      <c r="O171" s="744">
        <v>1172</v>
      </c>
      <c r="P171" s="744">
        <v>1088</v>
      </c>
      <c r="Q171" s="744">
        <v>742</v>
      </c>
      <c r="R171" s="744">
        <v>775</v>
      </c>
      <c r="S171" s="744">
        <v>749</v>
      </c>
      <c r="T171" s="744">
        <v>492</v>
      </c>
      <c r="U171" s="744">
        <v>292</v>
      </c>
      <c r="V171" s="745">
        <v>43.851094000000003</v>
      </c>
    </row>
    <row r="172" spans="1:22" s="746" customFormat="1">
      <c r="A172" s="747" t="s">
        <v>58</v>
      </c>
      <c r="B172" s="743" t="s">
        <v>308</v>
      </c>
      <c r="C172" s="744">
        <v>15118</v>
      </c>
      <c r="D172" s="744">
        <v>668</v>
      </c>
      <c r="E172" s="744">
        <v>730</v>
      </c>
      <c r="F172" s="744">
        <v>756</v>
      </c>
      <c r="G172" s="744">
        <v>903</v>
      </c>
      <c r="H172" s="744">
        <v>953</v>
      </c>
      <c r="I172" s="744">
        <v>1093</v>
      </c>
      <c r="J172" s="744">
        <v>869</v>
      </c>
      <c r="K172" s="744">
        <v>916</v>
      </c>
      <c r="L172" s="744">
        <v>994</v>
      </c>
      <c r="M172" s="744">
        <v>1136</v>
      </c>
      <c r="N172" s="744">
        <v>1332</v>
      </c>
      <c r="O172" s="744">
        <v>1129</v>
      </c>
      <c r="P172" s="744">
        <v>993</v>
      </c>
      <c r="Q172" s="744">
        <v>695</v>
      </c>
      <c r="R172" s="744">
        <v>669</v>
      </c>
      <c r="S172" s="744">
        <v>697</v>
      </c>
      <c r="T172" s="744">
        <v>389</v>
      </c>
      <c r="U172" s="744">
        <v>196</v>
      </c>
      <c r="V172" s="745">
        <v>41.738722000000003</v>
      </c>
    </row>
    <row r="173" spans="1:22" s="746" customFormat="1">
      <c r="A173" s="747"/>
      <c r="B173" s="743" t="s">
        <v>309</v>
      </c>
      <c r="C173" s="744">
        <v>7626</v>
      </c>
      <c r="D173" s="744">
        <v>366</v>
      </c>
      <c r="E173" s="744">
        <v>369</v>
      </c>
      <c r="F173" s="744">
        <v>378</v>
      </c>
      <c r="G173" s="744">
        <v>469</v>
      </c>
      <c r="H173" s="744">
        <v>502</v>
      </c>
      <c r="I173" s="744">
        <v>558</v>
      </c>
      <c r="J173" s="744">
        <v>439</v>
      </c>
      <c r="K173" s="744">
        <v>467</v>
      </c>
      <c r="L173" s="744">
        <v>499</v>
      </c>
      <c r="M173" s="744">
        <v>584</v>
      </c>
      <c r="N173" s="744">
        <v>716</v>
      </c>
      <c r="O173" s="744">
        <v>594</v>
      </c>
      <c r="P173" s="744">
        <v>523</v>
      </c>
      <c r="Q173" s="744">
        <v>349</v>
      </c>
      <c r="R173" s="744">
        <v>302</v>
      </c>
      <c r="S173" s="744">
        <v>288</v>
      </c>
      <c r="T173" s="744">
        <v>154</v>
      </c>
      <c r="U173" s="744">
        <v>69</v>
      </c>
      <c r="V173" s="745">
        <v>40.79242</v>
      </c>
    </row>
    <row r="174" spans="1:22" s="746" customFormat="1">
      <c r="A174" s="747"/>
      <c r="B174" s="743" t="s">
        <v>310</v>
      </c>
      <c r="C174" s="744">
        <v>7492</v>
      </c>
      <c r="D174" s="744">
        <v>302</v>
      </c>
      <c r="E174" s="744">
        <v>361</v>
      </c>
      <c r="F174" s="744">
        <v>378</v>
      </c>
      <c r="G174" s="744">
        <v>434</v>
      </c>
      <c r="H174" s="744">
        <v>451</v>
      </c>
      <c r="I174" s="744">
        <v>535</v>
      </c>
      <c r="J174" s="744">
        <v>430</v>
      </c>
      <c r="K174" s="744">
        <v>449</v>
      </c>
      <c r="L174" s="744">
        <v>495</v>
      </c>
      <c r="M174" s="744">
        <v>552</v>
      </c>
      <c r="N174" s="744">
        <v>616</v>
      </c>
      <c r="O174" s="744">
        <v>535</v>
      </c>
      <c r="P174" s="744">
        <v>470</v>
      </c>
      <c r="Q174" s="744">
        <v>346</v>
      </c>
      <c r="R174" s="744">
        <v>367</v>
      </c>
      <c r="S174" s="744">
        <v>409</v>
      </c>
      <c r="T174" s="744">
        <v>235</v>
      </c>
      <c r="U174" s="744">
        <v>127</v>
      </c>
      <c r="V174" s="745">
        <v>42.701948000000002</v>
      </c>
    </row>
    <row r="175" spans="1:22" s="746" customFormat="1">
      <c r="A175" s="747" t="s">
        <v>59</v>
      </c>
      <c r="B175" s="743" t="s">
        <v>308</v>
      </c>
      <c r="C175" s="744">
        <v>17580</v>
      </c>
      <c r="D175" s="744">
        <v>626</v>
      </c>
      <c r="E175" s="744">
        <v>727</v>
      </c>
      <c r="F175" s="744">
        <v>759</v>
      </c>
      <c r="G175" s="744">
        <v>1066</v>
      </c>
      <c r="H175" s="744">
        <v>980</v>
      </c>
      <c r="I175" s="744">
        <v>1190</v>
      </c>
      <c r="J175" s="744">
        <v>1098</v>
      </c>
      <c r="K175" s="744">
        <v>1053</v>
      </c>
      <c r="L175" s="744">
        <v>1011</v>
      </c>
      <c r="M175" s="744">
        <v>1232</v>
      </c>
      <c r="N175" s="744">
        <v>1429</v>
      </c>
      <c r="O175" s="744">
        <v>1614</v>
      </c>
      <c r="P175" s="744">
        <v>1282</v>
      </c>
      <c r="Q175" s="744">
        <v>900</v>
      </c>
      <c r="R175" s="744">
        <v>1032</v>
      </c>
      <c r="S175" s="744">
        <v>880</v>
      </c>
      <c r="T175" s="744">
        <v>482</v>
      </c>
      <c r="U175" s="744">
        <v>219</v>
      </c>
      <c r="V175" s="745">
        <v>43.719169000000001</v>
      </c>
    </row>
    <row r="176" spans="1:22" s="746" customFormat="1">
      <c r="A176" s="747"/>
      <c r="B176" s="743" t="s">
        <v>309</v>
      </c>
      <c r="C176" s="744">
        <v>8880</v>
      </c>
      <c r="D176" s="744">
        <v>356</v>
      </c>
      <c r="E176" s="744">
        <v>377</v>
      </c>
      <c r="F176" s="744">
        <v>379</v>
      </c>
      <c r="G176" s="744">
        <v>570</v>
      </c>
      <c r="H176" s="744">
        <v>501</v>
      </c>
      <c r="I176" s="744">
        <v>646</v>
      </c>
      <c r="J176" s="744">
        <v>621</v>
      </c>
      <c r="K176" s="744">
        <v>587</v>
      </c>
      <c r="L176" s="744">
        <v>535</v>
      </c>
      <c r="M176" s="744">
        <v>652</v>
      </c>
      <c r="N176" s="744">
        <v>748</v>
      </c>
      <c r="O176" s="744">
        <v>812</v>
      </c>
      <c r="P176" s="744">
        <v>617</v>
      </c>
      <c r="Q176" s="744">
        <v>405</v>
      </c>
      <c r="R176" s="744">
        <v>412</v>
      </c>
      <c r="S176" s="744">
        <v>372</v>
      </c>
      <c r="T176" s="744">
        <v>207</v>
      </c>
      <c r="U176" s="744">
        <v>83</v>
      </c>
      <c r="V176" s="745">
        <v>42.101689</v>
      </c>
    </row>
    <row r="177" spans="1:22" s="746" customFormat="1">
      <c r="A177" s="747"/>
      <c r="B177" s="743" t="s">
        <v>310</v>
      </c>
      <c r="C177" s="744">
        <v>8700</v>
      </c>
      <c r="D177" s="744">
        <v>270</v>
      </c>
      <c r="E177" s="744">
        <v>350</v>
      </c>
      <c r="F177" s="744">
        <v>380</v>
      </c>
      <c r="G177" s="744">
        <v>496</v>
      </c>
      <c r="H177" s="744">
        <v>479</v>
      </c>
      <c r="I177" s="744">
        <v>544</v>
      </c>
      <c r="J177" s="744">
        <v>477</v>
      </c>
      <c r="K177" s="744">
        <v>466</v>
      </c>
      <c r="L177" s="744">
        <v>476</v>
      </c>
      <c r="M177" s="744">
        <v>580</v>
      </c>
      <c r="N177" s="744">
        <v>681</v>
      </c>
      <c r="O177" s="744">
        <v>802</v>
      </c>
      <c r="P177" s="744">
        <v>665</v>
      </c>
      <c r="Q177" s="744">
        <v>495</v>
      </c>
      <c r="R177" s="744">
        <v>620</v>
      </c>
      <c r="S177" s="744">
        <v>508</v>
      </c>
      <c r="T177" s="744">
        <v>275</v>
      </c>
      <c r="U177" s="744">
        <v>136</v>
      </c>
      <c r="V177" s="745">
        <v>45.370114000000001</v>
      </c>
    </row>
    <row r="178" spans="1:22" s="746" customFormat="1">
      <c r="A178" s="747" t="s">
        <v>60</v>
      </c>
      <c r="B178" s="743" t="s">
        <v>308</v>
      </c>
      <c r="C178" s="744">
        <v>3445</v>
      </c>
      <c r="D178" s="744">
        <v>132</v>
      </c>
      <c r="E178" s="744">
        <v>126</v>
      </c>
      <c r="F178" s="744">
        <v>127</v>
      </c>
      <c r="G178" s="744">
        <v>209</v>
      </c>
      <c r="H178" s="744">
        <v>135</v>
      </c>
      <c r="I178" s="744">
        <v>196</v>
      </c>
      <c r="J178" s="744">
        <v>191</v>
      </c>
      <c r="K178" s="744">
        <v>192</v>
      </c>
      <c r="L178" s="744">
        <v>193</v>
      </c>
      <c r="M178" s="744">
        <v>249</v>
      </c>
      <c r="N178" s="744">
        <v>324</v>
      </c>
      <c r="O178" s="744">
        <v>322</v>
      </c>
      <c r="P178" s="744">
        <v>272</v>
      </c>
      <c r="Q178" s="744">
        <v>194</v>
      </c>
      <c r="R178" s="744">
        <v>182</v>
      </c>
      <c r="S178" s="744">
        <v>220</v>
      </c>
      <c r="T178" s="744">
        <v>133</v>
      </c>
      <c r="U178" s="744">
        <v>48</v>
      </c>
      <c r="V178" s="745">
        <v>45.785485999999999</v>
      </c>
    </row>
    <row r="179" spans="1:22" s="746" customFormat="1">
      <c r="A179" s="747"/>
      <c r="B179" s="743" t="s">
        <v>309</v>
      </c>
      <c r="C179" s="744">
        <v>1632</v>
      </c>
      <c r="D179" s="744">
        <v>70</v>
      </c>
      <c r="E179" s="744">
        <v>66</v>
      </c>
      <c r="F179" s="744">
        <v>67</v>
      </c>
      <c r="G179" s="744">
        <v>85</v>
      </c>
      <c r="H179" s="744">
        <v>83</v>
      </c>
      <c r="I179" s="744">
        <v>97</v>
      </c>
      <c r="J179" s="744">
        <v>103</v>
      </c>
      <c r="K179" s="744">
        <v>96</v>
      </c>
      <c r="L179" s="744">
        <v>95</v>
      </c>
      <c r="M179" s="744">
        <v>126</v>
      </c>
      <c r="N179" s="744">
        <v>171</v>
      </c>
      <c r="O179" s="744">
        <v>156</v>
      </c>
      <c r="P179" s="744">
        <v>131</v>
      </c>
      <c r="Q179" s="744">
        <v>70</v>
      </c>
      <c r="R179" s="744">
        <v>70</v>
      </c>
      <c r="S179" s="744">
        <v>77</v>
      </c>
      <c r="T179" s="744">
        <v>54</v>
      </c>
      <c r="U179" s="744">
        <v>15</v>
      </c>
      <c r="V179" s="745">
        <v>43.691175999999999</v>
      </c>
    </row>
    <row r="180" spans="1:22" s="746" customFormat="1">
      <c r="A180" s="747"/>
      <c r="B180" s="743" t="s">
        <v>310</v>
      </c>
      <c r="C180" s="744">
        <v>1813</v>
      </c>
      <c r="D180" s="744">
        <v>62</v>
      </c>
      <c r="E180" s="744">
        <v>60</v>
      </c>
      <c r="F180" s="744">
        <v>60</v>
      </c>
      <c r="G180" s="744">
        <v>124</v>
      </c>
      <c r="H180" s="744">
        <v>52</v>
      </c>
      <c r="I180" s="744">
        <v>99</v>
      </c>
      <c r="J180" s="744">
        <v>88</v>
      </c>
      <c r="K180" s="744">
        <v>96</v>
      </c>
      <c r="L180" s="744">
        <v>98</v>
      </c>
      <c r="M180" s="744">
        <v>123</v>
      </c>
      <c r="N180" s="744">
        <v>153</v>
      </c>
      <c r="O180" s="744">
        <v>166</v>
      </c>
      <c r="P180" s="744">
        <v>141</v>
      </c>
      <c r="Q180" s="744">
        <v>124</v>
      </c>
      <c r="R180" s="744">
        <v>112</v>
      </c>
      <c r="S180" s="744">
        <v>143</v>
      </c>
      <c r="T180" s="744">
        <v>79</v>
      </c>
      <c r="U180" s="744">
        <v>33</v>
      </c>
      <c r="V180" s="745">
        <v>47.670710999999997</v>
      </c>
    </row>
    <row r="181" spans="1:22" s="746" customFormat="1">
      <c r="A181" s="747" t="s">
        <v>61</v>
      </c>
      <c r="B181" s="743" t="s">
        <v>308</v>
      </c>
      <c r="C181" s="744">
        <v>4679</v>
      </c>
      <c r="D181" s="744">
        <v>181</v>
      </c>
      <c r="E181" s="744">
        <v>209</v>
      </c>
      <c r="F181" s="744">
        <v>224</v>
      </c>
      <c r="G181" s="744">
        <v>291</v>
      </c>
      <c r="H181" s="744">
        <v>266</v>
      </c>
      <c r="I181" s="744">
        <v>307</v>
      </c>
      <c r="J181" s="744">
        <v>261</v>
      </c>
      <c r="K181" s="744">
        <v>245</v>
      </c>
      <c r="L181" s="744">
        <v>290</v>
      </c>
      <c r="M181" s="744">
        <v>370</v>
      </c>
      <c r="N181" s="744">
        <v>402</v>
      </c>
      <c r="O181" s="744">
        <v>371</v>
      </c>
      <c r="P181" s="744">
        <v>365</v>
      </c>
      <c r="Q181" s="744">
        <v>264</v>
      </c>
      <c r="R181" s="744">
        <v>252</v>
      </c>
      <c r="S181" s="744">
        <v>227</v>
      </c>
      <c r="T181" s="744">
        <v>107</v>
      </c>
      <c r="U181" s="744">
        <v>47</v>
      </c>
      <c r="V181" s="745">
        <v>43.058132000000001</v>
      </c>
    </row>
    <row r="182" spans="1:22" s="746" customFormat="1">
      <c r="A182" s="747"/>
      <c r="B182" s="743" t="s">
        <v>309</v>
      </c>
      <c r="C182" s="744">
        <v>2347</v>
      </c>
      <c r="D182" s="744">
        <v>84</v>
      </c>
      <c r="E182" s="744">
        <v>99</v>
      </c>
      <c r="F182" s="744">
        <v>124</v>
      </c>
      <c r="G182" s="744">
        <v>164</v>
      </c>
      <c r="H182" s="744">
        <v>150</v>
      </c>
      <c r="I182" s="744">
        <v>162</v>
      </c>
      <c r="J182" s="744">
        <v>148</v>
      </c>
      <c r="K182" s="744">
        <v>130</v>
      </c>
      <c r="L182" s="744">
        <v>170</v>
      </c>
      <c r="M182" s="744">
        <v>199</v>
      </c>
      <c r="N182" s="744">
        <v>200</v>
      </c>
      <c r="O182" s="744">
        <v>197</v>
      </c>
      <c r="P182" s="744">
        <v>178</v>
      </c>
      <c r="Q182" s="744">
        <v>114</v>
      </c>
      <c r="R182" s="744">
        <v>96</v>
      </c>
      <c r="S182" s="744">
        <v>85</v>
      </c>
      <c r="T182" s="744">
        <v>36</v>
      </c>
      <c r="U182" s="744">
        <v>11</v>
      </c>
      <c r="V182" s="745">
        <v>41.126544000000003</v>
      </c>
    </row>
    <row r="183" spans="1:22" s="746" customFormat="1">
      <c r="A183" s="747"/>
      <c r="B183" s="743" t="s">
        <v>310</v>
      </c>
      <c r="C183" s="744">
        <v>2332</v>
      </c>
      <c r="D183" s="744">
        <v>97</v>
      </c>
      <c r="E183" s="744">
        <v>110</v>
      </c>
      <c r="F183" s="744">
        <v>100</v>
      </c>
      <c r="G183" s="744">
        <v>127</v>
      </c>
      <c r="H183" s="744">
        <v>116</v>
      </c>
      <c r="I183" s="744">
        <v>145</v>
      </c>
      <c r="J183" s="744">
        <v>113</v>
      </c>
      <c r="K183" s="744">
        <v>115</v>
      </c>
      <c r="L183" s="744">
        <v>120</v>
      </c>
      <c r="M183" s="744">
        <v>171</v>
      </c>
      <c r="N183" s="744">
        <v>202</v>
      </c>
      <c r="O183" s="744">
        <v>174</v>
      </c>
      <c r="P183" s="744">
        <v>187</v>
      </c>
      <c r="Q183" s="744">
        <v>150</v>
      </c>
      <c r="R183" s="744">
        <v>156</v>
      </c>
      <c r="S183" s="744">
        <v>142</v>
      </c>
      <c r="T183" s="744">
        <v>71</v>
      </c>
      <c r="U183" s="744">
        <v>36</v>
      </c>
      <c r="V183" s="745">
        <v>45.002144000000001</v>
      </c>
    </row>
    <row r="184" spans="1:22" s="746" customFormat="1">
      <c r="A184" s="747" t="s">
        <v>62</v>
      </c>
      <c r="B184" s="743" t="s">
        <v>308</v>
      </c>
      <c r="C184" s="744">
        <v>15117</v>
      </c>
      <c r="D184" s="744">
        <v>758</v>
      </c>
      <c r="E184" s="744">
        <v>723</v>
      </c>
      <c r="F184" s="744">
        <v>784</v>
      </c>
      <c r="G184" s="744">
        <v>1097</v>
      </c>
      <c r="H184" s="744">
        <v>958</v>
      </c>
      <c r="I184" s="744">
        <v>1027</v>
      </c>
      <c r="J184" s="744">
        <v>986</v>
      </c>
      <c r="K184" s="744">
        <v>940</v>
      </c>
      <c r="L184" s="744">
        <v>980</v>
      </c>
      <c r="M184" s="744">
        <v>1155</v>
      </c>
      <c r="N184" s="744">
        <v>1230</v>
      </c>
      <c r="O184" s="744">
        <v>1242</v>
      </c>
      <c r="P184" s="744">
        <v>1015</v>
      </c>
      <c r="Q184" s="744">
        <v>721</v>
      </c>
      <c r="R184" s="744">
        <v>638</v>
      </c>
      <c r="S184" s="744">
        <v>492</v>
      </c>
      <c r="T184" s="744">
        <v>262</v>
      </c>
      <c r="U184" s="744">
        <v>109</v>
      </c>
      <c r="V184" s="745">
        <v>40.097836000000001</v>
      </c>
    </row>
    <row r="185" spans="1:22" s="746" customFormat="1">
      <c r="A185" s="747"/>
      <c r="B185" s="743" t="s">
        <v>309</v>
      </c>
      <c r="C185" s="744">
        <v>7477</v>
      </c>
      <c r="D185" s="744">
        <v>394</v>
      </c>
      <c r="E185" s="744">
        <v>372</v>
      </c>
      <c r="F185" s="744">
        <v>414</v>
      </c>
      <c r="G185" s="744">
        <v>562</v>
      </c>
      <c r="H185" s="744">
        <v>503</v>
      </c>
      <c r="I185" s="744">
        <v>513</v>
      </c>
      <c r="J185" s="744">
        <v>522</v>
      </c>
      <c r="K185" s="744">
        <v>447</v>
      </c>
      <c r="L185" s="744">
        <v>514</v>
      </c>
      <c r="M185" s="744">
        <v>568</v>
      </c>
      <c r="N185" s="744">
        <v>605</v>
      </c>
      <c r="O185" s="744">
        <v>652</v>
      </c>
      <c r="P185" s="744">
        <v>499</v>
      </c>
      <c r="Q185" s="744">
        <v>329</v>
      </c>
      <c r="R185" s="744">
        <v>275</v>
      </c>
      <c r="S185" s="744">
        <v>187</v>
      </c>
      <c r="T185" s="744">
        <v>87</v>
      </c>
      <c r="U185" s="744">
        <v>34</v>
      </c>
      <c r="V185" s="745">
        <v>38.8371</v>
      </c>
    </row>
    <row r="186" spans="1:22" s="746" customFormat="1">
      <c r="A186" s="747"/>
      <c r="B186" s="743" t="s">
        <v>310</v>
      </c>
      <c r="C186" s="744">
        <v>7640</v>
      </c>
      <c r="D186" s="744">
        <v>364</v>
      </c>
      <c r="E186" s="744">
        <v>351</v>
      </c>
      <c r="F186" s="744">
        <v>370</v>
      </c>
      <c r="G186" s="744">
        <v>535</v>
      </c>
      <c r="H186" s="744">
        <v>455</v>
      </c>
      <c r="I186" s="744">
        <v>514</v>
      </c>
      <c r="J186" s="744">
        <v>464</v>
      </c>
      <c r="K186" s="744">
        <v>493</v>
      </c>
      <c r="L186" s="744">
        <v>466</v>
      </c>
      <c r="M186" s="744">
        <v>587</v>
      </c>
      <c r="N186" s="744">
        <v>625</v>
      </c>
      <c r="O186" s="744">
        <v>590</v>
      </c>
      <c r="P186" s="744">
        <v>516</v>
      </c>
      <c r="Q186" s="744">
        <v>392</v>
      </c>
      <c r="R186" s="744">
        <v>363</v>
      </c>
      <c r="S186" s="744">
        <v>305</v>
      </c>
      <c r="T186" s="744">
        <v>175</v>
      </c>
      <c r="U186" s="744">
        <v>75</v>
      </c>
      <c r="V186" s="745">
        <v>41.331674999999997</v>
      </c>
    </row>
    <row r="187" spans="1:22" s="746" customFormat="1">
      <c r="A187" s="747" t="s">
        <v>63</v>
      </c>
      <c r="B187" s="743" t="s">
        <v>308</v>
      </c>
      <c r="C187" s="744">
        <v>16308</v>
      </c>
      <c r="D187" s="744">
        <v>567</v>
      </c>
      <c r="E187" s="744">
        <v>669</v>
      </c>
      <c r="F187" s="744">
        <v>764</v>
      </c>
      <c r="G187" s="744">
        <v>1002</v>
      </c>
      <c r="H187" s="744">
        <v>848</v>
      </c>
      <c r="I187" s="744">
        <v>944</v>
      </c>
      <c r="J187" s="744">
        <v>907</v>
      </c>
      <c r="K187" s="744">
        <v>1054</v>
      </c>
      <c r="L187" s="744">
        <v>1085</v>
      </c>
      <c r="M187" s="744">
        <v>1217</v>
      </c>
      <c r="N187" s="744">
        <v>1347</v>
      </c>
      <c r="O187" s="744">
        <v>1269</v>
      </c>
      <c r="P187" s="744">
        <v>1300</v>
      </c>
      <c r="Q187" s="744">
        <v>1039</v>
      </c>
      <c r="R187" s="744">
        <v>972</v>
      </c>
      <c r="S187" s="744">
        <v>761</v>
      </c>
      <c r="T187" s="744">
        <v>402</v>
      </c>
      <c r="U187" s="744">
        <v>161</v>
      </c>
      <c r="V187" s="745">
        <v>43.842284999999997</v>
      </c>
    </row>
    <row r="188" spans="1:22" s="746" customFormat="1">
      <c r="A188" s="747"/>
      <c r="B188" s="743" t="s">
        <v>309</v>
      </c>
      <c r="C188" s="744">
        <v>7908</v>
      </c>
      <c r="D188" s="744">
        <v>284</v>
      </c>
      <c r="E188" s="744">
        <v>351</v>
      </c>
      <c r="F188" s="744">
        <v>396</v>
      </c>
      <c r="G188" s="744">
        <v>497</v>
      </c>
      <c r="H188" s="744">
        <v>454</v>
      </c>
      <c r="I188" s="744">
        <v>492</v>
      </c>
      <c r="J188" s="744">
        <v>496</v>
      </c>
      <c r="K188" s="744">
        <v>521</v>
      </c>
      <c r="L188" s="744">
        <v>552</v>
      </c>
      <c r="M188" s="744">
        <v>638</v>
      </c>
      <c r="N188" s="744">
        <v>641</v>
      </c>
      <c r="O188" s="744">
        <v>614</v>
      </c>
      <c r="P188" s="744">
        <v>582</v>
      </c>
      <c r="Q188" s="744">
        <v>483</v>
      </c>
      <c r="R188" s="744">
        <v>410</v>
      </c>
      <c r="S188" s="744">
        <v>312</v>
      </c>
      <c r="T188" s="744">
        <v>139</v>
      </c>
      <c r="U188" s="744">
        <v>46</v>
      </c>
      <c r="V188" s="745">
        <v>42.160469999999997</v>
      </c>
    </row>
    <row r="189" spans="1:22" s="746" customFormat="1">
      <c r="A189" s="747"/>
      <c r="B189" s="743" t="s">
        <v>310</v>
      </c>
      <c r="C189" s="744">
        <v>8400</v>
      </c>
      <c r="D189" s="744">
        <v>283</v>
      </c>
      <c r="E189" s="744">
        <v>318</v>
      </c>
      <c r="F189" s="744">
        <v>368</v>
      </c>
      <c r="G189" s="744">
        <v>505</v>
      </c>
      <c r="H189" s="744">
        <v>394</v>
      </c>
      <c r="I189" s="744">
        <v>452</v>
      </c>
      <c r="J189" s="744">
        <v>411</v>
      </c>
      <c r="K189" s="744">
        <v>533</v>
      </c>
      <c r="L189" s="744">
        <v>533</v>
      </c>
      <c r="M189" s="744">
        <v>579</v>
      </c>
      <c r="N189" s="744">
        <v>706</v>
      </c>
      <c r="O189" s="744">
        <v>655</v>
      </c>
      <c r="P189" s="744">
        <v>718</v>
      </c>
      <c r="Q189" s="744">
        <v>556</v>
      </c>
      <c r="R189" s="744">
        <v>562</v>
      </c>
      <c r="S189" s="744">
        <v>449</v>
      </c>
      <c r="T189" s="744">
        <v>263</v>
      </c>
      <c r="U189" s="744">
        <v>115</v>
      </c>
      <c r="V189" s="745">
        <v>45.425595000000001</v>
      </c>
    </row>
    <row r="190" spans="1:22" s="746" customFormat="1">
      <c r="A190" s="747" t="s">
        <v>64</v>
      </c>
      <c r="B190" s="743" t="s">
        <v>308</v>
      </c>
      <c r="C190" s="744">
        <v>6323</v>
      </c>
      <c r="D190" s="744">
        <v>237</v>
      </c>
      <c r="E190" s="744">
        <v>270</v>
      </c>
      <c r="F190" s="744">
        <v>291</v>
      </c>
      <c r="G190" s="744">
        <v>369</v>
      </c>
      <c r="H190" s="744">
        <v>357</v>
      </c>
      <c r="I190" s="744">
        <v>356</v>
      </c>
      <c r="J190" s="744">
        <v>382</v>
      </c>
      <c r="K190" s="744">
        <v>390</v>
      </c>
      <c r="L190" s="744">
        <v>386</v>
      </c>
      <c r="M190" s="744">
        <v>469</v>
      </c>
      <c r="N190" s="744">
        <v>565</v>
      </c>
      <c r="O190" s="744">
        <v>623</v>
      </c>
      <c r="P190" s="744">
        <v>550</v>
      </c>
      <c r="Q190" s="744">
        <v>391</v>
      </c>
      <c r="R190" s="744">
        <v>277</v>
      </c>
      <c r="S190" s="744">
        <v>234</v>
      </c>
      <c r="T190" s="744">
        <v>126</v>
      </c>
      <c r="U190" s="744">
        <v>50</v>
      </c>
      <c r="V190" s="745">
        <v>43.082397</v>
      </c>
    </row>
    <row r="191" spans="1:22" s="746" customFormat="1">
      <c r="A191" s="747"/>
      <c r="B191" s="743" t="s">
        <v>309</v>
      </c>
      <c r="C191" s="744">
        <v>3103</v>
      </c>
      <c r="D191" s="744">
        <v>120</v>
      </c>
      <c r="E191" s="744">
        <v>115</v>
      </c>
      <c r="F191" s="744">
        <v>158</v>
      </c>
      <c r="G191" s="744">
        <v>181</v>
      </c>
      <c r="H191" s="744">
        <v>171</v>
      </c>
      <c r="I191" s="744">
        <v>189</v>
      </c>
      <c r="J191" s="744">
        <v>204</v>
      </c>
      <c r="K191" s="744">
        <v>206</v>
      </c>
      <c r="L191" s="744">
        <v>217</v>
      </c>
      <c r="M191" s="744">
        <v>237</v>
      </c>
      <c r="N191" s="744">
        <v>294</v>
      </c>
      <c r="O191" s="744">
        <v>306</v>
      </c>
      <c r="P191" s="744">
        <v>249</v>
      </c>
      <c r="Q191" s="744">
        <v>183</v>
      </c>
      <c r="R191" s="744">
        <v>121</v>
      </c>
      <c r="S191" s="744">
        <v>88</v>
      </c>
      <c r="T191" s="744">
        <v>45</v>
      </c>
      <c r="U191" s="744">
        <v>19</v>
      </c>
      <c r="V191" s="745">
        <v>42.088946</v>
      </c>
    </row>
    <row r="192" spans="1:22" s="746" customFormat="1">
      <c r="A192" s="747"/>
      <c r="B192" s="743" t="s">
        <v>310</v>
      </c>
      <c r="C192" s="744">
        <v>3220</v>
      </c>
      <c r="D192" s="744">
        <v>117</v>
      </c>
      <c r="E192" s="744">
        <v>155</v>
      </c>
      <c r="F192" s="744">
        <v>133</v>
      </c>
      <c r="G192" s="744">
        <v>188</v>
      </c>
      <c r="H192" s="744">
        <v>186</v>
      </c>
      <c r="I192" s="744">
        <v>167</v>
      </c>
      <c r="J192" s="744">
        <v>178</v>
      </c>
      <c r="K192" s="744">
        <v>184</v>
      </c>
      <c r="L192" s="744">
        <v>169</v>
      </c>
      <c r="M192" s="744">
        <v>232</v>
      </c>
      <c r="N192" s="744">
        <v>271</v>
      </c>
      <c r="O192" s="744">
        <v>317</v>
      </c>
      <c r="P192" s="744">
        <v>301</v>
      </c>
      <c r="Q192" s="744">
        <v>208</v>
      </c>
      <c r="R192" s="744">
        <v>156</v>
      </c>
      <c r="S192" s="744">
        <v>146</v>
      </c>
      <c r="T192" s="744">
        <v>81</v>
      </c>
      <c r="U192" s="744">
        <v>31</v>
      </c>
      <c r="V192" s="745">
        <v>44.039751000000003</v>
      </c>
    </row>
    <row r="193" spans="1:22" s="746" customFormat="1">
      <c r="A193" s="747" t="s">
        <v>65</v>
      </c>
      <c r="B193" s="743" t="s">
        <v>308</v>
      </c>
      <c r="C193" s="744">
        <v>9969</v>
      </c>
      <c r="D193" s="744">
        <v>424</v>
      </c>
      <c r="E193" s="744">
        <v>453</v>
      </c>
      <c r="F193" s="744">
        <v>538</v>
      </c>
      <c r="G193" s="744">
        <v>573</v>
      </c>
      <c r="H193" s="744">
        <v>530</v>
      </c>
      <c r="I193" s="744">
        <v>616</v>
      </c>
      <c r="J193" s="744">
        <v>655</v>
      </c>
      <c r="K193" s="744">
        <v>615</v>
      </c>
      <c r="L193" s="744">
        <v>512</v>
      </c>
      <c r="M193" s="744">
        <v>623</v>
      </c>
      <c r="N193" s="744">
        <v>810</v>
      </c>
      <c r="O193" s="744">
        <v>970</v>
      </c>
      <c r="P193" s="744">
        <v>779</v>
      </c>
      <c r="Q193" s="744">
        <v>526</v>
      </c>
      <c r="R193" s="744">
        <v>411</v>
      </c>
      <c r="S193" s="744">
        <v>510</v>
      </c>
      <c r="T193" s="744">
        <v>279</v>
      </c>
      <c r="U193" s="744">
        <v>145</v>
      </c>
      <c r="V193" s="745">
        <v>42.965792999999998</v>
      </c>
    </row>
    <row r="194" spans="1:22" s="746" customFormat="1">
      <c r="A194" s="747"/>
      <c r="B194" s="743" t="s">
        <v>309</v>
      </c>
      <c r="C194" s="744">
        <v>5046</v>
      </c>
      <c r="D194" s="744">
        <v>230</v>
      </c>
      <c r="E194" s="744">
        <v>241</v>
      </c>
      <c r="F194" s="744">
        <v>268</v>
      </c>
      <c r="G194" s="744">
        <v>314</v>
      </c>
      <c r="H194" s="744">
        <v>280</v>
      </c>
      <c r="I194" s="744">
        <v>330</v>
      </c>
      <c r="J194" s="744">
        <v>362</v>
      </c>
      <c r="K194" s="744">
        <v>328</v>
      </c>
      <c r="L194" s="744">
        <v>288</v>
      </c>
      <c r="M194" s="744">
        <v>324</v>
      </c>
      <c r="N194" s="744">
        <v>420</v>
      </c>
      <c r="O194" s="744">
        <v>497</v>
      </c>
      <c r="P194" s="744">
        <v>380</v>
      </c>
      <c r="Q194" s="744">
        <v>240</v>
      </c>
      <c r="R194" s="744">
        <v>173</v>
      </c>
      <c r="S194" s="744">
        <v>207</v>
      </c>
      <c r="T194" s="744">
        <v>100</v>
      </c>
      <c r="U194" s="744">
        <v>64</v>
      </c>
      <c r="V194" s="745">
        <v>41.380499</v>
      </c>
    </row>
    <row r="195" spans="1:22" s="746" customFormat="1">
      <c r="A195" s="749"/>
      <c r="B195" s="750" t="s">
        <v>310</v>
      </c>
      <c r="C195" s="751">
        <v>4923</v>
      </c>
      <c r="D195" s="751">
        <v>194</v>
      </c>
      <c r="E195" s="751">
        <v>212</v>
      </c>
      <c r="F195" s="751">
        <v>270</v>
      </c>
      <c r="G195" s="751">
        <v>259</v>
      </c>
      <c r="H195" s="751">
        <v>250</v>
      </c>
      <c r="I195" s="751">
        <v>286</v>
      </c>
      <c r="J195" s="751">
        <v>293</v>
      </c>
      <c r="K195" s="751">
        <v>287</v>
      </c>
      <c r="L195" s="751">
        <v>224</v>
      </c>
      <c r="M195" s="751">
        <v>299</v>
      </c>
      <c r="N195" s="751">
        <v>390</v>
      </c>
      <c r="O195" s="751">
        <v>473</v>
      </c>
      <c r="P195" s="751">
        <v>399</v>
      </c>
      <c r="Q195" s="751">
        <v>286</v>
      </c>
      <c r="R195" s="751">
        <v>238</v>
      </c>
      <c r="S195" s="751">
        <v>303</v>
      </c>
      <c r="T195" s="751">
        <v>179</v>
      </c>
      <c r="U195" s="751">
        <v>81</v>
      </c>
      <c r="V195" s="752">
        <v>44.590696000000001</v>
      </c>
    </row>
  </sheetData>
  <hyperlinks>
    <hyperlink ref="V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23.7109375" style="200" customWidth="1"/>
    <col min="2" max="2" width="7.140625" style="200" customWidth="1"/>
    <col min="3" max="7" width="9.140625" style="200"/>
    <col min="8" max="8" width="13" style="200" customWidth="1"/>
    <col min="9" max="9" width="12.28515625" style="200" customWidth="1"/>
    <col min="10" max="16384" width="9.140625" style="200"/>
  </cols>
  <sheetData>
    <row r="1" spans="1:9">
      <c r="A1" s="514" t="s">
        <v>326</v>
      </c>
      <c r="B1" s="514"/>
      <c r="C1" s="514"/>
      <c r="D1" s="514"/>
      <c r="E1" s="514"/>
      <c r="F1" s="514"/>
      <c r="G1" s="514"/>
      <c r="H1" s="514"/>
      <c r="I1" s="514"/>
    </row>
    <row r="2" spans="1:9" s="557" customFormat="1" ht="15" customHeight="1" thickBot="1">
      <c r="A2" s="597"/>
      <c r="B2" s="597"/>
      <c r="C2" s="597"/>
      <c r="D2" s="597"/>
      <c r="E2" s="597"/>
      <c r="F2" s="597"/>
      <c r="G2" s="597"/>
      <c r="H2" s="597"/>
      <c r="I2" s="596" t="s">
        <v>0</v>
      </c>
    </row>
    <row r="3" spans="1:9" ht="35.25" customHeight="1" thickBot="1">
      <c r="A3" s="179" t="s">
        <v>287</v>
      </c>
      <c r="B3" s="380" t="s">
        <v>69</v>
      </c>
      <c r="C3" s="386" t="s">
        <v>171</v>
      </c>
      <c r="D3" s="380" t="s">
        <v>319</v>
      </c>
      <c r="E3" s="380" t="s">
        <v>320</v>
      </c>
      <c r="F3" s="380" t="s">
        <v>321</v>
      </c>
      <c r="G3" s="380" t="s">
        <v>322</v>
      </c>
      <c r="H3" s="380" t="s">
        <v>323</v>
      </c>
      <c r="I3" s="181" t="s">
        <v>324</v>
      </c>
    </row>
    <row r="4" spans="1:9" ht="14.25" customHeight="1">
      <c r="A4" s="212" t="s">
        <v>145</v>
      </c>
      <c r="B4" s="676" t="s">
        <v>308</v>
      </c>
      <c r="C4" s="202">
        <v>1170342</v>
      </c>
      <c r="D4" s="202">
        <v>148477</v>
      </c>
      <c r="E4" s="202">
        <v>26509</v>
      </c>
      <c r="F4" s="202">
        <v>970857</v>
      </c>
      <c r="G4" s="202">
        <v>14641</v>
      </c>
      <c r="H4" s="202">
        <v>7861</v>
      </c>
      <c r="I4" s="202">
        <v>1997</v>
      </c>
    </row>
    <row r="5" spans="1:9" ht="14.25" customHeight="1">
      <c r="A5" s="201"/>
      <c r="B5" s="677" t="s">
        <v>309</v>
      </c>
      <c r="C5" s="202">
        <v>571812</v>
      </c>
      <c r="D5" s="202">
        <v>72148</v>
      </c>
      <c r="E5" s="202">
        <v>11005</v>
      </c>
      <c r="F5" s="202">
        <v>477334</v>
      </c>
      <c r="G5" s="202">
        <v>7207</v>
      </c>
      <c r="H5" s="202">
        <v>3202</v>
      </c>
      <c r="I5" s="202">
        <v>916</v>
      </c>
    </row>
    <row r="6" spans="1:9" ht="14.25" customHeight="1">
      <c r="A6" s="201"/>
      <c r="B6" s="677" t="s">
        <v>310</v>
      </c>
      <c r="C6" s="202">
        <v>598530</v>
      </c>
      <c r="D6" s="202">
        <v>76329</v>
      </c>
      <c r="E6" s="202">
        <v>15504</v>
      </c>
      <c r="F6" s="202">
        <v>493523</v>
      </c>
      <c r="G6" s="202">
        <v>7434</v>
      </c>
      <c r="H6" s="202">
        <v>4659</v>
      </c>
      <c r="I6" s="202">
        <v>1081</v>
      </c>
    </row>
    <row r="7" spans="1:9" s="271" customFormat="1" ht="14.25" customHeight="1">
      <c r="A7" s="30" t="s">
        <v>3</v>
      </c>
      <c r="B7" s="678" t="s">
        <v>308</v>
      </c>
      <c r="C7" s="679">
        <v>180053</v>
      </c>
      <c r="D7" s="679">
        <v>6816</v>
      </c>
      <c r="E7" s="679">
        <v>4887</v>
      </c>
      <c r="F7" s="679">
        <v>162057</v>
      </c>
      <c r="G7" s="679">
        <v>3324</v>
      </c>
      <c r="H7" s="679">
        <v>2641</v>
      </c>
      <c r="I7" s="679">
        <v>328</v>
      </c>
    </row>
    <row r="8" spans="1:9" s="271" customFormat="1" ht="14.25" customHeight="1">
      <c r="A8" s="680"/>
      <c r="B8" s="678" t="s">
        <v>309</v>
      </c>
      <c r="C8" s="679">
        <v>86510</v>
      </c>
      <c r="D8" s="679">
        <v>3108</v>
      </c>
      <c r="E8" s="679">
        <v>1761</v>
      </c>
      <c r="F8" s="679">
        <v>78827</v>
      </c>
      <c r="G8" s="679">
        <v>1617</v>
      </c>
      <c r="H8" s="679">
        <v>1044</v>
      </c>
      <c r="I8" s="679">
        <v>153</v>
      </c>
    </row>
    <row r="9" spans="1:9" s="271" customFormat="1" ht="14.25" customHeight="1">
      <c r="A9" s="680"/>
      <c r="B9" s="678" t="s">
        <v>310</v>
      </c>
      <c r="C9" s="679">
        <v>93543</v>
      </c>
      <c r="D9" s="679">
        <v>3708</v>
      </c>
      <c r="E9" s="679">
        <v>3126</v>
      </c>
      <c r="F9" s="679">
        <v>83230</v>
      </c>
      <c r="G9" s="679">
        <v>1707</v>
      </c>
      <c r="H9" s="679">
        <v>1597</v>
      </c>
      <c r="I9" s="679">
        <v>175</v>
      </c>
    </row>
    <row r="10" spans="1:9" s="271" customFormat="1" ht="14.25" customHeight="1">
      <c r="A10" s="680" t="s">
        <v>4</v>
      </c>
      <c r="B10" s="678" t="s">
        <v>308</v>
      </c>
      <c r="C10" s="679">
        <v>2041</v>
      </c>
      <c r="D10" s="679">
        <v>155</v>
      </c>
      <c r="E10" s="679">
        <v>11</v>
      </c>
      <c r="F10" s="679">
        <v>1873</v>
      </c>
      <c r="G10" s="679">
        <v>1</v>
      </c>
      <c r="H10" s="679" t="s">
        <v>68</v>
      </c>
      <c r="I10" s="679">
        <v>1</v>
      </c>
    </row>
    <row r="11" spans="1:9" s="271" customFormat="1" ht="14.25" customHeight="1">
      <c r="A11" s="680"/>
      <c r="B11" s="678" t="s">
        <v>309</v>
      </c>
      <c r="C11" s="679">
        <v>1032</v>
      </c>
      <c r="D11" s="679">
        <v>87</v>
      </c>
      <c r="E11" s="679">
        <v>1</v>
      </c>
      <c r="F11" s="679">
        <v>943</v>
      </c>
      <c r="G11" s="679">
        <v>1</v>
      </c>
      <c r="H11" s="679" t="s">
        <v>68</v>
      </c>
      <c r="I11" s="679" t="s">
        <v>68</v>
      </c>
    </row>
    <row r="12" spans="1:9" s="271" customFormat="1" ht="14.25" customHeight="1">
      <c r="A12" s="680"/>
      <c r="B12" s="678" t="s">
        <v>310</v>
      </c>
      <c r="C12" s="679">
        <v>1009</v>
      </c>
      <c r="D12" s="679">
        <v>68</v>
      </c>
      <c r="E12" s="679">
        <v>10</v>
      </c>
      <c r="F12" s="679">
        <v>930</v>
      </c>
      <c r="G12" s="679" t="s">
        <v>68</v>
      </c>
      <c r="H12" s="679" t="s">
        <v>68</v>
      </c>
      <c r="I12" s="679">
        <v>1</v>
      </c>
    </row>
    <row r="13" spans="1:9" s="271" customFormat="1" ht="14.25" customHeight="1">
      <c r="A13" s="30" t="s">
        <v>5</v>
      </c>
      <c r="B13" s="678" t="s">
        <v>308</v>
      </c>
      <c r="C13" s="679">
        <v>103874</v>
      </c>
      <c r="D13" s="679">
        <v>11680</v>
      </c>
      <c r="E13" s="679">
        <v>498</v>
      </c>
      <c r="F13" s="679">
        <v>89474</v>
      </c>
      <c r="G13" s="679">
        <v>1478</v>
      </c>
      <c r="H13" s="679">
        <v>654</v>
      </c>
      <c r="I13" s="679">
        <v>90</v>
      </c>
    </row>
    <row r="14" spans="1:9" s="271" customFormat="1" ht="14.25" customHeight="1">
      <c r="A14" s="680"/>
      <c r="B14" s="678" t="s">
        <v>309</v>
      </c>
      <c r="C14" s="679">
        <v>50760</v>
      </c>
      <c r="D14" s="679">
        <v>5733</v>
      </c>
      <c r="E14" s="679">
        <v>140</v>
      </c>
      <c r="F14" s="679">
        <v>43861</v>
      </c>
      <c r="G14" s="679">
        <v>717</v>
      </c>
      <c r="H14" s="679">
        <v>272</v>
      </c>
      <c r="I14" s="679">
        <v>37</v>
      </c>
    </row>
    <row r="15" spans="1:9" s="271" customFormat="1" ht="14.25" customHeight="1">
      <c r="A15" s="680"/>
      <c r="B15" s="678" t="s">
        <v>310</v>
      </c>
      <c r="C15" s="679">
        <v>53114</v>
      </c>
      <c r="D15" s="679">
        <v>5947</v>
      </c>
      <c r="E15" s="679">
        <v>358</v>
      </c>
      <c r="F15" s="679">
        <v>45613</v>
      </c>
      <c r="G15" s="679">
        <v>761</v>
      </c>
      <c r="H15" s="679">
        <v>382</v>
      </c>
      <c r="I15" s="679">
        <v>53</v>
      </c>
    </row>
    <row r="16" spans="1:9" s="271" customFormat="1" ht="14.25" customHeight="1">
      <c r="A16" s="680" t="s">
        <v>6</v>
      </c>
      <c r="B16" s="678" t="s">
        <v>308</v>
      </c>
      <c r="C16" s="679">
        <v>10607</v>
      </c>
      <c r="D16" s="679">
        <v>26</v>
      </c>
      <c r="E16" s="679">
        <v>21</v>
      </c>
      <c r="F16" s="679">
        <v>10447</v>
      </c>
      <c r="G16" s="679">
        <v>72</v>
      </c>
      <c r="H16" s="679">
        <v>30</v>
      </c>
      <c r="I16" s="679">
        <v>11</v>
      </c>
    </row>
    <row r="17" spans="1:9" s="271" customFormat="1" ht="14.25" customHeight="1">
      <c r="A17" s="680"/>
      <c r="B17" s="678" t="s">
        <v>309</v>
      </c>
      <c r="C17" s="679">
        <v>5346</v>
      </c>
      <c r="D17" s="679">
        <v>16</v>
      </c>
      <c r="E17" s="679">
        <v>2</v>
      </c>
      <c r="F17" s="679">
        <v>5276</v>
      </c>
      <c r="G17" s="679">
        <v>38</v>
      </c>
      <c r="H17" s="679">
        <v>10</v>
      </c>
      <c r="I17" s="679">
        <v>4</v>
      </c>
    </row>
    <row r="18" spans="1:9" s="271" customFormat="1" ht="14.25" customHeight="1">
      <c r="A18" s="680"/>
      <c r="B18" s="678" t="s">
        <v>310</v>
      </c>
      <c r="C18" s="679">
        <v>5261</v>
      </c>
      <c r="D18" s="679">
        <v>10</v>
      </c>
      <c r="E18" s="679">
        <v>19</v>
      </c>
      <c r="F18" s="679">
        <v>5171</v>
      </c>
      <c r="G18" s="679">
        <v>34</v>
      </c>
      <c r="H18" s="679">
        <v>20</v>
      </c>
      <c r="I18" s="679">
        <v>7</v>
      </c>
    </row>
    <row r="19" spans="1:9" s="271" customFormat="1" ht="14.25" customHeight="1">
      <c r="A19" s="680" t="s">
        <v>7</v>
      </c>
      <c r="B19" s="678" t="s">
        <v>308</v>
      </c>
      <c r="C19" s="679">
        <v>18651</v>
      </c>
      <c r="D19" s="679">
        <v>6588</v>
      </c>
      <c r="E19" s="679">
        <v>30</v>
      </c>
      <c r="F19" s="679">
        <v>11897</v>
      </c>
      <c r="G19" s="679">
        <v>79</v>
      </c>
      <c r="H19" s="679">
        <v>22</v>
      </c>
      <c r="I19" s="679">
        <v>35</v>
      </c>
    </row>
    <row r="20" spans="1:9" s="271" customFormat="1" ht="14.25" customHeight="1">
      <c r="A20" s="680"/>
      <c r="B20" s="678" t="s">
        <v>309</v>
      </c>
      <c r="C20" s="679">
        <v>9210</v>
      </c>
      <c r="D20" s="679">
        <v>3218</v>
      </c>
      <c r="E20" s="679">
        <v>5</v>
      </c>
      <c r="F20" s="679">
        <v>5915</v>
      </c>
      <c r="G20" s="679">
        <v>45</v>
      </c>
      <c r="H20" s="679">
        <v>11</v>
      </c>
      <c r="I20" s="679">
        <v>16</v>
      </c>
    </row>
    <row r="21" spans="1:9" s="271" customFormat="1" ht="14.25" customHeight="1">
      <c r="A21" s="680"/>
      <c r="B21" s="678" t="s">
        <v>310</v>
      </c>
      <c r="C21" s="679">
        <v>9441</v>
      </c>
      <c r="D21" s="679">
        <v>3370</v>
      </c>
      <c r="E21" s="679">
        <v>25</v>
      </c>
      <c r="F21" s="679">
        <v>5982</v>
      </c>
      <c r="G21" s="679">
        <v>34</v>
      </c>
      <c r="H21" s="679">
        <v>11</v>
      </c>
      <c r="I21" s="679">
        <v>19</v>
      </c>
    </row>
    <row r="22" spans="1:9" s="271" customFormat="1" ht="14.25" customHeight="1">
      <c r="A22" s="680" t="s">
        <v>8</v>
      </c>
      <c r="B22" s="678" t="s">
        <v>308</v>
      </c>
      <c r="C22" s="679">
        <v>15720</v>
      </c>
      <c r="D22" s="679">
        <v>1312</v>
      </c>
      <c r="E22" s="679">
        <v>3021</v>
      </c>
      <c r="F22" s="679">
        <v>11065</v>
      </c>
      <c r="G22" s="679">
        <v>151</v>
      </c>
      <c r="H22" s="679">
        <v>142</v>
      </c>
      <c r="I22" s="679">
        <v>29</v>
      </c>
    </row>
    <row r="23" spans="1:9" s="271" customFormat="1" ht="14.25" customHeight="1">
      <c r="A23" s="680"/>
      <c r="B23" s="678" t="s">
        <v>309</v>
      </c>
      <c r="C23" s="679">
        <v>7670</v>
      </c>
      <c r="D23" s="679">
        <v>640</v>
      </c>
      <c r="E23" s="679">
        <v>1413</v>
      </c>
      <c r="F23" s="679">
        <v>5486</v>
      </c>
      <c r="G23" s="679">
        <v>69</v>
      </c>
      <c r="H23" s="679">
        <v>50</v>
      </c>
      <c r="I23" s="679">
        <v>12</v>
      </c>
    </row>
    <row r="24" spans="1:9" s="271" customFormat="1" ht="14.25" customHeight="1">
      <c r="A24" s="680"/>
      <c r="B24" s="678" t="s">
        <v>310</v>
      </c>
      <c r="C24" s="679">
        <v>8050</v>
      </c>
      <c r="D24" s="679">
        <v>672</v>
      </c>
      <c r="E24" s="679">
        <v>1608</v>
      </c>
      <c r="F24" s="679">
        <v>5579</v>
      </c>
      <c r="G24" s="679">
        <v>82</v>
      </c>
      <c r="H24" s="679">
        <v>92</v>
      </c>
      <c r="I24" s="679">
        <v>17</v>
      </c>
    </row>
    <row r="25" spans="1:9" s="271" customFormat="1" ht="14.25" customHeight="1">
      <c r="A25" s="680" t="s">
        <v>9</v>
      </c>
      <c r="B25" s="678" t="s">
        <v>308</v>
      </c>
      <c r="C25" s="679">
        <v>10118</v>
      </c>
      <c r="D25" s="679">
        <v>895</v>
      </c>
      <c r="E25" s="679">
        <v>32</v>
      </c>
      <c r="F25" s="679">
        <v>8942</v>
      </c>
      <c r="G25" s="679">
        <v>53</v>
      </c>
      <c r="H25" s="679">
        <v>19</v>
      </c>
      <c r="I25" s="679">
        <v>177</v>
      </c>
    </row>
    <row r="26" spans="1:9" s="271" customFormat="1" ht="14.25" customHeight="1">
      <c r="A26" s="680"/>
      <c r="B26" s="678" t="s">
        <v>309</v>
      </c>
      <c r="C26" s="679">
        <v>4834</v>
      </c>
      <c r="D26" s="679">
        <v>454</v>
      </c>
      <c r="E26" s="679">
        <v>5</v>
      </c>
      <c r="F26" s="679">
        <v>4337</v>
      </c>
      <c r="G26" s="679">
        <v>26</v>
      </c>
      <c r="H26" s="679">
        <v>10</v>
      </c>
      <c r="I26" s="679">
        <v>2</v>
      </c>
    </row>
    <row r="27" spans="1:9" s="271" customFormat="1" ht="14.25" customHeight="1">
      <c r="A27" s="680"/>
      <c r="B27" s="678" t="s">
        <v>310</v>
      </c>
      <c r="C27" s="679">
        <v>5284</v>
      </c>
      <c r="D27" s="679">
        <v>441</v>
      </c>
      <c r="E27" s="679">
        <v>27</v>
      </c>
      <c r="F27" s="679">
        <v>4605</v>
      </c>
      <c r="G27" s="679">
        <v>27</v>
      </c>
      <c r="H27" s="679">
        <v>9</v>
      </c>
      <c r="I27" s="679">
        <v>175</v>
      </c>
    </row>
    <row r="28" spans="1:9" s="271" customFormat="1" ht="14.25" customHeight="1">
      <c r="A28" s="680" t="s">
        <v>10</v>
      </c>
      <c r="B28" s="678" t="s">
        <v>308</v>
      </c>
      <c r="C28" s="679">
        <v>10657</v>
      </c>
      <c r="D28" s="679">
        <v>3360</v>
      </c>
      <c r="E28" s="679">
        <v>29</v>
      </c>
      <c r="F28" s="679">
        <v>7190</v>
      </c>
      <c r="G28" s="679">
        <v>29</v>
      </c>
      <c r="H28" s="679">
        <v>20</v>
      </c>
      <c r="I28" s="679">
        <v>29</v>
      </c>
    </row>
    <row r="29" spans="1:9" s="271" customFormat="1" ht="14.25" customHeight="1">
      <c r="A29" s="680"/>
      <c r="B29" s="678" t="s">
        <v>309</v>
      </c>
      <c r="C29" s="679">
        <v>5193</v>
      </c>
      <c r="D29" s="679">
        <v>1646</v>
      </c>
      <c r="E29" s="679">
        <v>5</v>
      </c>
      <c r="F29" s="679">
        <v>3505</v>
      </c>
      <c r="G29" s="679">
        <v>13</v>
      </c>
      <c r="H29" s="679">
        <v>11</v>
      </c>
      <c r="I29" s="679">
        <v>13</v>
      </c>
    </row>
    <row r="30" spans="1:9" s="271" customFormat="1" ht="14.25" customHeight="1">
      <c r="A30" s="680"/>
      <c r="B30" s="678" t="s">
        <v>310</v>
      </c>
      <c r="C30" s="679">
        <v>5464</v>
      </c>
      <c r="D30" s="679">
        <v>1714</v>
      </c>
      <c r="E30" s="679">
        <v>24</v>
      </c>
      <c r="F30" s="679">
        <v>3685</v>
      </c>
      <c r="G30" s="679">
        <v>16</v>
      </c>
      <c r="H30" s="679">
        <v>9</v>
      </c>
      <c r="I30" s="679">
        <v>16</v>
      </c>
    </row>
    <row r="31" spans="1:9" s="271" customFormat="1" ht="14.25" customHeight="1">
      <c r="A31" s="680" t="s">
        <v>11</v>
      </c>
      <c r="B31" s="678" t="s">
        <v>308</v>
      </c>
      <c r="C31" s="679">
        <v>4363</v>
      </c>
      <c r="D31" s="679">
        <v>2025</v>
      </c>
      <c r="E31" s="679">
        <v>698</v>
      </c>
      <c r="F31" s="679">
        <v>1448</v>
      </c>
      <c r="G31" s="679">
        <v>146</v>
      </c>
      <c r="H31" s="679">
        <v>32</v>
      </c>
      <c r="I31" s="679">
        <v>14</v>
      </c>
    </row>
    <row r="32" spans="1:9" s="271" customFormat="1" ht="14.25" customHeight="1">
      <c r="A32" s="680"/>
      <c r="B32" s="678" t="s">
        <v>309</v>
      </c>
      <c r="C32" s="679">
        <v>2185</v>
      </c>
      <c r="D32" s="679">
        <v>1034</v>
      </c>
      <c r="E32" s="679">
        <v>332</v>
      </c>
      <c r="F32" s="679">
        <v>720</v>
      </c>
      <c r="G32" s="679">
        <v>81</v>
      </c>
      <c r="H32" s="679">
        <v>15</v>
      </c>
      <c r="I32" s="679">
        <v>3</v>
      </c>
    </row>
    <row r="33" spans="1:9" s="271" customFormat="1" ht="14.25" customHeight="1">
      <c r="A33" s="680"/>
      <c r="B33" s="678" t="s">
        <v>310</v>
      </c>
      <c r="C33" s="679">
        <v>2178</v>
      </c>
      <c r="D33" s="679">
        <v>991</v>
      </c>
      <c r="E33" s="679">
        <v>366</v>
      </c>
      <c r="F33" s="679">
        <v>728</v>
      </c>
      <c r="G33" s="679">
        <v>65</v>
      </c>
      <c r="H33" s="679">
        <v>17</v>
      </c>
      <c r="I33" s="679">
        <v>11</v>
      </c>
    </row>
    <row r="34" spans="1:9" s="271" customFormat="1" ht="14.25" customHeight="1">
      <c r="A34" s="680" t="s">
        <v>12</v>
      </c>
      <c r="B34" s="678" t="s">
        <v>308</v>
      </c>
      <c r="C34" s="679">
        <v>8710</v>
      </c>
      <c r="D34" s="679">
        <v>332</v>
      </c>
      <c r="E34" s="679">
        <v>13</v>
      </c>
      <c r="F34" s="679">
        <v>8316</v>
      </c>
      <c r="G34" s="679">
        <v>40</v>
      </c>
      <c r="H34" s="679">
        <v>3</v>
      </c>
      <c r="I34" s="679">
        <v>6</v>
      </c>
    </row>
    <row r="35" spans="1:9" s="271" customFormat="1" ht="14.25" customHeight="1">
      <c r="A35" s="680"/>
      <c r="B35" s="678" t="s">
        <v>309</v>
      </c>
      <c r="C35" s="679">
        <v>4423</v>
      </c>
      <c r="D35" s="679">
        <v>179</v>
      </c>
      <c r="E35" s="679">
        <v>5</v>
      </c>
      <c r="F35" s="679">
        <v>4211</v>
      </c>
      <c r="G35" s="679">
        <v>27</v>
      </c>
      <c r="H35" s="679" t="s">
        <v>68</v>
      </c>
      <c r="I35" s="679">
        <v>1</v>
      </c>
    </row>
    <row r="36" spans="1:9" s="271" customFormat="1" ht="14.25" customHeight="1">
      <c r="A36" s="680"/>
      <c r="B36" s="678" t="s">
        <v>310</v>
      </c>
      <c r="C36" s="679">
        <v>4287</v>
      </c>
      <c r="D36" s="679">
        <v>153</v>
      </c>
      <c r="E36" s="679">
        <v>8</v>
      </c>
      <c r="F36" s="679">
        <v>4105</v>
      </c>
      <c r="G36" s="679">
        <v>13</v>
      </c>
      <c r="H36" s="679">
        <v>3</v>
      </c>
      <c r="I36" s="679">
        <v>5</v>
      </c>
    </row>
    <row r="37" spans="1:9" s="271" customFormat="1" ht="14.25" customHeight="1">
      <c r="A37" s="681" t="s">
        <v>736</v>
      </c>
      <c r="B37" s="678" t="s">
        <v>308</v>
      </c>
      <c r="C37" s="679">
        <v>49196</v>
      </c>
      <c r="D37" s="679">
        <v>6266</v>
      </c>
      <c r="E37" s="679">
        <v>800</v>
      </c>
      <c r="F37" s="679">
        <v>40707</v>
      </c>
      <c r="G37" s="679">
        <v>970</v>
      </c>
      <c r="H37" s="679">
        <v>411</v>
      </c>
      <c r="I37" s="679">
        <v>42</v>
      </c>
    </row>
    <row r="38" spans="1:9" s="271" customFormat="1" ht="14.25" customHeight="1">
      <c r="A38" s="680"/>
      <c r="B38" s="678" t="s">
        <v>309</v>
      </c>
      <c r="C38" s="679">
        <v>23944</v>
      </c>
      <c r="D38" s="679">
        <v>3047</v>
      </c>
      <c r="E38" s="679">
        <v>276</v>
      </c>
      <c r="F38" s="679">
        <v>19960</v>
      </c>
      <c r="G38" s="679">
        <v>468</v>
      </c>
      <c r="H38" s="679">
        <v>174</v>
      </c>
      <c r="I38" s="679">
        <v>19</v>
      </c>
    </row>
    <row r="39" spans="1:9" s="271" customFormat="1" ht="14.25" customHeight="1">
      <c r="A39" s="680"/>
      <c r="B39" s="678" t="s">
        <v>310</v>
      </c>
      <c r="C39" s="679">
        <v>25252</v>
      </c>
      <c r="D39" s="679">
        <v>3219</v>
      </c>
      <c r="E39" s="679">
        <v>524</v>
      </c>
      <c r="F39" s="679">
        <v>20747</v>
      </c>
      <c r="G39" s="679">
        <v>502</v>
      </c>
      <c r="H39" s="679">
        <v>237</v>
      </c>
      <c r="I39" s="679">
        <v>23</v>
      </c>
    </row>
    <row r="40" spans="1:9" s="271" customFormat="1" ht="14.25" customHeight="1">
      <c r="A40" s="680" t="s">
        <v>13</v>
      </c>
      <c r="B40" s="678" t="s">
        <v>308</v>
      </c>
      <c r="C40" s="679">
        <v>25922</v>
      </c>
      <c r="D40" s="679">
        <v>1686</v>
      </c>
      <c r="E40" s="679">
        <v>2181</v>
      </c>
      <c r="F40" s="679">
        <v>21495</v>
      </c>
      <c r="G40" s="679">
        <v>264</v>
      </c>
      <c r="H40" s="679">
        <v>242</v>
      </c>
      <c r="I40" s="679">
        <v>54</v>
      </c>
    </row>
    <row r="41" spans="1:9" s="271" customFormat="1" ht="14.25" customHeight="1">
      <c r="A41" s="680"/>
      <c r="B41" s="678" t="s">
        <v>309</v>
      </c>
      <c r="C41" s="679">
        <v>12629</v>
      </c>
      <c r="D41" s="679">
        <v>812</v>
      </c>
      <c r="E41" s="679">
        <v>1040</v>
      </c>
      <c r="F41" s="679">
        <v>10524</v>
      </c>
      <c r="G41" s="679">
        <v>116</v>
      </c>
      <c r="H41" s="679">
        <v>113</v>
      </c>
      <c r="I41" s="679">
        <v>24</v>
      </c>
    </row>
    <row r="42" spans="1:9" s="271" customFormat="1" ht="14.25" customHeight="1">
      <c r="A42" s="680"/>
      <c r="B42" s="678" t="s">
        <v>310</v>
      </c>
      <c r="C42" s="679">
        <v>13293</v>
      </c>
      <c r="D42" s="679">
        <v>874</v>
      </c>
      <c r="E42" s="679">
        <v>1141</v>
      </c>
      <c r="F42" s="679">
        <v>10971</v>
      </c>
      <c r="G42" s="679">
        <v>148</v>
      </c>
      <c r="H42" s="679">
        <v>129</v>
      </c>
      <c r="I42" s="679">
        <v>30</v>
      </c>
    </row>
    <row r="43" spans="1:9" s="271" customFormat="1" ht="14.25" customHeight="1">
      <c r="A43" s="30" t="s">
        <v>14</v>
      </c>
      <c r="B43" s="678" t="s">
        <v>308</v>
      </c>
      <c r="C43" s="679">
        <v>68514</v>
      </c>
      <c r="D43" s="679">
        <v>14417</v>
      </c>
      <c r="E43" s="679">
        <v>1550</v>
      </c>
      <c r="F43" s="679">
        <v>50968</v>
      </c>
      <c r="G43" s="679">
        <v>949</v>
      </c>
      <c r="H43" s="679">
        <v>467</v>
      </c>
      <c r="I43" s="679">
        <v>163</v>
      </c>
    </row>
    <row r="44" spans="1:9" s="271" customFormat="1" ht="14.25" customHeight="1">
      <c r="A44" s="680"/>
      <c r="B44" s="678" t="s">
        <v>309</v>
      </c>
      <c r="C44" s="679">
        <v>33222</v>
      </c>
      <c r="D44" s="679">
        <v>6904</v>
      </c>
      <c r="E44" s="679">
        <v>605</v>
      </c>
      <c r="F44" s="679">
        <v>24968</v>
      </c>
      <c r="G44" s="679">
        <v>486</v>
      </c>
      <c r="H44" s="679">
        <v>198</v>
      </c>
      <c r="I44" s="679">
        <v>61</v>
      </c>
    </row>
    <row r="45" spans="1:9" s="271" customFormat="1" ht="14.25" customHeight="1">
      <c r="A45" s="680"/>
      <c r="B45" s="678" t="s">
        <v>310</v>
      </c>
      <c r="C45" s="679">
        <v>35292</v>
      </c>
      <c r="D45" s="679">
        <v>7513</v>
      </c>
      <c r="E45" s="679">
        <v>945</v>
      </c>
      <c r="F45" s="679">
        <v>26000</v>
      </c>
      <c r="G45" s="679">
        <v>463</v>
      </c>
      <c r="H45" s="679">
        <v>269</v>
      </c>
      <c r="I45" s="679">
        <v>102</v>
      </c>
    </row>
    <row r="46" spans="1:9" s="271" customFormat="1" ht="14.25" customHeight="1">
      <c r="A46" s="680" t="s">
        <v>15</v>
      </c>
      <c r="B46" s="678" t="s">
        <v>308</v>
      </c>
      <c r="C46" s="679">
        <v>3669</v>
      </c>
      <c r="D46" s="679">
        <v>4</v>
      </c>
      <c r="E46" s="679">
        <v>991</v>
      </c>
      <c r="F46" s="679">
        <v>2658</v>
      </c>
      <c r="G46" s="679">
        <v>9</v>
      </c>
      <c r="H46" s="679">
        <v>5</v>
      </c>
      <c r="I46" s="679">
        <v>2</v>
      </c>
    </row>
    <row r="47" spans="1:9" s="271" customFormat="1" ht="14.25" customHeight="1">
      <c r="A47" s="680"/>
      <c r="B47" s="678" t="s">
        <v>309</v>
      </c>
      <c r="C47" s="679">
        <v>1853</v>
      </c>
      <c r="D47" s="679" t="s">
        <v>68</v>
      </c>
      <c r="E47" s="679">
        <v>497</v>
      </c>
      <c r="F47" s="679">
        <v>1352</v>
      </c>
      <c r="G47" s="679">
        <v>1</v>
      </c>
      <c r="H47" s="679">
        <v>2</v>
      </c>
      <c r="I47" s="679">
        <v>1</v>
      </c>
    </row>
    <row r="48" spans="1:9" s="271" customFormat="1" ht="14.25" customHeight="1">
      <c r="A48" s="680"/>
      <c r="B48" s="678" t="s">
        <v>310</v>
      </c>
      <c r="C48" s="679">
        <v>1816</v>
      </c>
      <c r="D48" s="679">
        <v>4</v>
      </c>
      <c r="E48" s="679">
        <v>494</v>
      </c>
      <c r="F48" s="679">
        <v>1306</v>
      </c>
      <c r="G48" s="679">
        <v>8</v>
      </c>
      <c r="H48" s="679">
        <v>3</v>
      </c>
      <c r="I48" s="679">
        <v>1</v>
      </c>
    </row>
    <row r="49" spans="1:9" s="271" customFormat="1" ht="14.25" customHeight="1">
      <c r="A49" s="680" t="s">
        <v>16</v>
      </c>
      <c r="B49" s="678" t="s">
        <v>308</v>
      </c>
      <c r="C49" s="679">
        <v>54407</v>
      </c>
      <c r="D49" s="679">
        <v>16775</v>
      </c>
      <c r="E49" s="679">
        <v>103</v>
      </c>
      <c r="F49" s="679">
        <v>37242</v>
      </c>
      <c r="G49" s="679">
        <v>120</v>
      </c>
      <c r="H49" s="679">
        <v>70</v>
      </c>
      <c r="I49" s="679">
        <v>97</v>
      </c>
    </row>
    <row r="50" spans="1:9" s="271" customFormat="1" ht="14.25" customHeight="1">
      <c r="A50" s="680"/>
      <c r="B50" s="678" t="s">
        <v>309</v>
      </c>
      <c r="C50" s="679">
        <v>26803</v>
      </c>
      <c r="D50" s="679">
        <v>8206</v>
      </c>
      <c r="E50" s="679">
        <v>17</v>
      </c>
      <c r="F50" s="679">
        <v>18452</v>
      </c>
      <c r="G50" s="679">
        <v>55</v>
      </c>
      <c r="H50" s="679">
        <v>31</v>
      </c>
      <c r="I50" s="679">
        <v>42</v>
      </c>
    </row>
    <row r="51" spans="1:9" s="271" customFormat="1" ht="14.25" customHeight="1">
      <c r="A51" s="680"/>
      <c r="B51" s="678" t="s">
        <v>310</v>
      </c>
      <c r="C51" s="679">
        <v>27604</v>
      </c>
      <c r="D51" s="679">
        <v>8569</v>
      </c>
      <c r="E51" s="679">
        <v>86</v>
      </c>
      <c r="F51" s="679">
        <v>18790</v>
      </c>
      <c r="G51" s="679">
        <v>65</v>
      </c>
      <c r="H51" s="679">
        <v>39</v>
      </c>
      <c r="I51" s="679">
        <v>55</v>
      </c>
    </row>
    <row r="52" spans="1:9" s="271" customFormat="1" ht="14.25" customHeight="1">
      <c r="A52" s="680" t="s">
        <v>17</v>
      </c>
      <c r="B52" s="678" t="s">
        <v>308</v>
      </c>
      <c r="C52" s="679">
        <v>66</v>
      </c>
      <c r="D52" s="679" t="s">
        <v>68</v>
      </c>
      <c r="E52" s="679">
        <v>1</v>
      </c>
      <c r="F52" s="679">
        <v>65</v>
      </c>
      <c r="G52" s="679" t="s">
        <v>68</v>
      </c>
      <c r="H52" s="679" t="s">
        <v>68</v>
      </c>
      <c r="I52" s="679" t="s">
        <v>68</v>
      </c>
    </row>
    <row r="53" spans="1:9" s="271" customFormat="1" ht="14.25" customHeight="1">
      <c r="A53" s="680"/>
      <c r="B53" s="678" t="s">
        <v>309</v>
      </c>
      <c r="C53" s="679">
        <v>44</v>
      </c>
      <c r="D53" s="679" t="s">
        <v>68</v>
      </c>
      <c r="E53" s="679" t="s">
        <v>68</v>
      </c>
      <c r="F53" s="679">
        <v>44</v>
      </c>
      <c r="G53" s="679" t="s">
        <v>68</v>
      </c>
      <c r="H53" s="679" t="s">
        <v>68</v>
      </c>
      <c r="I53" s="679" t="s">
        <v>68</v>
      </c>
    </row>
    <row r="54" spans="1:9" s="271" customFormat="1" ht="14.25" customHeight="1">
      <c r="A54" s="680"/>
      <c r="B54" s="678" t="s">
        <v>310</v>
      </c>
      <c r="C54" s="679">
        <v>22</v>
      </c>
      <c r="D54" s="679" t="s">
        <v>68</v>
      </c>
      <c r="E54" s="679">
        <v>1</v>
      </c>
      <c r="F54" s="679">
        <v>21</v>
      </c>
      <c r="G54" s="679" t="s">
        <v>68</v>
      </c>
      <c r="H54" s="679" t="s">
        <v>68</v>
      </c>
      <c r="I54" s="679" t="s">
        <v>68</v>
      </c>
    </row>
    <row r="55" spans="1:9" s="271" customFormat="1" ht="14.25" customHeight="1">
      <c r="A55" s="680" t="s">
        <v>18</v>
      </c>
      <c r="B55" s="678" t="s">
        <v>308</v>
      </c>
      <c r="C55" s="679">
        <v>244</v>
      </c>
      <c r="D55" s="679">
        <v>78</v>
      </c>
      <c r="E55" s="679">
        <v>11</v>
      </c>
      <c r="F55" s="679">
        <v>153</v>
      </c>
      <c r="G55" s="679" t="s">
        <v>68</v>
      </c>
      <c r="H55" s="679" t="s">
        <v>68</v>
      </c>
      <c r="I55" s="679">
        <v>2</v>
      </c>
    </row>
    <row r="56" spans="1:9" s="271" customFormat="1" ht="14.25" customHeight="1">
      <c r="A56" s="680"/>
      <c r="B56" s="678" t="s">
        <v>309</v>
      </c>
      <c r="C56" s="679">
        <v>138</v>
      </c>
      <c r="D56" s="679">
        <v>45</v>
      </c>
      <c r="E56" s="679">
        <v>8</v>
      </c>
      <c r="F56" s="679">
        <v>84</v>
      </c>
      <c r="G56" s="679" t="s">
        <v>68</v>
      </c>
      <c r="H56" s="679" t="s">
        <v>68</v>
      </c>
      <c r="I56" s="679">
        <v>1</v>
      </c>
    </row>
    <row r="57" spans="1:9" s="271" customFormat="1" ht="14.25" customHeight="1">
      <c r="A57" s="680"/>
      <c r="B57" s="678" t="s">
        <v>310</v>
      </c>
      <c r="C57" s="679">
        <v>106</v>
      </c>
      <c r="D57" s="679">
        <v>33</v>
      </c>
      <c r="E57" s="679">
        <v>3</v>
      </c>
      <c r="F57" s="679">
        <v>69</v>
      </c>
      <c r="G57" s="679" t="s">
        <v>68</v>
      </c>
      <c r="H57" s="679" t="s">
        <v>68</v>
      </c>
      <c r="I57" s="679">
        <v>1</v>
      </c>
    </row>
    <row r="58" spans="1:9" s="271" customFormat="1" ht="14.25" customHeight="1">
      <c r="A58" s="30" t="s">
        <v>19</v>
      </c>
      <c r="B58" s="655" t="s">
        <v>308</v>
      </c>
      <c r="C58" s="679">
        <v>59916</v>
      </c>
      <c r="D58" s="679">
        <v>2329</v>
      </c>
      <c r="E58" s="679">
        <v>425</v>
      </c>
      <c r="F58" s="679">
        <v>56499</v>
      </c>
      <c r="G58" s="679">
        <v>384</v>
      </c>
      <c r="H58" s="679">
        <v>234</v>
      </c>
      <c r="I58" s="679">
        <v>45</v>
      </c>
    </row>
    <row r="59" spans="1:9" s="271" customFormat="1" ht="14.25" customHeight="1">
      <c r="A59" s="653"/>
      <c r="B59" s="655" t="s">
        <v>309</v>
      </c>
      <c r="C59" s="679">
        <v>28813</v>
      </c>
      <c r="D59" s="679">
        <v>1152</v>
      </c>
      <c r="E59" s="679">
        <v>112</v>
      </c>
      <c r="F59" s="679">
        <v>27258</v>
      </c>
      <c r="G59" s="679">
        <v>178</v>
      </c>
      <c r="H59" s="679">
        <v>93</v>
      </c>
      <c r="I59" s="679">
        <v>20</v>
      </c>
    </row>
    <row r="60" spans="1:9" s="271" customFormat="1" ht="14.25" customHeight="1">
      <c r="A60" s="653"/>
      <c r="B60" s="655" t="s">
        <v>310</v>
      </c>
      <c r="C60" s="679">
        <v>31103</v>
      </c>
      <c r="D60" s="679">
        <v>1177</v>
      </c>
      <c r="E60" s="679">
        <v>313</v>
      </c>
      <c r="F60" s="679">
        <v>29241</v>
      </c>
      <c r="G60" s="679">
        <v>206</v>
      </c>
      <c r="H60" s="679">
        <v>141</v>
      </c>
      <c r="I60" s="679">
        <v>25</v>
      </c>
    </row>
    <row r="61" spans="1:9" s="271" customFormat="1" ht="14.25" customHeight="1">
      <c r="A61" s="680" t="s">
        <v>315</v>
      </c>
      <c r="B61" s="678" t="s">
        <v>308</v>
      </c>
      <c r="C61" s="679">
        <v>14437</v>
      </c>
      <c r="D61" s="679">
        <v>632</v>
      </c>
      <c r="E61" s="679">
        <v>148</v>
      </c>
      <c r="F61" s="679">
        <v>13455</v>
      </c>
      <c r="G61" s="679">
        <v>96</v>
      </c>
      <c r="H61" s="679">
        <v>96</v>
      </c>
      <c r="I61" s="679">
        <v>10</v>
      </c>
    </row>
    <row r="62" spans="1:9" s="271" customFormat="1" ht="14.25" customHeight="1">
      <c r="A62" s="680"/>
      <c r="B62" s="678" t="s">
        <v>309</v>
      </c>
      <c r="C62" s="679">
        <v>6905</v>
      </c>
      <c r="D62" s="679">
        <v>293</v>
      </c>
      <c r="E62" s="679">
        <v>39</v>
      </c>
      <c r="F62" s="679">
        <v>6486</v>
      </c>
      <c r="G62" s="679">
        <v>44</v>
      </c>
      <c r="H62" s="679">
        <v>38</v>
      </c>
      <c r="I62" s="679">
        <v>5</v>
      </c>
    </row>
    <row r="63" spans="1:9" s="271" customFormat="1" ht="14.25" customHeight="1">
      <c r="A63" s="680"/>
      <c r="B63" s="678" t="s">
        <v>310</v>
      </c>
      <c r="C63" s="679">
        <v>7532</v>
      </c>
      <c r="D63" s="679">
        <v>339</v>
      </c>
      <c r="E63" s="679">
        <v>109</v>
      </c>
      <c r="F63" s="679">
        <v>6969</v>
      </c>
      <c r="G63" s="679">
        <v>52</v>
      </c>
      <c r="H63" s="679">
        <v>58</v>
      </c>
      <c r="I63" s="679">
        <v>5</v>
      </c>
    </row>
    <row r="64" spans="1:9" s="271" customFormat="1" ht="14.25" customHeight="1">
      <c r="A64" s="680" t="s">
        <v>314</v>
      </c>
      <c r="B64" s="678" t="s">
        <v>308</v>
      </c>
      <c r="C64" s="679">
        <v>1116</v>
      </c>
      <c r="D64" s="679">
        <v>41</v>
      </c>
      <c r="E64" s="679">
        <v>6</v>
      </c>
      <c r="F64" s="679">
        <v>1059</v>
      </c>
      <c r="G64" s="679">
        <v>7</v>
      </c>
      <c r="H64" s="679">
        <v>2</v>
      </c>
      <c r="I64" s="679">
        <v>1</v>
      </c>
    </row>
    <row r="65" spans="1:9" s="271" customFormat="1" ht="14.25" customHeight="1">
      <c r="A65" s="680"/>
      <c r="B65" s="678" t="s">
        <v>309</v>
      </c>
      <c r="C65" s="679">
        <v>552</v>
      </c>
      <c r="D65" s="679">
        <v>25</v>
      </c>
      <c r="E65" s="679">
        <v>2</v>
      </c>
      <c r="F65" s="679">
        <v>519</v>
      </c>
      <c r="G65" s="679">
        <v>5</v>
      </c>
      <c r="H65" s="679" t="s">
        <v>68</v>
      </c>
      <c r="I65" s="679">
        <v>1</v>
      </c>
    </row>
    <row r="66" spans="1:9" s="271" customFormat="1" ht="14.25" customHeight="1">
      <c r="A66" s="680"/>
      <c r="B66" s="678" t="s">
        <v>310</v>
      </c>
      <c r="C66" s="679">
        <v>564</v>
      </c>
      <c r="D66" s="679">
        <v>16</v>
      </c>
      <c r="E66" s="679">
        <v>4</v>
      </c>
      <c r="F66" s="679">
        <v>540</v>
      </c>
      <c r="G66" s="679">
        <v>2</v>
      </c>
      <c r="H66" s="679">
        <v>2</v>
      </c>
      <c r="I66" s="679" t="s">
        <v>68</v>
      </c>
    </row>
    <row r="67" spans="1:9" s="271" customFormat="1" ht="14.25" customHeight="1">
      <c r="A67" s="680" t="s">
        <v>313</v>
      </c>
      <c r="B67" s="678" t="s">
        <v>308</v>
      </c>
      <c r="C67" s="679">
        <v>10401</v>
      </c>
      <c r="D67" s="679">
        <v>44</v>
      </c>
      <c r="E67" s="679">
        <v>102</v>
      </c>
      <c r="F67" s="679">
        <v>10028</v>
      </c>
      <c r="G67" s="679">
        <v>163</v>
      </c>
      <c r="H67" s="679">
        <v>61</v>
      </c>
      <c r="I67" s="679">
        <v>3</v>
      </c>
    </row>
    <row r="68" spans="1:9" s="271" customFormat="1" ht="14.25" customHeight="1">
      <c r="A68" s="680"/>
      <c r="B68" s="678" t="s">
        <v>309</v>
      </c>
      <c r="C68" s="679">
        <v>4936</v>
      </c>
      <c r="D68" s="679">
        <v>14</v>
      </c>
      <c r="E68" s="679">
        <v>23</v>
      </c>
      <c r="F68" s="679">
        <v>4801</v>
      </c>
      <c r="G68" s="679">
        <v>72</v>
      </c>
      <c r="H68" s="679">
        <v>26</v>
      </c>
      <c r="I68" s="679" t="s">
        <v>68</v>
      </c>
    </row>
    <row r="69" spans="1:9" s="271" customFormat="1" ht="14.25" customHeight="1">
      <c r="A69" s="680"/>
      <c r="B69" s="678" t="s">
        <v>310</v>
      </c>
      <c r="C69" s="679">
        <v>5465</v>
      </c>
      <c r="D69" s="679">
        <v>30</v>
      </c>
      <c r="E69" s="679">
        <v>79</v>
      </c>
      <c r="F69" s="679">
        <v>5227</v>
      </c>
      <c r="G69" s="679">
        <v>91</v>
      </c>
      <c r="H69" s="679">
        <v>35</v>
      </c>
      <c r="I69" s="679">
        <v>3</v>
      </c>
    </row>
    <row r="70" spans="1:9" s="271" customFormat="1" ht="14.25" customHeight="1">
      <c r="A70" s="680" t="s">
        <v>316</v>
      </c>
      <c r="B70" s="678" t="s">
        <v>308</v>
      </c>
      <c r="C70" s="679">
        <v>20359</v>
      </c>
      <c r="D70" s="679">
        <v>165</v>
      </c>
      <c r="E70" s="679">
        <v>126</v>
      </c>
      <c r="F70" s="679">
        <v>19932</v>
      </c>
      <c r="G70" s="679">
        <v>70</v>
      </c>
      <c r="H70" s="679">
        <v>53</v>
      </c>
      <c r="I70" s="679">
        <v>13</v>
      </c>
    </row>
    <row r="71" spans="1:9" s="271" customFormat="1" ht="14.25" customHeight="1">
      <c r="A71" s="680"/>
      <c r="B71" s="678" t="s">
        <v>309</v>
      </c>
      <c r="C71" s="679">
        <v>9744</v>
      </c>
      <c r="D71" s="679">
        <v>86</v>
      </c>
      <c r="E71" s="679">
        <v>37</v>
      </c>
      <c r="F71" s="679">
        <v>9561</v>
      </c>
      <c r="G71" s="679">
        <v>31</v>
      </c>
      <c r="H71" s="679">
        <v>20</v>
      </c>
      <c r="I71" s="679">
        <v>9</v>
      </c>
    </row>
    <row r="72" spans="1:9" s="271" customFormat="1" ht="14.25" customHeight="1">
      <c r="A72" s="680"/>
      <c r="B72" s="678" t="s">
        <v>310</v>
      </c>
      <c r="C72" s="679">
        <v>10615</v>
      </c>
      <c r="D72" s="679">
        <v>79</v>
      </c>
      <c r="E72" s="679">
        <v>89</v>
      </c>
      <c r="F72" s="679">
        <v>10371</v>
      </c>
      <c r="G72" s="679">
        <v>39</v>
      </c>
      <c r="H72" s="679">
        <v>33</v>
      </c>
      <c r="I72" s="679">
        <v>4</v>
      </c>
    </row>
    <row r="73" spans="1:9" s="271" customFormat="1" ht="14.25" customHeight="1">
      <c r="A73" s="680" t="s">
        <v>317</v>
      </c>
      <c r="B73" s="678" t="s">
        <v>308</v>
      </c>
      <c r="C73" s="679">
        <v>11620</v>
      </c>
      <c r="D73" s="679">
        <v>629</v>
      </c>
      <c r="E73" s="679">
        <v>28</v>
      </c>
      <c r="F73" s="679">
        <v>10894</v>
      </c>
      <c r="G73" s="679">
        <v>38</v>
      </c>
      <c r="H73" s="679">
        <v>13</v>
      </c>
      <c r="I73" s="679">
        <v>18</v>
      </c>
    </row>
    <row r="74" spans="1:9" s="271" customFormat="1" ht="14.25" customHeight="1">
      <c r="A74" s="680"/>
      <c r="B74" s="678" t="s">
        <v>309</v>
      </c>
      <c r="C74" s="679">
        <v>5723</v>
      </c>
      <c r="D74" s="679">
        <v>329</v>
      </c>
      <c r="E74" s="679">
        <v>8</v>
      </c>
      <c r="F74" s="679">
        <v>5357</v>
      </c>
      <c r="G74" s="679">
        <v>19</v>
      </c>
      <c r="H74" s="679">
        <v>5</v>
      </c>
      <c r="I74" s="679">
        <v>5</v>
      </c>
    </row>
    <row r="75" spans="1:9" s="271" customFormat="1" ht="14.25" customHeight="1">
      <c r="A75" s="680"/>
      <c r="B75" s="678" t="s">
        <v>310</v>
      </c>
      <c r="C75" s="679">
        <v>5897</v>
      </c>
      <c r="D75" s="679">
        <v>300</v>
      </c>
      <c r="E75" s="679">
        <v>20</v>
      </c>
      <c r="F75" s="679">
        <v>5537</v>
      </c>
      <c r="G75" s="679">
        <v>19</v>
      </c>
      <c r="H75" s="679">
        <v>8</v>
      </c>
      <c r="I75" s="679">
        <v>13</v>
      </c>
    </row>
    <row r="76" spans="1:9" s="271" customFormat="1" ht="14.25" customHeight="1">
      <c r="A76" s="680" t="s">
        <v>327</v>
      </c>
      <c r="B76" s="678" t="s">
        <v>308</v>
      </c>
      <c r="C76" s="679">
        <v>1983</v>
      </c>
      <c r="D76" s="679">
        <v>818</v>
      </c>
      <c r="E76" s="679">
        <v>15</v>
      </c>
      <c r="F76" s="679">
        <v>1131</v>
      </c>
      <c r="G76" s="679">
        <v>10</v>
      </c>
      <c r="H76" s="679">
        <v>9</v>
      </c>
      <c r="I76" s="679" t="s">
        <v>68</v>
      </c>
    </row>
    <row r="77" spans="1:9" s="271" customFormat="1" ht="14.25" customHeight="1">
      <c r="A77" s="680"/>
      <c r="B77" s="678" t="s">
        <v>309</v>
      </c>
      <c r="C77" s="679">
        <v>953</v>
      </c>
      <c r="D77" s="679">
        <v>405</v>
      </c>
      <c r="E77" s="679">
        <v>3</v>
      </c>
      <c r="F77" s="679">
        <v>534</v>
      </c>
      <c r="G77" s="679">
        <v>7</v>
      </c>
      <c r="H77" s="679">
        <v>4</v>
      </c>
      <c r="I77" s="679" t="s">
        <v>68</v>
      </c>
    </row>
    <row r="78" spans="1:9" s="271" customFormat="1" ht="14.25" customHeight="1">
      <c r="A78" s="680"/>
      <c r="B78" s="678" t="s">
        <v>310</v>
      </c>
      <c r="C78" s="679">
        <v>1030</v>
      </c>
      <c r="D78" s="679">
        <v>413</v>
      </c>
      <c r="E78" s="679">
        <v>12</v>
      </c>
      <c r="F78" s="679">
        <v>597</v>
      </c>
      <c r="G78" s="679">
        <v>3</v>
      </c>
      <c r="H78" s="679">
        <v>5</v>
      </c>
      <c r="I78" s="679" t="s">
        <v>68</v>
      </c>
    </row>
    <row r="79" spans="1:9" s="271" customFormat="1" ht="14.25" customHeight="1">
      <c r="A79" s="680" t="s">
        <v>26</v>
      </c>
      <c r="B79" s="678" t="s">
        <v>308</v>
      </c>
      <c r="C79" s="679">
        <v>1039</v>
      </c>
      <c r="D79" s="679">
        <v>251</v>
      </c>
      <c r="E79" s="679">
        <v>6</v>
      </c>
      <c r="F79" s="679">
        <v>779</v>
      </c>
      <c r="G79" s="679">
        <v>1</v>
      </c>
      <c r="H79" s="679">
        <v>1</v>
      </c>
      <c r="I79" s="679">
        <v>1</v>
      </c>
    </row>
    <row r="80" spans="1:9" s="271" customFormat="1" ht="14.25" customHeight="1">
      <c r="A80" s="680"/>
      <c r="B80" s="678" t="s">
        <v>309</v>
      </c>
      <c r="C80" s="679">
        <v>534</v>
      </c>
      <c r="D80" s="679">
        <v>118</v>
      </c>
      <c r="E80" s="679">
        <v>4</v>
      </c>
      <c r="F80" s="679">
        <v>410</v>
      </c>
      <c r="G80" s="679">
        <v>1</v>
      </c>
      <c r="H80" s="679" t="s">
        <v>68</v>
      </c>
      <c r="I80" s="679">
        <v>1</v>
      </c>
    </row>
    <row r="81" spans="1:9" s="271" customFormat="1" ht="14.25" customHeight="1">
      <c r="A81" s="680"/>
      <c r="B81" s="678" t="s">
        <v>310</v>
      </c>
      <c r="C81" s="679">
        <v>505</v>
      </c>
      <c r="D81" s="679">
        <v>133</v>
      </c>
      <c r="E81" s="679">
        <v>2</v>
      </c>
      <c r="F81" s="679">
        <v>369</v>
      </c>
      <c r="G81" s="679" t="s">
        <v>68</v>
      </c>
      <c r="H81" s="679">
        <v>1</v>
      </c>
      <c r="I81" s="679" t="s">
        <v>68</v>
      </c>
    </row>
    <row r="82" spans="1:9" s="271" customFormat="1" ht="14.25" customHeight="1">
      <c r="A82" s="680" t="s">
        <v>27</v>
      </c>
      <c r="B82" s="678" t="s">
        <v>308</v>
      </c>
      <c r="C82" s="679">
        <v>1962</v>
      </c>
      <c r="D82" s="679">
        <v>43</v>
      </c>
      <c r="E82" s="679">
        <v>8</v>
      </c>
      <c r="F82" s="679">
        <v>1895</v>
      </c>
      <c r="G82" s="679">
        <v>15</v>
      </c>
      <c r="H82" s="679">
        <v>1</v>
      </c>
      <c r="I82" s="679" t="s">
        <v>68</v>
      </c>
    </row>
    <row r="83" spans="1:9" s="271" customFormat="1" ht="14.25" customHeight="1">
      <c r="A83" s="680"/>
      <c r="B83" s="678" t="s">
        <v>309</v>
      </c>
      <c r="C83" s="679">
        <v>950</v>
      </c>
      <c r="D83" s="679">
        <v>19</v>
      </c>
      <c r="E83" s="679">
        <v>2</v>
      </c>
      <c r="F83" s="679">
        <v>920</v>
      </c>
      <c r="G83" s="679">
        <v>8</v>
      </c>
      <c r="H83" s="679">
        <v>1</v>
      </c>
      <c r="I83" s="679" t="s">
        <v>68</v>
      </c>
    </row>
    <row r="84" spans="1:9" s="271" customFormat="1" ht="14.25" customHeight="1">
      <c r="A84" s="680"/>
      <c r="B84" s="678" t="s">
        <v>310</v>
      </c>
      <c r="C84" s="679">
        <v>1012</v>
      </c>
      <c r="D84" s="679">
        <v>24</v>
      </c>
      <c r="E84" s="679">
        <v>6</v>
      </c>
      <c r="F84" s="679">
        <v>975</v>
      </c>
      <c r="G84" s="679">
        <v>7</v>
      </c>
      <c r="H84" s="679" t="s">
        <v>68</v>
      </c>
      <c r="I84" s="679" t="s">
        <v>68</v>
      </c>
    </row>
    <row r="85" spans="1:9" s="271" customFormat="1" ht="14.25" customHeight="1">
      <c r="A85" s="680" t="s">
        <v>28</v>
      </c>
      <c r="B85" s="678" t="s">
        <v>308</v>
      </c>
      <c r="C85" s="679">
        <v>9368</v>
      </c>
      <c r="D85" s="679">
        <v>413</v>
      </c>
      <c r="E85" s="679">
        <v>24</v>
      </c>
      <c r="F85" s="679">
        <v>8886</v>
      </c>
      <c r="G85" s="679">
        <v>37</v>
      </c>
      <c r="H85" s="679">
        <v>4</v>
      </c>
      <c r="I85" s="679">
        <v>4</v>
      </c>
    </row>
    <row r="86" spans="1:9" s="271" customFormat="1" ht="14.25" customHeight="1">
      <c r="A86" s="680"/>
      <c r="B86" s="678" t="s">
        <v>309</v>
      </c>
      <c r="C86" s="679">
        <v>4632</v>
      </c>
      <c r="D86" s="679">
        <v>186</v>
      </c>
      <c r="E86" s="679">
        <v>5</v>
      </c>
      <c r="F86" s="679">
        <v>4414</v>
      </c>
      <c r="G86" s="679">
        <v>21</v>
      </c>
      <c r="H86" s="679">
        <v>3</v>
      </c>
      <c r="I86" s="679">
        <v>3</v>
      </c>
    </row>
    <row r="87" spans="1:9" s="271" customFormat="1" ht="14.25" customHeight="1">
      <c r="A87" s="680"/>
      <c r="B87" s="678" t="s">
        <v>310</v>
      </c>
      <c r="C87" s="679">
        <v>4736</v>
      </c>
      <c r="D87" s="679">
        <v>227</v>
      </c>
      <c r="E87" s="679">
        <v>19</v>
      </c>
      <c r="F87" s="679">
        <v>4472</v>
      </c>
      <c r="G87" s="679">
        <v>16</v>
      </c>
      <c r="H87" s="679">
        <v>1</v>
      </c>
      <c r="I87" s="679">
        <v>1</v>
      </c>
    </row>
    <row r="88" spans="1:9" s="271" customFormat="1" ht="14.25" customHeight="1">
      <c r="A88" s="680" t="s">
        <v>29</v>
      </c>
      <c r="B88" s="678" t="s">
        <v>308</v>
      </c>
      <c r="C88" s="679">
        <v>20681</v>
      </c>
      <c r="D88" s="679">
        <v>1883</v>
      </c>
      <c r="E88" s="679">
        <v>261</v>
      </c>
      <c r="F88" s="679">
        <v>18144</v>
      </c>
      <c r="G88" s="679">
        <v>219</v>
      </c>
      <c r="H88" s="679">
        <v>162</v>
      </c>
      <c r="I88" s="679">
        <v>12</v>
      </c>
    </row>
    <row r="89" spans="1:9" s="271" customFormat="1" ht="14.25" customHeight="1">
      <c r="A89" s="680"/>
      <c r="B89" s="678" t="s">
        <v>309</v>
      </c>
      <c r="C89" s="679">
        <v>10094</v>
      </c>
      <c r="D89" s="679">
        <v>906</v>
      </c>
      <c r="E89" s="679">
        <v>79</v>
      </c>
      <c r="F89" s="679">
        <v>8939</v>
      </c>
      <c r="G89" s="679">
        <v>102</v>
      </c>
      <c r="H89" s="679">
        <v>63</v>
      </c>
      <c r="I89" s="679">
        <v>5</v>
      </c>
    </row>
    <row r="90" spans="1:9" s="271" customFormat="1" ht="14.25" customHeight="1">
      <c r="A90" s="680"/>
      <c r="B90" s="678" t="s">
        <v>310</v>
      </c>
      <c r="C90" s="679">
        <v>10587</v>
      </c>
      <c r="D90" s="679">
        <v>977</v>
      </c>
      <c r="E90" s="679">
        <v>182</v>
      </c>
      <c r="F90" s="679">
        <v>9205</v>
      </c>
      <c r="G90" s="679">
        <v>117</v>
      </c>
      <c r="H90" s="679">
        <v>99</v>
      </c>
      <c r="I90" s="679">
        <v>7</v>
      </c>
    </row>
    <row r="91" spans="1:9" s="271" customFormat="1" ht="14.25" customHeight="1">
      <c r="A91" s="680" t="s">
        <v>30</v>
      </c>
      <c r="B91" s="678" t="s">
        <v>308</v>
      </c>
      <c r="C91" s="679">
        <v>5645</v>
      </c>
      <c r="D91" s="679">
        <v>1276</v>
      </c>
      <c r="E91" s="679">
        <v>82</v>
      </c>
      <c r="F91" s="679">
        <v>4177</v>
      </c>
      <c r="G91" s="679">
        <v>42</v>
      </c>
      <c r="H91" s="679">
        <v>66</v>
      </c>
      <c r="I91" s="679">
        <v>2</v>
      </c>
    </row>
    <row r="92" spans="1:9" s="271" customFormat="1" ht="14.25" customHeight="1">
      <c r="A92" s="680"/>
      <c r="B92" s="678" t="s">
        <v>309</v>
      </c>
      <c r="C92" s="679">
        <v>2780</v>
      </c>
      <c r="D92" s="679">
        <v>626</v>
      </c>
      <c r="E92" s="679">
        <v>29</v>
      </c>
      <c r="F92" s="679">
        <v>2077</v>
      </c>
      <c r="G92" s="679">
        <v>20</v>
      </c>
      <c r="H92" s="679">
        <v>28</v>
      </c>
      <c r="I92" s="679" t="s">
        <v>68</v>
      </c>
    </row>
    <row r="93" spans="1:9" s="271" customFormat="1" ht="14.25" customHeight="1">
      <c r="A93" s="680"/>
      <c r="B93" s="678" t="s">
        <v>310</v>
      </c>
      <c r="C93" s="679">
        <v>2865</v>
      </c>
      <c r="D93" s="679">
        <v>650</v>
      </c>
      <c r="E93" s="679">
        <v>53</v>
      </c>
      <c r="F93" s="679">
        <v>2100</v>
      </c>
      <c r="G93" s="679">
        <v>22</v>
      </c>
      <c r="H93" s="679">
        <v>38</v>
      </c>
      <c r="I93" s="679">
        <v>2</v>
      </c>
    </row>
    <row r="94" spans="1:9" s="271" customFormat="1" ht="14.25" customHeight="1">
      <c r="A94" s="680" t="s">
        <v>31</v>
      </c>
      <c r="B94" s="678" t="s">
        <v>308</v>
      </c>
      <c r="C94" s="679">
        <v>18361</v>
      </c>
      <c r="D94" s="679">
        <v>4516</v>
      </c>
      <c r="E94" s="679">
        <v>852</v>
      </c>
      <c r="F94" s="679">
        <v>12730</v>
      </c>
      <c r="G94" s="679">
        <v>129</v>
      </c>
      <c r="H94" s="679">
        <v>115</v>
      </c>
      <c r="I94" s="679">
        <v>19</v>
      </c>
    </row>
    <row r="95" spans="1:9" s="271" customFormat="1" ht="14.25" customHeight="1">
      <c r="A95" s="680"/>
      <c r="B95" s="678" t="s">
        <v>309</v>
      </c>
      <c r="C95" s="679">
        <v>9007</v>
      </c>
      <c r="D95" s="679">
        <v>2173</v>
      </c>
      <c r="E95" s="679">
        <v>410</v>
      </c>
      <c r="F95" s="679">
        <v>6305</v>
      </c>
      <c r="G95" s="679">
        <v>63</v>
      </c>
      <c r="H95" s="679">
        <v>42</v>
      </c>
      <c r="I95" s="679">
        <v>14</v>
      </c>
    </row>
    <row r="96" spans="1:9" s="271" customFormat="1" ht="14.25" customHeight="1">
      <c r="A96" s="680"/>
      <c r="B96" s="678" t="s">
        <v>310</v>
      </c>
      <c r="C96" s="679">
        <v>9354</v>
      </c>
      <c r="D96" s="679">
        <v>2343</v>
      </c>
      <c r="E96" s="679">
        <v>442</v>
      </c>
      <c r="F96" s="679">
        <v>6425</v>
      </c>
      <c r="G96" s="679">
        <v>66</v>
      </c>
      <c r="H96" s="679">
        <v>73</v>
      </c>
      <c r="I96" s="679">
        <v>5</v>
      </c>
    </row>
    <row r="97" spans="1:9" s="271" customFormat="1" ht="14.25" customHeight="1">
      <c r="A97" s="680" t="s">
        <v>32</v>
      </c>
      <c r="B97" s="678" t="s">
        <v>308</v>
      </c>
      <c r="C97" s="679">
        <v>1560</v>
      </c>
      <c r="D97" s="679">
        <v>3</v>
      </c>
      <c r="E97" s="679">
        <v>2</v>
      </c>
      <c r="F97" s="679">
        <v>1555</v>
      </c>
      <c r="G97" s="679" t="s">
        <v>68</v>
      </c>
      <c r="H97" s="679" t="s">
        <v>68</v>
      </c>
      <c r="I97" s="679" t="s">
        <v>68</v>
      </c>
    </row>
    <row r="98" spans="1:9" s="271" customFormat="1" ht="14.25" customHeight="1">
      <c r="A98" s="680"/>
      <c r="B98" s="678" t="s">
        <v>309</v>
      </c>
      <c r="C98" s="679">
        <v>841</v>
      </c>
      <c r="D98" s="679">
        <v>1</v>
      </c>
      <c r="E98" s="679" t="s">
        <v>68</v>
      </c>
      <c r="F98" s="679">
        <v>840</v>
      </c>
      <c r="G98" s="679" t="s">
        <v>68</v>
      </c>
      <c r="H98" s="679" t="s">
        <v>68</v>
      </c>
      <c r="I98" s="679" t="s">
        <v>68</v>
      </c>
    </row>
    <row r="99" spans="1:9" s="271" customFormat="1" ht="14.25" customHeight="1">
      <c r="A99" s="680"/>
      <c r="B99" s="678" t="s">
        <v>310</v>
      </c>
      <c r="C99" s="679">
        <v>719</v>
      </c>
      <c r="D99" s="679">
        <v>2</v>
      </c>
      <c r="E99" s="679">
        <v>2</v>
      </c>
      <c r="F99" s="679">
        <v>715</v>
      </c>
      <c r="G99" s="679" t="s">
        <v>68</v>
      </c>
      <c r="H99" s="679" t="s">
        <v>68</v>
      </c>
      <c r="I99" s="679" t="s">
        <v>68</v>
      </c>
    </row>
    <row r="100" spans="1:9" s="271" customFormat="1" ht="14.25" customHeight="1">
      <c r="A100" s="680" t="s">
        <v>33</v>
      </c>
      <c r="B100" s="678" t="s">
        <v>308</v>
      </c>
      <c r="C100" s="679">
        <v>293</v>
      </c>
      <c r="D100" s="679" t="s">
        <v>68</v>
      </c>
      <c r="E100" s="679" t="s">
        <v>68</v>
      </c>
      <c r="F100" s="679">
        <v>292</v>
      </c>
      <c r="G100" s="679" t="s">
        <v>68</v>
      </c>
      <c r="H100" s="679">
        <v>1</v>
      </c>
      <c r="I100" s="679" t="s">
        <v>68</v>
      </c>
    </row>
    <row r="101" spans="1:9" s="271" customFormat="1" ht="14.25" customHeight="1">
      <c r="A101" s="680"/>
      <c r="B101" s="678" t="s">
        <v>309</v>
      </c>
      <c r="C101" s="679">
        <v>157</v>
      </c>
      <c r="D101" s="679" t="s">
        <v>68</v>
      </c>
      <c r="E101" s="679" t="s">
        <v>68</v>
      </c>
      <c r="F101" s="679">
        <v>156</v>
      </c>
      <c r="G101" s="679" t="s">
        <v>68</v>
      </c>
      <c r="H101" s="679">
        <v>1</v>
      </c>
      <c r="I101" s="679" t="s">
        <v>68</v>
      </c>
    </row>
    <row r="102" spans="1:9" s="271" customFormat="1" ht="14.25" customHeight="1">
      <c r="A102" s="680"/>
      <c r="B102" s="678" t="s">
        <v>310</v>
      </c>
      <c r="C102" s="679">
        <v>136</v>
      </c>
      <c r="D102" s="679" t="s">
        <v>68</v>
      </c>
      <c r="E102" s="679" t="s">
        <v>68</v>
      </c>
      <c r="F102" s="679">
        <v>136</v>
      </c>
      <c r="G102" s="679" t="s">
        <v>68</v>
      </c>
      <c r="H102" s="679" t="s">
        <v>68</v>
      </c>
      <c r="I102" s="679" t="s">
        <v>68</v>
      </c>
    </row>
    <row r="103" spans="1:9" s="271" customFormat="1" ht="14.25" customHeight="1">
      <c r="A103" s="680" t="s">
        <v>34</v>
      </c>
      <c r="B103" s="678" t="s">
        <v>308</v>
      </c>
      <c r="C103" s="679">
        <v>34210</v>
      </c>
      <c r="D103" s="679">
        <v>104</v>
      </c>
      <c r="E103" s="679">
        <v>500</v>
      </c>
      <c r="F103" s="679">
        <v>32761</v>
      </c>
      <c r="G103" s="679">
        <v>562</v>
      </c>
      <c r="H103" s="679">
        <v>237</v>
      </c>
      <c r="I103" s="679">
        <v>46</v>
      </c>
    </row>
    <row r="104" spans="1:9" s="271" customFormat="1" ht="14.25" customHeight="1">
      <c r="A104" s="680"/>
      <c r="B104" s="678" t="s">
        <v>309</v>
      </c>
      <c r="C104" s="679">
        <v>16905</v>
      </c>
      <c r="D104" s="679">
        <v>47</v>
      </c>
      <c r="E104" s="679">
        <v>175</v>
      </c>
      <c r="F104" s="679">
        <v>16275</v>
      </c>
      <c r="G104" s="679">
        <v>285</v>
      </c>
      <c r="H104" s="679">
        <v>103</v>
      </c>
      <c r="I104" s="679">
        <v>20</v>
      </c>
    </row>
    <row r="105" spans="1:9" s="271" customFormat="1" ht="14.25" customHeight="1">
      <c r="A105" s="680"/>
      <c r="B105" s="678" t="s">
        <v>310</v>
      </c>
      <c r="C105" s="679">
        <v>17305</v>
      </c>
      <c r="D105" s="679">
        <v>57</v>
      </c>
      <c r="E105" s="679">
        <v>325</v>
      </c>
      <c r="F105" s="679">
        <v>16486</v>
      </c>
      <c r="G105" s="679">
        <v>277</v>
      </c>
      <c r="H105" s="679">
        <v>134</v>
      </c>
      <c r="I105" s="679">
        <v>26</v>
      </c>
    </row>
    <row r="106" spans="1:9" s="271" customFormat="1" ht="14.25" customHeight="1">
      <c r="A106" s="680" t="s">
        <v>35</v>
      </c>
      <c r="B106" s="678" t="s">
        <v>308</v>
      </c>
      <c r="C106" s="679">
        <v>14689</v>
      </c>
      <c r="D106" s="679">
        <v>1310</v>
      </c>
      <c r="E106" s="679">
        <v>48</v>
      </c>
      <c r="F106" s="679">
        <v>13267</v>
      </c>
      <c r="G106" s="679">
        <v>31</v>
      </c>
      <c r="H106" s="679">
        <v>23</v>
      </c>
      <c r="I106" s="679">
        <v>10</v>
      </c>
    </row>
    <row r="107" spans="1:9" s="271" customFormat="1" ht="14.25" customHeight="1">
      <c r="A107" s="680"/>
      <c r="B107" s="678" t="s">
        <v>309</v>
      </c>
      <c r="C107" s="679">
        <v>7377</v>
      </c>
      <c r="D107" s="679">
        <v>646</v>
      </c>
      <c r="E107" s="679">
        <v>9</v>
      </c>
      <c r="F107" s="679">
        <v>6695</v>
      </c>
      <c r="G107" s="679">
        <v>16</v>
      </c>
      <c r="H107" s="679">
        <v>5</v>
      </c>
      <c r="I107" s="679">
        <v>6</v>
      </c>
    </row>
    <row r="108" spans="1:9" s="271" customFormat="1" ht="14.25" customHeight="1">
      <c r="A108" s="680"/>
      <c r="B108" s="678" t="s">
        <v>310</v>
      </c>
      <c r="C108" s="679">
        <v>7312</v>
      </c>
      <c r="D108" s="679">
        <v>664</v>
      </c>
      <c r="E108" s="679">
        <v>39</v>
      </c>
      <c r="F108" s="679">
        <v>6572</v>
      </c>
      <c r="G108" s="679">
        <v>15</v>
      </c>
      <c r="H108" s="679">
        <v>18</v>
      </c>
      <c r="I108" s="679">
        <v>4</v>
      </c>
    </row>
    <row r="109" spans="1:9" s="271" customFormat="1" ht="14.25" customHeight="1">
      <c r="A109" s="680" t="s">
        <v>36</v>
      </c>
      <c r="B109" s="678" t="s">
        <v>308</v>
      </c>
      <c r="C109" s="679">
        <v>3319</v>
      </c>
      <c r="D109" s="679">
        <v>9</v>
      </c>
      <c r="E109" s="679">
        <v>10</v>
      </c>
      <c r="F109" s="679">
        <v>3280</v>
      </c>
      <c r="G109" s="679">
        <v>13</v>
      </c>
      <c r="H109" s="679">
        <v>5</v>
      </c>
      <c r="I109" s="679">
        <v>2</v>
      </c>
    </row>
    <row r="110" spans="1:9" s="271" customFormat="1" ht="14.25" customHeight="1">
      <c r="A110" s="680"/>
      <c r="B110" s="678" t="s">
        <v>309</v>
      </c>
      <c r="C110" s="679">
        <v>1633</v>
      </c>
      <c r="D110" s="679">
        <v>5</v>
      </c>
      <c r="E110" s="679">
        <v>3</v>
      </c>
      <c r="F110" s="679">
        <v>1615</v>
      </c>
      <c r="G110" s="679">
        <v>7</v>
      </c>
      <c r="H110" s="679">
        <v>2</v>
      </c>
      <c r="I110" s="679">
        <v>1</v>
      </c>
    </row>
    <row r="111" spans="1:9" s="271" customFormat="1" ht="14.25" customHeight="1">
      <c r="A111" s="680"/>
      <c r="B111" s="678" t="s">
        <v>310</v>
      </c>
      <c r="C111" s="679">
        <v>1686</v>
      </c>
      <c r="D111" s="679">
        <v>4</v>
      </c>
      <c r="E111" s="679">
        <v>7</v>
      </c>
      <c r="F111" s="679">
        <v>1665</v>
      </c>
      <c r="G111" s="679">
        <v>6</v>
      </c>
      <c r="H111" s="679">
        <v>3</v>
      </c>
      <c r="I111" s="679">
        <v>1</v>
      </c>
    </row>
    <row r="112" spans="1:9" s="271" customFormat="1" ht="14.25" customHeight="1">
      <c r="A112" s="680" t="s">
        <v>37</v>
      </c>
      <c r="B112" s="678" t="s">
        <v>308</v>
      </c>
      <c r="C112" s="679">
        <v>10445</v>
      </c>
      <c r="D112" s="679">
        <v>3532</v>
      </c>
      <c r="E112" s="679">
        <v>22</v>
      </c>
      <c r="F112" s="679">
        <v>6857</v>
      </c>
      <c r="G112" s="679">
        <v>19</v>
      </c>
      <c r="H112" s="679">
        <v>7</v>
      </c>
      <c r="I112" s="679">
        <v>8</v>
      </c>
    </row>
    <row r="113" spans="1:9" s="271" customFormat="1" ht="14.25" customHeight="1">
      <c r="A113" s="680"/>
      <c r="B113" s="678" t="s">
        <v>309</v>
      </c>
      <c r="C113" s="679">
        <v>5252</v>
      </c>
      <c r="D113" s="679">
        <v>1746</v>
      </c>
      <c r="E113" s="679">
        <v>7</v>
      </c>
      <c r="F113" s="679">
        <v>3486</v>
      </c>
      <c r="G113" s="679">
        <v>7</v>
      </c>
      <c r="H113" s="679">
        <v>3</v>
      </c>
      <c r="I113" s="679">
        <v>3</v>
      </c>
    </row>
    <row r="114" spans="1:9" s="271" customFormat="1" ht="14.25" customHeight="1">
      <c r="A114" s="680"/>
      <c r="B114" s="678" t="s">
        <v>310</v>
      </c>
      <c r="C114" s="679">
        <v>5193</v>
      </c>
      <c r="D114" s="679">
        <v>1786</v>
      </c>
      <c r="E114" s="679">
        <v>15</v>
      </c>
      <c r="F114" s="679">
        <v>3371</v>
      </c>
      <c r="G114" s="679">
        <v>12</v>
      </c>
      <c r="H114" s="679">
        <v>4</v>
      </c>
      <c r="I114" s="679">
        <v>5</v>
      </c>
    </row>
    <row r="115" spans="1:9" s="271" customFormat="1" ht="14.25" customHeight="1">
      <c r="A115" s="680" t="s">
        <v>38</v>
      </c>
      <c r="B115" s="678" t="s">
        <v>308</v>
      </c>
      <c r="C115" s="679">
        <v>24490</v>
      </c>
      <c r="D115" s="679">
        <v>2880</v>
      </c>
      <c r="E115" s="679">
        <v>1396</v>
      </c>
      <c r="F115" s="679">
        <v>19530</v>
      </c>
      <c r="G115" s="679">
        <v>412</v>
      </c>
      <c r="H115" s="679">
        <v>156</v>
      </c>
      <c r="I115" s="679">
        <v>116</v>
      </c>
    </row>
    <row r="116" spans="1:9" s="271" customFormat="1" ht="14.25" customHeight="1">
      <c r="A116" s="680"/>
      <c r="B116" s="678" t="s">
        <v>309</v>
      </c>
      <c r="C116" s="679">
        <v>11969</v>
      </c>
      <c r="D116" s="679">
        <v>1364</v>
      </c>
      <c r="E116" s="679">
        <v>662</v>
      </c>
      <c r="F116" s="679">
        <v>9611</v>
      </c>
      <c r="G116" s="679">
        <v>207</v>
      </c>
      <c r="H116" s="679">
        <v>63</v>
      </c>
      <c r="I116" s="679">
        <v>62</v>
      </c>
    </row>
    <row r="117" spans="1:9" s="271" customFormat="1" ht="14.25" customHeight="1">
      <c r="A117" s="680"/>
      <c r="B117" s="678" t="s">
        <v>310</v>
      </c>
      <c r="C117" s="679">
        <v>12521</v>
      </c>
      <c r="D117" s="679">
        <v>1516</v>
      </c>
      <c r="E117" s="679">
        <v>734</v>
      </c>
      <c r="F117" s="679">
        <v>9919</v>
      </c>
      <c r="G117" s="679">
        <v>205</v>
      </c>
      <c r="H117" s="679">
        <v>93</v>
      </c>
      <c r="I117" s="679">
        <v>54</v>
      </c>
    </row>
    <row r="118" spans="1:9" s="271" customFormat="1" ht="14.25" customHeight="1">
      <c r="A118" s="680" t="s">
        <v>39</v>
      </c>
      <c r="B118" s="678" t="s">
        <v>308</v>
      </c>
      <c r="C118" s="679">
        <v>15926</v>
      </c>
      <c r="D118" s="679">
        <v>354</v>
      </c>
      <c r="E118" s="679">
        <v>148</v>
      </c>
      <c r="F118" s="679">
        <v>15340</v>
      </c>
      <c r="G118" s="679">
        <v>37</v>
      </c>
      <c r="H118" s="679">
        <v>35</v>
      </c>
      <c r="I118" s="679">
        <v>12</v>
      </c>
    </row>
    <row r="119" spans="1:9" s="271" customFormat="1" ht="14.25" customHeight="1">
      <c r="A119" s="680"/>
      <c r="B119" s="678" t="s">
        <v>309</v>
      </c>
      <c r="C119" s="679">
        <v>7660</v>
      </c>
      <c r="D119" s="679">
        <v>170</v>
      </c>
      <c r="E119" s="679">
        <v>60</v>
      </c>
      <c r="F119" s="679">
        <v>7388</v>
      </c>
      <c r="G119" s="679">
        <v>17</v>
      </c>
      <c r="H119" s="679">
        <v>19</v>
      </c>
      <c r="I119" s="679">
        <v>6</v>
      </c>
    </row>
    <row r="120" spans="1:9" s="271" customFormat="1" ht="14.25" customHeight="1">
      <c r="A120" s="680"/>
      <c r="B120" s="678" t="s">
        <v>310</v>
      </c>
      <c r="C120" s="679">
        <v>8266</v>
      </c>
      <c r="D120" s="679">
        <v>184</v>
      </c>
      <c r="E120" s="679">
        <v>88</v>
      </c>
      <c r="F120" s="679">
        <v>7952</v>
      </c>
      <c r="G120" s="679">
        <v>20</v>
      </c>
      <c r="H120" s="679">
        <v>16</v>
      </c>
      <c r="I120" s="679">
        <v>6</v>
      </c>
    </row>
    <row r="121" spans="1:9" s="271" customFormat="1" ht="14.25" customHeight="1">
      <c r="A121" s="680" t="s">
        <v>40</v>
      </c>
      <c r="B121" s="678" t="s">
        <v>308</v>
      </c>
      <c r="C121" s="679">
        <v>12542</v>
      </c>
      <c r="D121" s="679">
        <v>508</v>
      </c>
      <c r="E121" s="679">
        <v>27</v>
      </c>
      <c r="F121" s="679">
        <v>11964</v>
      </c>
      <c r="G121" s="679">
        <v>18</v>
      </c>
      <c r="H121" s="679">
        <v>18</v>
      </c>
      <c r="I121" s="679">
        <v>7</v>
      </c>
    </row>
    <row r="122" spans="1:9" s="271" customFormat="1" ht="14.25" customHeight="1">
      <c r="A122" s="680"/>
      <c r="B122" s="678" t="s">
        <v>309</v>
      </c>
      <c r="C122" s="679">
        <v>6236</v>
      </c>
      <c r="D122" s="679">
        <v>261</v>
      </c>
      <c r="E122" s="679">
        <v>9</v>
      </c>
      <c r="F122" s="679">
        <v>5951</v>
      </c>
      <c r="G122" s="679">
        <v>5</v>
      </c>
      <c r="H122" s="679">
        <v>8</v>
      </c>
      <c r="I122" s="679">
        <v>2</v>
      </c>
    </row>
    <row r="123" spans="1:9" s="271" customFormat="1" ht="14.25" customHeight="1">
      <c r="A123" s="680"/>
      <c r="B123" s="678" t="s">
        <v>310</v>
      </c>
      <c r="C123" s="679">
        <v>6306</v>
      </c>
      <c r="D123" s="679">
        <v>247</v>
      </c>
      <c r="E123" s="679">
        <v>18</v>
      </c>
      <c r="F123" s="679">
        <v>6013</v>
      </c>
      <c r="G123" s="679">
        <v>13</v>
      </c>
      <c r="H123" s="679">
        <v>10</v>
      </c>
      <c r="I123" s="679">
        <v>5</v>
      </c>
    </row>
    <row r="124" spans="1:9" s="271" customFormat="1" ht="14.25" customHeight="1">
      <c r="A124" s="680" t="s">
        <v>41</v>
      </c>
      <c r="B124" s="678" t="s">
        <v>308</v>
      </c>
      <c r="C124" s="679">
        <v>25240</v>
      </c>
      <c r="D124" s="679">
        <v>5214</v>
      </c>
      <c r="E124" s="679">
        <v>174</v>
      </c>
      <c r="F124" s="679">
        <v>19491</v>
      </c>
      <c r="G124" s="679">
        <v>200</v>
      </c>
      <c r="H124" s="679">
        <v>137</v>
      </c>
      <c r="I124" s="679">
        <v>24</v>
      </c>
    </row>
    <row r="125" spans="1:9" s="271" customFormat="1" ht="14.25" customHeight="1">
      <c r="A125" s="680"/>
      <c r="B125" s="678" t="s">
        <v>309</v>
      </c>
      <c r="C125" s="679">
        <v>12580</v>
      </c>
      <c r="D125" s="679">
        <v>2606</v>
      </c>
      <c r="E125" s="679">
        <v>58</v>
      </c>
      <c r="F125" s="679">
        <v>9747</v>
      </c>
      <c r="G125" s="679">
        <v>100</v>
      </c>
      <c r="H125" s="679">
        <v>56</v>
      </c>
      <c r="I125" s="679">
        <v>13</v>
      </c>
    </row>
    <row r="126" spans="1:9" s="271" customFormat="1" ht="14.25" customHeight="1">
      <c r="A126" s="680"/>
      <c r="B126" s="678" t="s">
        <v>310</v>
      </c>
      <c r="C126" s="679">
        <v>12660</v>
      </c>
      <c r="D126" s="679">
        <v>2608</v>
      </c>
      <c r="E126" s="679">
        <v>116</v>
      </c>
      <c r="F126" s="679">
        <v>9744</v>
      </c>
      <c r="G126" s="679">
        <v>100</v>
      </c>
      <c r="H126" s="679">
        <v>81</v>
      </c>
      <c r="I126" s="679">
        <v>11</v>
      </c>
    </row>
    <row r="127" spans="1:9" s="271" customFormat="1" ht="14.25" customHeight="1">
      <c r="A127" s="680" t="s">
        <v>42</v>
      </c>
      <c r="B127" s="678" t="s">
        <v>308</v>
      </c>
      <c r="C127" s="679">
        <v>2915</v>
      </c>
      <c r="D127" s="679">
        <v>1317</v>
      </c>
      <c r="E127" s="679">
        <v>2</v>
      </c>
      <c r="F127" s="679">
        <v>1561</v>
      </c>
      <c r="G127" s="679">
        <v>22</v>
      </c>
      <c r="H127" s="679">
        <v>6</v>
      </c>
      <c r="I127" s="679">
        <v>7</v>
      </c>
    </row>
    <row r="128" spans="1:9" s="271" customFormat="1" ht="14.25" customHeight="1">
      <c r="A128" s="680"/>
      <c r="B128" s="678" t="s">
        <v>309</v>
      </c>
      <c r="C128" s="679">
        <v>1500</v>
      </c>
      <c r="D128" s="679">
        <v>662</v>
      </c>
      <c r="E128" s="679">
        <v>1</v>
      </c>
      <c r="F128" s="679">
        <v>821</v>
      </c>
      <c r="G128" s="679">
        <v>11</v>
      </c>
      <c r="H128" s="679">
        <v>3</v>
      </c>
      <c r="I128" s="679">
        <v>2</v>
      </c>
    </row>
    <row r="129" spans="1:9" s="271" customFormat="1" ht="14.25" customHeight="1">
      <c r="A129" s="680"/>
      <c r="B129" s="678" t="s">
        <v>310</v>
      </c>
      <c r="C129" s="679">
        <v>1415</v>
      </c>
      <c r="D129" s="679">
        <v>655</v>
      </c>
      <c r="E129" s="679">
        <v>1</v>
      </c>
      <c r="F129" s="679">
        <v>740</v>
      </c>
      <c r="G129" s="679">
        <v>11</v>
      </c>
      <c r="H129" s="679">
        <v>3</v>
      </c>
      <c r="I129" s="679">
        <v>5</v>
      </c>
    </row>
    <row r="130" spans="1:9" s="271" customFormat="1" ht="14.25" customHeight="1">
      <c r="A130" s="680" t="s">
        <v>43</v>
      </c>
      <c r="B130" s="678" t="s">
        <v>308</v>
      </c>
      <c r="C130" s="679">
        <v>5546</v>
      </c>
      <c r="D130" s="679">
        <v>2673</v>
      </c>
      <c r="E130" s="679">
        <v>7</v>
      </c>
      <c r="F130" s="679">
        <v>2852</v>
      </c>
      <c r="G130" s="679">
        <v>5</v>
      </c>
      <c r="H130" s="679">
        <v>5</v>
      </c>
      <c r="I130" s="679">
        <v>4</v>
      </c>
    </row>
    <row r="131" spans="1:9" s="271" customFormat="1" ht="14.25" customHeight="1">
      <c r="A131" s="680"/>
      <c r="B131" s="678" t="s">
        <v>309</v>
      </c>
      <c r="C131" s="679">
        <v>2779</v>
      </c>
      <c r="D131" s="679">
        <v>1321</v>
      </c>
      <c r="E131" s="679">
        <v>1</v>
      </c>
      <c r="F131" s="679">
        <v>1450</v>
      </c>
      <c r="G131" s="679">
        <v>2</v>
      </c>
      <c r="H131" s="679">
        <v>3</v>
      </c>
      <c r="I131" s="679">
        <v>2</v>
      </c>
    </row>
    <row r="132" spans="1:9" s="271" customFormat="1" ht="14.25" customHeight="1">
      <c r="A132" s="680"/>
      <c r="B132" s="678" t="s">
        <v>310</v>
      </c>
      <c r="C132" s="679">
        <v>2767</v>
      </c>
      <c r="D132" s="679">
        <v>1352</v>
      </c>
      <c r="E132" s="679">
        <v>6</v>
      </c>
      <c r="F132" s="679">
        <v>1402</v>
      </c>
      <c r="G132" s="679">
        <v>3</v>
      </c>
      <c r="H132" s="679">
        <v>2</v>
      </c>
      <c r="I132" s="679">
        <v>2</v>
      </c>
    </row>
    <row r="133" spans="1:9" s="271" customFormat="1" ht="14.25" customHeight="1">
      <c r="A133" s="680" t="s">
        <v>44</v>
      </c>
      <c r="B133" s="678" t="s">
        <v>308</v>
      </c>
      <c r="C133" s="679">
        <v>2705</v>
      </c>
      <c r="D133" s="679">
        <v>23</v>
      </c>
      <c r="E133" s="679">
        <v>149</v>
      </c>
      <c r="F133" s="679">
        <v>2510</v>
      </c>
      <c r="G133" s="679">
        <v>8</v>
      </c>
      <c r="H133" s="679">
        <v>12</v>
      </c>
      <c r="I133" s="679">
        <v>3</v>
      </c>
    </row>
    <row r="134" spans="1:9" s="271" customFormat="1" ht="14.25" customHeight="1">
      <c r="A134" s="680"/>
      <c r="B134" s="678" t="s">
        <v>309</v>
      </c>
      <c r="C134" s="679">
        <v>1386</v>
      </c>
      <c r="D134" s="679">
        <v>7</v>
      </c>
      <c r="E134" s="679">
        <v>74</v>
      </c>
      <c r="F134" s="679">
        <v>1296</v>
      </c>
      <c r="G134" s="679">
        <v>3</v>
      </c>
      <c r="H134" s="679">
        <v>4</v>
      </c>
      <c r="I134" s="679">
        <v>2</v>
      </c>
    </row>
    <row r="135" spans="1:9" s="271" customFormat="1" ht="14.25" customHeight="1">
      <c r="A135" s="680"/>
      <c r="B135" s="678" t="s">
        <v>310</v>
      </c>
      <c r="C135" s="679">
        <v>1319</v>
      </c>
      <c r="D135" s="679">
        <v>16</v>
      </c>
      <c r="E135" s="679">
        <v>75</v>
      </c>
      <c r="F135" s="679">
        <v>1214</v>
      </c>
      <c r="G135" s="679">
        <v>5</v>
      </c>
      <c r="H135" s="679">
        <v>8</v>
      </c>
      <c r="I135" s="679">
        <v>1</v>
      </c>
    </row>
    <row r="136" spans="1:9" s="271" customFormat="1" ht="14.25" customHeight="1">
      <c r="A136" s="680" t="s">
        <v>45</v>
      </c>
      <c r="B136" s="678" t="s">
        <v>308</v>
      </c>
      <c r="C136" s="679">
        <v>4358</v>
      </c>
      <c r="D136" s="679">
        <v>13</v>
      </c>
      <c r="E136" s="679">
        <v>1182</v>
      </c>
      <c r="F136" s="679">
        <v>3146</v>
      </c>
      <c r="G136" s="679">
        <v>9</v>
      </c>
      <c r="H136" s="679">
        <v>3</v>
      </c>
      <c r="I136" s="679">
        <v>5</v>
      </c>
    </row>
    <row r="137" spans="1:9" s="271" customFormat="1" ht="14.25" customHeight="1">
      <c r="A137" s="680"/>
      <c r="B137" s="678" t="s">
        <v>309</v>
      </c>
      <c r="C137" s="679">
        <v>2151</v>
      </c>
      <c r="D137" s="679">
        <v>2</v>
      </c>
      <c r="E137" s="679">
        <v>580</v>
      </c>
      <c r="F137" s="679">
        <v>1563</v>
      </c>
      <c r="G137" s="679">
        <v>4</v>
      </c>
      <c r="H137" s="679">
        <v>1</v>
      </c>
      <c r="I137" s="679">
        <v>1</v>
      </c>
    </row>
    <row r="138" spans="1:9" s="271" customFormat="1" ht="14.25" customHeight="1">
      <c r="A138" s="680"/>
      <c r="B138" s="678" t="s">
        <v>310</v>
      </c>
      <c r="C138" s="679">
        <v>2207</v>
      </c>
      <c r="D138" s="679">
        <v>11</v>
      </c>
      <c r="E138" s="679">
        <v>602</v>
      </c>
      <c r="F138" s="679">
        <v>1583</v>
      </c>
      <c r="G138" s="679">
        <v>5</v>
      </c>
      <c r="H138" s="679">
        <v>2</v>
      </c>
      <c r="I138" s="679">
        <v>4</v>
      </c>
    </row>
    <row r="139" spans="1:9" s="271" customFormat="1" ht="14.25" customHeight="1">
      <c r="A139" s="680" t="s">
        <v>46</v>
      </c>
      <c r="B139" s="678" t="s">
        <v>308</v>
      </c>
      <c r="C139" s="679">
        <v>354</v>
      </c>
      <c r="D139" s="679" t="s">
        <v>68</v>
      </c>
      <c r="E139" s="679" t="s">
        <v>68</v>
      </c>
      <c r="F139" s="679">
        <v>351</v>
      </c>
      <c r="G139" s="679">
        <v>3</v>
      </c>
      <c r="H139" s="679" t="s">
        <v>68</v>
      </c>
      <c r="I139" s="679" t="s">
        <v>68</v>
      </c>
    </row>
    <row r="140" spans="1:9" s="271" customFormat="1" ht="14.25" customHeight="1">
      <c r="A140" s="680"/>
      <c r="B140" s="678" t="s">
        <v>309</v>
      </c>
      <c r="C140" s="679">
        <v>169</v>
      </c>
      <c r="D140" s="679" t="s">
        <v>68</v>
      </c>
      <c r="E140" s="679" t="s">
        <v>68</v>
      </c>
      <c r="F140" s="679">
        <v>168</v>
      </c>
      <c r="G140" s="679">
        <v>1</v>
      </c>
      <c r="H140" s="679" t="s">
        <v>68</v>
      </c>
      <c r="I140" s="679" t="s">
        <v>68</v>
      </c>
    </row>
    <row r="141" spans="1:9" s="271" customFormat="1" ht="14.25" customHeight="1">
      <c r="A141" s="680"/>
      <c r="B141" s="678" t="s">
        <v>310</v>
      </c>
      <c r="C141" s="679">
        <v>185</v>
      </c>
      <c r="D141" s="679" t="s">
        <v>68</v>
      </c>
      <c r="E141" s="679" t="s">
        <v>68</v>
      </c>
      <c r="F141" s="679">
        <v>183</v>
      </c>
      <c r="G141" s="679">
        <v>2</v>
      </c>
      <c r="H141" s="679" t="s">
        <v>68</v>
      </c>
      <c r="I141" s="679" t="s">
        <v>68</v>
      </c>
    </row>
    <row r="142" spans="1:9" s="271" customFormat="1" ht="14.25" customHeight="1">
      <c r="A142" s="680" t="s">
        <v>47</v>
      </c>
      <c r="B142" s="678" t="s">
        <v>308</v>
      </c>
      <c r="C142" s="679">
        <v>6317</v>
      </c>
      <c r="D142" s="679">
        <v>6</v>
      </c>
      <c r="E142" s="679">
        <v>34</v>
      </c>
      <c r="F142" s="679">
        <v>6222</v>
      </c>
      <c r="G142" s="679">
        <v>30</v>
      </c>
      <c r="H142" s="679">
        <v>21</v>
      </c>
      <c r="I142" s="679">
        <v>4</v>
      </c>
    </row>
    <row r="143" spans="1:9" s="271" customFormat="1" ht="14.25" customHeight="1">
      <c r="A143" s="680"/>
      <c r="B143" s="678" t="s">
        <v>309</v>
      </c>
      <c r="C143" s="679">
        <v>3043</v>
      </c>
      <c r="D143" s="679">
        <v>2</v>
      </c>
      <c r="E143" s="679">
        <v>8</v>
      </c>
      <c r="F143" s="679">
        <v>3002</v>
      </c>
      <c r="G143" s="679">
        <v>19</v>
      </c>
      <c r="H143" s="679">
        <v>10</v>
      </c>
      <c r="I143" s="679">
        <v>2</v>
      </c>
    </row>
    <row r="144" spans="1:9" s="271" customFormat="1" ht="14.25" customHeight="1">
      <c r="A144" s="680"/>
      <c r="B144" s="678" t="s">
        <v>310</v>
      </c>
      <c r="C144" s="679">
        <v>3274</v>
      </c>
      <c r="D144" s="679">
        <v>4</v>
      </c>
      <c r="E144" s="679">
        <v>26</v>
      </c>
      <c r="F144" s="679">
        <v>3220</v>
      </c>
      <c r="G144" s="679">
        <v>11</v>
      </c>
      <c r="H144" s="679">
        <v>11</v>
      </c>
      <c r="I144" s="679">
        <v>2</v>
      </c>
    </row>
    <row r="145" spans="1:9" s="271" customFormat="1" ht="14.25" customHeight="1">
      <c r="A145" s="654" t="s">
        <v>146</v>
      </c>
      <c r="B145" s="678" t="s">
        <v>308</v>
      </c>
      <c r="C145" s="679">
        <v>80916</v>
      </c>
      <c r="D145" s="679">
        <v>22303</v>
      </c>
      <c r="E145" s="679">
        <v>1666</v>
      </c>
      <c r="F145" s="679">
        <v>54365</v>
      </c>
      <c r="G145" s="679">
        <v>1495</v>
      </c>
      <c r="H145" s="679">
        <v>718</v>
      </c>
      <c r="I145" s="679">
        <v>369</v>
      </c>
    </row>
    <row r="146" spans="1:9" s="271" customFormat="1" ht="14.25" customHeight="1">
      <c r="A146" s="680"/>
      <c r="B146" s="678" t="s">
        <v>309</v>
      </c>
      <c r="C146" s="679">
        <v>39418</v>
      </c>
      <c r="D146" s="679">
        <v>10669</v>
      </c>
      <c r="E146" s="679">
        <v>679</v>
      </c>
      <c r="F146" s="679">
        <v>26834</v>
      </c>
      <c r="G146" s="679">
        <v>712</v>
      </c>
      <c r="H146" s="679">
        <v>267</v>
      </c>
      <c r="I146" s="679">
        <v>257</v>
      </c>
    </row>
    <row r="147" spans="1:9" s="271" customFormat="1" ht="14.25" customHeight="1">
      <c r="A147" s="680"/>
      <c r="B147" s="678" t="s">
        <v>310</v>
      </c>
      <c r="C147" s="679">
        <v>41498</v>
      </c>
      <c r="D147" s="679">
        <v>11634</v>
      </c>
      <c r="E147" s="679">
        <v>987</v>
      </c>
      <c r="F147" s="679">
        <v>27531</v>
      </c>
      <c r="G147" s="679">
        <v>783</v>
      </c>
      <c r="H147" s="679">
        <v>451</v>
      </c>
      <c r="I147" s="679">
        <v>112</v>
      </c>
    </row>
    <row r="148" spans="1:9" s="271" customFormat="1" ht="14.25" customHeight="1">
      <c r="A148" s="680" t="s">
        <v>49</v>
      </c>
      <c r="B148" s="678" t="s">
        <v>308</v>
      </c>
      <c r="C148" s="679">
        <v>34357</v>
      </c>
      <c r="D148" s="679">
        <v>2749</v>
      </c>
      <c r="E148" s="679">
        <v>423</v>
      </c>
      <c r="F148" s="679">
        <v>29478</v>
      </c>
      <c r="G148" s="679">
        <v>1452</v>
      </c>
      <c r="H148" s="679">
        <v>225</v>
      </c>
      <c r="I148" s="679">
        <v>30</v>
      </c>
    </row>
    <row r="149" spans="1:9" s="271" customFormat="1" ht="14.25" customHeight="1">
      <c r="A149" s="680"/>
      <c r="B149" s="678" t="s">
        <v>309</v>
      </c>
      <c r="C149" s="679">
        <v>16675</v>
      </c>
      <c r="D149" s="679">
        <v>1329</v>
      </c>
      <c r="E149" s="679">
        <v>150</v>
      </c>
      <c r="F149" s="679">
        <v>14352</v>
      </c>
      <c r="G149" s="679">
        <v>738</v>
      </c>
      <c r="H149" s="679">
        <v>96</v>
      </c>
      <c r="I149" s="679">
        <v>10</v>
      </c>
    </row>
    <row r="150" spans="1:9" s="271" customFormat="1" ht="14.25" customHeight="1">
      <c r="A150" s="680"/>
      <c r="B150" s="678" t="s">
        <v>310</v>
      </c>
      <c r="C150" s="679">
        <v>17682</v>
      </c>
      <c r="D150" s="679">
        <v>1420</v>
      </c>
      <c r="E150" s="679">
        <v>273</v>
      </c>
      <c r="F150" s="679">
        <v>15126</v>
      </c>
      <c r="G150" s="679">
        <v>714</v>
      </c>
      <c r="H150" s="679">
        <v>129</v>
      </c>
      <c r="I150" s="679">
        <v>20</v>
      </c>
    </row>
    <row r="151" spans="1:9" s="271" customFormat="1" ht="14.25" customHeight="1">
      <c r="A151" s="680" t="s">
        <v>50</v>
      </c>
      <c r="B151" s="678" t="s">
        <v>308</v>
      </c>
      <c r="C151" s="679">
        <v>5851</v>
      </c>
      <c r="D151" s="679" t="s">
        <v>68</v>
      </c>
      <c r="E151" s="679">
        <v>11</v>
      </c>
      <c r="F151" s="679">
        <v>5825</v>
      </c>
      <c r="G151" s="679">
        <v>11</v>
      </c>
      <c r="H151" s="679">
        <v>2</v>
      </c>
      <c r="I151" s="679">
        <v>2</v>
      </c>
    </row>
    <row r="152" spans="1:9" s="271" customFormat="1" ht="14.25" customHeight="1">
      <c r="A152" s="680"/>
      <c r="B152" s="678" t="s">
        <v>309</v>
      </c>
      <c r="C152" s="679">
        <v>2900</v>
      </c>
      <c r="D152" s="679" t="s">
        <v>68</v>
      </c>
      <c r="E152" s="679">
        <v>4</v>
      </c>
      <c r="F152" s="679">
        <v>2891</v>
      </c>
      <c r="G152" s="679">
        <v>3</v>
      </c>
      <c r="H152" s="679" t="s">
        <v>68</v>
      </c>
      <c r="I152" s="679">
        <v>2</v>
      </c>
    </row>
    <row r="153" spans="1:9" s="271" customFormat="1" ht="14.25" customHeight="1">
      <c r="A153" s="680"/>
      <c r="B153" s="678" t="s">
        <v>310</v>
      </c>
      <c r="C153" s="679">
        <v>2951</v>
      </c>
      <c r="D153" s="679" t="s">
        <v>68</v>
      </c>
      <c r="E153" s="679">
        <v>7</v>
      </c>
      <c r="F153" s="679">
        <v>2934</v>
      </c>
      <c r="G153" s="679">
        <v>8</v>
      </c>
      <c r="H153" s="679">
        <v>2</v>
      </c>
      <c r="I153" s="679" t="s">
        <v>68</v>
      </c>
    </row>
    <row r="154" spans="1:9" s="271" customFormat="1" ht="14.25" customHeight="1">
      <c r="A154" s="680" t="s">
        <v>51</v>
      </c>
      <c r="B154" s="678" t="s">
        <v>308</v>
      </c>
      <c r="C154" s="679">
        <v>10302</v>
      </c>
      <c r="D154" s="679">
        <v>1009</v>
      </c>
      <c r="E154" s="679">
        <v>18</v>
      </c>
      <c r="F154" s="679">
        <v>9217</v>
      </c>
      <c r="G154" s="679">
        <v>41</v>
      </c>
      <c r="H154" s="679">
        <v>12</v>
      </c>
      <c r="I154" s="679">
        <v>5</v>
      </c>
    </row>
    <row r="155" spans="1:9" s="271" customFormat="1" ht="14.25" customHeight="1">
      <c r="A155" s="680"/>
      <c r="B155" s="678" t="s">
        <v>309</v>
      </c>
      <c r="C155" s="679">
        <v>5053</v>
      </c>
      <c r="D155" s="679">
        <v>520</v>
      </c>
      <c r="E155" s="679">
        <v>2</v>
      </c>
      <c r="F155" s="679">
        <v>4502</v>
      </c>
      <c r="G155" s="679">
        <v>20</v>
      </c>
      <c r="H155" s="679">
        <v>7</v>
      </c>
      <c r="I155" s="679">
        <v>2</v>
      </c>
    </row>
    <row r="156" spans="1:9" s="271" customFormat="1" ht="14.25" customHeight="1">
      <c r="A156" s="680"/>
      <c r="B156" s="678" t="s">
        <v>310</v>
      </c>
      <c r="C156" s="679">
        <v>5249</v>
      </c>
      <c r="D156" s="679">
        <v>489</v>
      </c>
      <c r="E156" s="679">
        <v>16</v>
      </c>
      <c r="F156" s="679">
        <v>4715</v>
      </c>
      <c r="G156" s="679">
        <v>21</v>
      </c>
      <c r="H156" s="679">
        <v>5</v>
      </c>
      <c r="I156" s="679">
        <v>3</v>
      </c>
    </row>
    <row r="157" spans="1:9" s="271" customFormat="1" ht="14.25" customHeight="1">
      <c r="A157" s="680" t="s">
        <v>52</v>
      </c>
      <c r="B157" s="678" t="s">
        <v>308</v>
      </c>
      <c r="C157" s="679">
        <v>7578</v>
      </c>
      <c r="D157" s="679">
        <v>574</v>
      </c>
      <c r="E157" s="679">
        <v>7</v>
      </c>
      <c r="F157" s="679">
        <v>6963</v>
      </c>
      <c r="G157" s="679">
        <v>26</v>
      </c>
      <c r="H157" s="679">
        <v>5</v>
      </c>
      <c r="I157" s="679">
        <v>3</v>
      </c>
    </row>
    <row r="158" spans="1:9" s="271" customFormat="1" ht="14.25" customHeight="1">
      <c r="A158" s="680"/>
      <c r="B158" s="678" t="s">
        <v>309</v>
      </c>
      <c r="C158" s="679">
        <v>3840</v>
      </c>
      <c r="D158" s="679">
        <v>300</v>
      </c>
      <c r="E158" s="679">
        <v>6</v>
      </c>
      <c r="F158" s="679">
        <v>3517</v>
      </c>
      <c r="G158" s="679">
        <v>14</v>
      </c>
      <c r="H158" s="679">
        <v>3</v>
      </c>
      <c r="I158" s="679" t="s">
        <v>68</v>
      </c>
    </row>
    <row r="159" spans="1:9" s="271" customFormat="1" ht="14.25" customHeight="1">
      <c r="A159" s="680"/>
      <c r="B159" s="678" t="s">
        <v>310</v>
      </c>
      <c r="C159" s="679">
        <v>3738</v>
      </c>
      <c r="D159" s="679">
        <v>274</v>
      </c>
      <c r="E159" s="679">
        <v>1</v>
      </c>
      <c r="F159" s="679">
        <v>3446</v>
      </c>
      <c r="G159" s="679">
        <v>12</v>
      </c>
      <c r="H159" s="679">
        <v>2</v>
      </c>
      <c r="I159" s="679">
        <v>3</v>
      </c>
    </row>
    <row r="160" spans="1:9" s="271" customFormat="1" ht="14.25" customHeight="1">
      <c r="A160" s="680" t="s">
        <v>53</v>
      </c>
      <c r="B160" s="678" t="s">
        <v>308</v>
      </c>
      <c r="C160" s="679">
        <v>16933</v>
      </c>
      <c r="D160" s="679">
        <v>394</v>
      </c>
      <c r="E160" s="679">
        <v>128</v>
      </c>
      <c r="F160" s="679">
        <v>16013</v>
      </c>
      <c r="G160" s="679">
        <v>280</v>
      </c>
      <c r="H160" s="679">
        <v>89</v>
      </c>
      <c r="I160" s="679">
        <v>29</v>
      </c>
    </row>
    <row r="161" spans="1:9" s="271" customFormat="1" ht="14.25" customHeight="1">
      <c r="A161" s="680"/>
      <c r="B161" s="678" t="s">
        <v>309</v>
      </c>
      <c r="C161" s="679">
        <v>8295</v>
      </c>
      <c r="D161" s="679">
        <v>184</v>
      </c>
      <c r="E161" s="679">
        <v>21</v>
      </c>
      <c r="F161" s="679">
        <v>7888</v>
      </c>
      <c r="G161" s="679">
        <v>146</v>
      </c>
      <c r="H161" s="679">
        <v>45</v>
      </c>
      <c r="I161" s="679">
        <v>11</v>
      </c>
    </row>
    <row r="162" spans="1:9" s="271" customFormat="1" ht="14.25" customHeight="1">
      <c r="A162" s="680"/>
      <c r="B162" s="678" t="s">
        <v>310</v>
      </c>
      <c r="C162" s="679">
        <v>8638</v>
      </c>
      <c r="D162" s="679">
        <v>210</v>
      </c>
      <c r="E162" s="679">
        <v>107</v>
      </c>
      <c r="F162" s="679">
        <v>8125</v>
      </c>
      <c r="G162" s="679">
        <v>134</v>
      </c>
      <c r="H162" s="679">
        <v>44</v>
      </c>
      <c r="I162" s="679">
        <v>18</v>
      </c>
    </row>
    <row r="163" spans="1:9" s="271" customFormat="1" ht="14.25" customHeight="1">
      <c r="A163" s="680" t="s">
        <v>54</v>
      </c>
      <c r="B163" s="678" t="s">
        <v>308</v>
      </c>
      <c r="C163" s="679">
        <v>11698</v>
      </c>
      <c r="D163" s="679">
        <v>6122</v>
      </c>
      <c r="E163" s="679">
        <v>14</v>
      </c>
      <c r="F163" s="679">
        <v>5467</v>
      </c>
      <c r="G163" s="679">
        <v>59</v>
      </c>
      <c r="H163" s="679">
        <v>22</v>
      </c>
      <c r="I163" s="679">
        <v>14</v>
      </c>
    </row>
    <row r="164" spans="1:9" s="271" customFormat="1" ht="14.25" customHeight="1">
      <c r="A164" s="680"/>
      <c r="B164" s="678" t="s">
        <v>309</v>
      </c>
      <c r="C164" s="679">
        <v>5714</v>
      </c>
      <c r="D164" s="679">
        <v>2913</v>
      </c>
      <c r="E164" s="679">
        <v>6</v>
      </c>
      <c r="F164" s="679">
        <v>2743</v>
      </c>
      <c r="G164" s="679">
        <v>34</v>
      </c>
      <c r="H164" s="679">
        <v>10</v>
      </c>
      <c r="I164" s="679">
        <v>8</v>
      </c>
    </row>
    <row r="165" spans="1:9" s="271" customFormat="1" ht="14.25" customHeight="1">
      <c r="A165" s="680"/>
      <c r="B165" s="678" t="s">
        <v>310</v>
      </c>
      <c r="C165" s="679">
        <v>5984</v>
      </c>
      <c r="D165" s="679">
        <v>3209</v>
      </c>
      <c r="E165" s="679">
        <v>8</v>
      </c>
      <c r="F165" s="679">
        <v>2724</v>
      </c>
      <c r="G165" s="679">
        <v>25</v>
      </c>
      <c r="H165" s="679">
        <v>12</v>
      </c>
      <c r="I165" s="679">
        <v>6</v>
      </c>
    </row>
    <row r="166" spans="1:9" s="271" customFormat="1" ht="14.25" customHeight="1">
      <c r="A166" s="680" t="s">
        <v>56</v>
      </c>
      <c r="B166" s="678" t="s">
        <v>308</v>
      </c>
      <c r="C166" s="679">
        <v>37236</v>
      </c>
      <c r="D166" s="679">
        <v>6887</v>
      </c>
      <c r="E166" s="679">
        <v>1346</v>
      </c>
      <c r="F166" s="679">
        <v>28166</v>
      </c>
      <c r="G166" s="679">
        <v>454</v>
      </c>
      <c r="H166" s="679">
        <v>339</v>
      </c>
      <c r="I166" s="679">
        <v>44</v>
      </c>
    </row>
    <row r="167" spans="1:9" s="271" customFormat="1" ht="14.25" customHeight="1">
      <c r="A167" s="680"/>
      <c r="B167" s="678" t="s">
        <v>309</v>
      </c>
      <c r="C167" s="679">
        <v>17894</v>
      </c>
      <c r="D167" s="679">
        <v>3387</v>
      </c>
      <c r="E167" s="679">
        <v>581</v>
      </c>
      <c r="F167" s="679">
        <v>13545</v>
      </c>
      <c r="G167" s="679">
        <v>222</v>
      </c>
      <c r="H167" s="679">
        <v>136</v>
      </c>
      <c r="I167" s="679">
        <v>23</v>
      </c>
    </row>
    <row r="168" spans="1:9" s="271" customFormat="1" ht="14.25" customHeight="1">
      <c r="A168" s="680"/>
      <c r="B168" s="678" t="s">
        <v>310</v>
      </c>
      <c r="C168" s="679">
        <v>19342</v>
      </c>
      <c r="D168" s="679">
        <v>3500</v>
      </c>
      <c r="E168" s="679">
        <v>765</v>
      </c>
      <c r="F168" s="679">
        <v>14621</v>
      </c>
      <c r="G168" s="679">
        <v>232</v>
      </c>
      <c r="H168" s="679">
        <v>203</v>
      </c>
      <c r="I168" s="679">
        <v>21</v>
      </c>
    </row>
    <row r="169" spans="1:9" s="271" customFormat="1" ht="14.25" customHeight="1">
      <c r="A169" s="654" t="s">
        <v>57</v>
      </c>
      <c r="B169" s="678" t="s">
        <v>308</v>
      </c>
      <c r="C169" s="679">
        <v>28239</v>
      </c>
      <c r="D169" s="679">
        <v>863</v>
      </c>
      <c r="E169" s="679">
        <v>295</v>
      </c>
      <c r="F169" s="679">
        <v>26484</v>
      </c>
      <c r="G169" s="679">
        <v>398</v>
      </c>
      <c r="H169" s="679">
        <v>180</v>
      </c>
      <c r="I169" s="679">
        <v>19</v>
      </c>
    </row>
    <row r="170" spans="1:9" s="271" customFormat="1" ht="14.25" customHeight="1">
      <c r="A170" s="680"/>
      <c r="B170" s="678" t="s">
        <v>309</v>
      </c>
      <c r="C170" s="679">
        <v>13760</v>
      </c>
      <c r="D170" s="679">
        <v>426</v>
      </c>
      <c r="E170" s="679">
        <v>99</v>
      </c>
      <c r="F170" s="679">
        <v>12943</v>
      </c>
      <c r="G170" s="679">
        <v>204</v>
      </c>
      <c r="H170" s="679">
        <v>77</v>
      </c>
      <c r="I170" s="679">
        <v>11</v>
      </c>
    </row>
    <row r="171" spans="1:9" s="271" customFormat="1" ht="14.25" customHeight="1">
      <c r="A171" s="680"/>
      <c r="B171" s="678" t="s">
        <v>310</v>
      </c>
      <c r="C171" s="679">
        <v>14479</v>
      </c>
      <c r="D171" s="679">
        <v>437</v>
      </c>
      <c r="E171" s="679">
        <v>196</v>
      </c>
      <c r="F171" s="679">
        <v>13541</v>
      </c>
      <c r="G171" s="679">
        <v>194</v>
      </c>
      <c r="H171" s="679">
        <v>103</v>
      </c>
      <c r="I171" s="679">
        <v>8</v>
      </c>
    </row>
    <row r="172" spans="1:9" s="271" customFormat="1" ht="14.25" customHeight="1">
      <c r="A172" s="680" t="s">
        <v>58</v>
      </c>
      <c r="B172" s="678" t="s">
        <v>308</v>
      </c>
      <c r="C172" s="679">
        <v>15118</v>
      </c>
      <c r="D172" s="679">
        <v>1999</v>
      </c>
      <c r="E172" s="679">
        <v>42</v>
      </c>
      <c r="F172" s="679">
        <v>13007</v>
      </c>
      <c r="G172" s="679">
        <v>36</v>
      </c>
      <c r="H172" s="679">
        <v>21</v>
      </c>
      <c r="I172" s="679">
        <v>13</v>
      </c>
    </row>
    <row r="173" spans="1:9" s="271" customFormat="1" ht="14.25" customHeight="1">
      <c r="A173" s="680"/>
      <c r="B173" s="678" t="s">
        <v>309</v>
      </c>
      <c r="C173" s="679">
        <v>7626</v>
      </c>
      <c r="D173" s="679">
        <v>974</v>
      </c>
      <c r="E173" s="679">
        <v>8</v>
      </c>
      <c r="F173" s="679">
        <v>6606</v>
      </c>
      <c r="G173" s="679">
        <v>17</v>
      </c>
      <c r="H173" s="679">
        <v>10</v>
      </c>
      <c r="I173" s="679">
        <v>11</v>
      </c>
    </row>
    <row r="174" spans="1:9" s="271" customFormat="1" ht="14.25" customHeight="1">
      <c r="A174" s="680"/>
      <c r="B174" s="678" t="s">
        <v>310</v>
      </c>
      <c r="C174" s="679">
        <v>7492</v>
      </c>
      <c r="D174" s="679">
        <v>1025</v>
      </c>
      <c r="E174" s="679">
        <v>34</v>
      </c>
      <c r="F174" s="679">
        <v>6401</v>
      </c>
      <c r="G174" s="679">
        <v>19</v>
      </c>
      <c r="H174" s="679">
        <v>11</v>
      </c>
      <c r="I174" s="679">
        <v>2</v>
      </c>
    </row>
    <row r="175" spans="1:9" s="271" customFormat="1" ht="14.25" customHeight="1">
      <c r="A175" s="680" t="s">
        <v>325</v>
      </c>
      <c r="B175" s="678" t="s">
        <v>308</v>
      </c>
      <c r="C175" s="679">
        <v>17580</v>
      </c>
      <c r="D175" s="679">
        <v>1169</v>
      </c>
      <c r="E175" s="679">
        <v>52</v>
      </c>
      <c r="F175" s="679">
        <v>16157</v>
      </c>
      <c r="G175" s="679">
        <v>160</v>
      </c>
      <c r="H175" s="679">
        <v>30</v>
      </c>
      <c r="I175" s="679">
        <v>12</v>
      </c>
    </row>
    <row r="176" spans="1:9" s="271" customFormat="1" ht="14.25" customHeight="1">
      <c r="A176" s="680"/>
      <c r="B176" s="678" t="s">
        <v>309</v>
      </c>
      <c r="C176" s="679">
        <v>8880</v>
      </c>
      <c r="D176" s="679">
        <v>626</v>
      </c>
      <c r="E176" s="679">
        <v>16</v>
      </c>
      <c r="F176" s="679">
        <v>8133</v>
      </c>
      <c r="G176" s="679">
        <v>90</v>
      </c>
      <c r="H176" s="679">
        <v>10</v>
      </c>
      <c r="I176" s="679">
        <v>5</v>
      </c>
    </row>
    <row r="177" spans="1:9" s="271" customFormat="1" ht="14.25" customHeight="1">
      <c r="A177" s="680"/>
      <c r="B177" s="678" t="s">
        <v>310</v>
      </c>
      <c r="C177" s="679">
        <v>8700</v>
      </c>
      <c r="D177" s="679">
        <v>543</v>
      </c>
      <c r="E177" s="679">
        <v>36</v>
      </c>
      <c r="F177" s="679">
        <v>8024</v>
      </c>
      <c r="G177" s="679">
        <v>70</v>
      </c>
      <c r="H177" s="679">
        <v>20</v>
      </c>
      <c r="I177" s="679">
        <v>7</v>
      </c>
    </row>
    <row r="178" spans="1:9" s="271" customFormat="1" ht="14.25" customHeight="1">
      <c r="A178" s="680" t="s">
        <v>60</v>
      </c>
      <c r="B178" s="678" t="s">
        <v>308</v>
      </c>
      <c r="C178" s="679">
        <v>3445</v>
      </c>
      <c r="D178" s="679">
        <v>420</v>
      </c>
      <c r="E178" s="679">
        <v>7</v>
      </c>
      <c r="F178" s="679">
        <v>2994</v>
      </c>
      <c r="G178" s="679">
        <v>21</v>
      </c>
      <c r="H178" s="679">
        <v>3</v>
      </c>
      <c r="I178" s="679" t="s">
        <v>68</v>
      </c>
    </row>
    <row r="179" spans="1:9" s="271" customFormat="1" ht="14.25" customHeight="1">
      <c r="A179" s="680"/>
      <c r="B179" s="678" t="s">
        <v>309</v>
      </c>
      <c r="C179" s="679">
        <v>1632</v>
      </c>
      <c r="D179" s="679">
        <v>204</v>
      </c>
      <c r="E179" s="679">
        <v>1</v>
      </c>
      <c r="F179" s="679">
        <v>1412</v>
      </c>
      <c r="G179" s="679">
        <v>14</v>
      </c>
      <c r="H179" s="679">
        <v>1</v>
      </c>
      <c r="I179" s="679" t="s">
        <v>68</v>
      </c>
    </row>
    <row r="180" spans="1:9" s="271" customFormat="1" ht="14.25" customHeight="1">
      <c r="A180" s="680"/>
      <c r="B180" s="678" t="s">
        <v>310</v>
      </c>
      <c r="C180" s="679">
        <v>1813</v>
      </c>
      <c r="D180" s="679">
        <v>216</v>
      </c>
      <c r="E180" s="679">
        <v>6</v>
      </c>
      <c r="F180" s="679">
        <v>1582</v>
      </c>
      <c r="G180" s="679">
        <v>7</v>
      </c>
      <c r="H180" s="679">
        <v>2</v>
      </c>
      <c r="I180" s="679" t="s">
        <v>68</v>
      </c>
    </row>
    <row r="181" spans="1:9" s="271" customFormat="1" ht="14.25" customHeight="1">
      <c r="A181" s="680" t="s">
        <v>61</v>
      </c>
      <c r="B181" s="678" t="s">
        <v>308</v>
      </c>
      <c r="C181" s="679">
        <v>4679</v>
      </c>
      <c r="D181" s="679">
        <v>835</v>
      </c>
      <c r="E181" s="679">
        <v>6</v>
      </c>
      <c r="F181" s="679">
        <v>3806</v>
      </c>
      <c r="G181" s="679">
        <v>24</v>
      </c>
      <c r="H181" s="679">
        <v>3</v>
      </c>
      <c r="I181" s="679">
        <v>5</v>
      </c>
    </row>
    <row r="182" spans="1:9" s="271" customFormat="1" ht="14.25" customHeight="1">
      <c r="A182" s="680"/>
      <c r="B182" s="678" t="s">
        <v>309</v>
      </c>
      <c r="C182" s="679">
        <v>2347</v>
      </c>
      <c r="D182" s="679">
        <v>439</v>
      </c>
      <c r="E182" s="679">
        <v>1</v>
      </c>
      <c r="F182" s="679">
        <v>1891</v>
      </c>
      <c r="G182" s="679">
        <v>13</v>
      </c>
      <c r="H182" s="679">
        <v>1</v>
      </c>
      <c r="I182" s="679">
        <v>2</v>
      </c>
    </row>
    <row r="183" spans="1:9" s="271" customFormat="1" ht="14.25" customHeight="1">
      <c r="A183" s="680"/>
      <c r="B183" s="678" t="s">
        <v>310</v>
      </c>
      <c r="C183" s="679">
        <v>2332</v>
      </c>
      <c r="D183" s="679">
        <v>396</v>
      </c>
      <c r="E183" s="679">
        <v>5</v>
      </c>
      <c r="F183" s="679">
        <v>1915</v>
      </c>
      <c r="G183" s="679">
        <v>11</v>
      </c>
      <c r="H183" s="679">
        <v>2</v>
      </c>
      <c r="I183" s="679">
        <v>3</v>
      </c>
    </row>
    <row r="184" spans="1:9" s="271" customFormat="1" ht="14.25" customHeight="1">
      <c r="A184" s="680" t="s">
        <v>62</v>
      </c>
      <c r="B184" s="678" t="s">
        <v>308</v>
      </c>
      <c r="C184" s="679">
        <v>15117</v>
      </c>
      <c r="D184" s="679">
        <v>395</v>
      </c>
      <c r="E184" s="679">
        <v>48</v>
      </c>
      <c r="F184" s="679">
        <v>14508</v>
      </c>
      <c r="G184" s="679">
        <v>122</v>
      </c>
      <c r="H184" s="679">
        <v>35</v>
      </c>
      <c r="I184" s="679">
        <v>9</v>
      </c>
    </row>
    <row r="185" spans="1:9" s="271" customFormat="1" ht="14.25" customHeight="1">
      <c r="A185" s="680"/>
      <c r="B185" s="678" t="s">
        <v>309</v>
      </c>
      <c r="C185" s="679">
        <v>7477</v>
      </c>
      <c r="D185" s="679">
        <v>197</v>
      </c>
      <c r="E185" s="679">
        <v>11</v>
      </c>
      <c r="F185" s="679">
        <v>7194</v>
      </c>
      <c r="G185" s="679">
        <v>55</v>
      </c>
      <c r="H185" s="679">
        <v>16</v>
      </c>
      <c r="I185" s="679">
        <v>4</v>
      </c>
    </row>
    <row r="186" spans="1:9" s="271" customFormat="1" ht="14.25" customHeight="1">
      <c r="A186" s="680"/>
      <c r="B186" s="678" t="s">
        <v>310</v>
      </c>
      <c r="C186" s="679">
        <v>7640</v>
      </c>
      <c r="D186" s="679">
        <v>198</v>
      </c>
      <c r="E186" s="679">
        <v>37</v>
      </c>
      <c r="F186" s="679">
        <v>7314</v>
      </c>
      <c r="G186" s="679">
        <v>67</v>
      </c>
      <c r="H186" s="679">
        <v>19</v>
      </c>
      <c r="I186" s="679">
        <v>5</v>
      </c>
    </row>
    <row r="187" spans="1:9" s="271" customFormat="1" ht="14.25" customHeight="1">
      <c r="A187" s="680" t="s">
        <v>63</v>
      </c>
      <c r="B187" s="678" t="s">
        <v>308</v>
      </c>
      <c r="C187" s="679">
        <v>16308</v>
      </c>
      <c r="D187" s="679">
        <v>1005</v>
      </c>
      <c r="E187" s="679">
        <v>2176</v>
      </c>
      <c r="F187" s="679">
        <v>12832</v>
      </c>
      <c r="G187" s="679">
        <v>135</v>
      </c>
      <c r="H187" s="679">
        <v>141</v>
      </c>
      <c r="I187" s="679">
        <v>19</v>
      </c>
    </row>
    <row r="188" spans="1:9" s="271" customFormat="1" ht="14.25" customHeight="1">
      <c r="A188" s="680"/>
      <c r="B188" s="678" t="s">
        <v>309</v>
      </c>
      <c r="C188" s="679">
        <v>7908</v>
      </c>
      <c r="D188" s="679">
        <v>486</v>
      </c>
      <c r="E188" s="679">
        <v>1011</v>
      </c>
      <c r="F188" s="679">
        <v>6277</v>
      </c>
      <c r="G188" s="679">
        <v>67</v>
      </c>
      <c r="H188" s="679">
        <v>57</v>
      </c>
      <c r="I188" s="679">
        <v>10</v>
      </c>
    </row>
    <row r="189" spans="1:9" s="271" customFormat="1" ht="14.25" customHeight="1">
      <c r="A189" s="680"/>
      <c r="B189" s="678" t="s">
        <v>310</v>
      </c>
      <c r="C189" s="679">
        <v>8400</v>
      </c>
      <c r="D189" s="679">
        <v>519</v>
      </c>
      <c r="E189" s="679">
        <v>1165</v>
      </c>
      <c r="F189" s="679">
        <v>6555</v>
      </c>
      <c r="G189" s="679">
        <v>68</v>
      </c>
      <c r="H189" s="679">
        <v>84</v>
      </c>
      <c r="I189" s="679">
        <v>9</v>
      </c>
    </row>
    <row r="190" spans="1:9" s="271" customFormat="1" ht="14.25" customHeight="1">
      <c r="A190" s="680" t="s">
        <v>64</v>
      </c>
      <c r="B190" s="678" t="s">
        <v>308</v>
      </c>
      <c r="C190" s="679">
        <v>6323</v>
      </c>
      <c r="D190" s="679">
        <v>103</v>
      </c>
      <c r="E190" s="679">
        <v>8</v>
      </c>
      <c r="F190" s="679">
        <v>6187</v>
      </c>
      <c r="G190" s="679">
        <v>12</v>
      </c>
      <c r="H190" s="679">
        <v>5</v>
      </c>
      <c r="I190" s="679">
        <v>8</v>
      </c>
    </row>
    <row r="191" spans="1:9" s="271" customFormat="1" ht="14.25" customHeight="1">
      <c r="A191" s="680"/>
      <c r="B191" s="678" t="s">
        <v>309</v>
      </c>
      <c r="C191" s="679">
        <v>3103</v>
      </c>
      <c r="D191" s="679">
        <v>51</v>
      </c>
      <c r="E191" s="679">
        <v>2</v>
      </c>
      <c r="F191" s="679">
        <v>3038</v>
      </c>
      <c r="G191" s="679">
        <v>7</v>
      </c>
      <c r="H191" s="679">
        <v>2</v>
      </c>
      <c r="I191" s="679">
        <v>3</v>
      </c>
    </row>
    <row r="192" spans="1:9" s="271" customFormat="1" ht="14.25" customHeight="1">
      <c r="A192" s="680"/>
      <c r="B192" s="678" t="s">
        <v>310</v>
      </c>
      <c r="C192" s="679">
        <v>3220</v>
      </c>
      <c r="D192" s="679">
        <v>52</v>
      </c>
      <c r="E192" s="679">
        <v>6</v>
      </c>
      <c r="F192" s="679">
        <v>3149</v>
      </c>
      <c r="G192" s="679">
        <v>5</v>
      </c>
      <c r="H192" s="679">
        <v>3</v>
      </c>
      <c r="I192" s="679">
        <v>5</v>
      </c>
    </row>
    <row r="193" spans="1:9" s="271" customFormat="1" ht="14.25" customHeight="1">
      <c r="A193" s="680" t="s">
        <v>65</v>
      </c>
      <c r="B193" s="678" t="s">
        <v>308</v>
      </c>
      <c r="C193" s="679">
        <v>9969</v>
      </c>
      <c r="D193" s="679">
        <v>578</v>
      </c>
      <c r="E193" s="679">
        <v>26</v>
      </c>
      <c r="F193" s="679">
        <v>9302</v>
      </c>
      <c r="G193" s="679">
        <v>34</v>
      </c>
      <c r="H193" s="679">
        <v>24</v>
      </c>
      <c r="I193" s="679">
        <v>5</v>
      </c>
    </row>
    <row r="194" spans="1:9" s="271" customFormat="1" ht="14.25" customHeight="1">
      <c r="A194" s="682"/>
      <c r="B194" s="678" t="s">
        <v>309</v>
      </c>
      <c r="C194" s="683">
        <v>5046</v>
      </c>
      <c r="D194" s="683">
        <v>294</v>
      </c>
      <c r="E194" s="683">
        <v>7</v>
      </c>
      <c r="F194" s="683">
        <v>4716</v>
      </c>
      <c r="G194" s="683">
        <v>14</v>
      </c>
      <c r="H194" s="683">
        <v>12</v>
      </c>
      <c r="I194" s="683">
        <v>3</v>
      </c>
    </row>
    <row r="195" spans="1:9" s="271" customFormat="1" ht="14.25" customHeight="1">
      <c r="A195" s="684"/>
      <c r="B195" s="685" t="s">
        <v>310</v>
      </c>
      <c r="C195" s="686">
        <v>4923</v>
      </c>
      <c r="D195" s="686">
        <v>284</v>
      </c>
      <c r="E195" s="686">
        <v>19</v>
      </c>
      <c r="F195" s="686">
        <v>4586</v>
      </c>
      <c r="G195" s="686">
        <v>20</v>
      </c>
      <c r="H195" s="686">
        <v>12</v>
      </c>
      <c r="I195" s="686">
        <v>2</v>
      </c>
    </row>
  </sheetData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9" activePane="bottomLeft" state="frozen"/>
      <selection pane="bottomLeft"/>
    </sheetView>
  </sheetViews>
  <sheetFormatPr defaultRowHeight="14.25"/>
  <cols>
    <col min="1" max="1" width="23.140625" style="236" customWidth="1"/>
    <col min="2" max="2" width="5.85546875" style="236" customWidth="1"/>
    <col min="3" max="3" width="9.140625" style="236"/>
    <col min="4" max="4" width="13" style="236" customWidth="1"/>
    <col min="5" max="5" width="11.5703125" style="236" customWidth="1"/>
    <col min="6" max="7" width="11.85546875" style="236" customWidth="1"/>
    <col min="8" max="16384" width="9.140625" style="236"/>
  </cols>
  <sheetData>
    <row r="1" spans="1:9">
      <c r="A1" s="514" t="s">
        <v>714</v>
      </c>
      <c r="B1" s="514"/>
      <c r="C1" s="514"/>
      <c r="D1" s="514"/>
      <c r="E1" s="514"/>
      <c r="F1" s="514"/>
      <c r="G1" s="514"/>
      <c r="H1" s="239"/>
      <c r="I1" s="239"/>
    </row>
    <row r="2" spans="1:9" s="557" customFormat="1" ht="15.75" customHeight="1" thickBot="1">
      <c r="G2" s="547" t="s">
        <v>0</v>
      </c>
    </row>
    <row r="3" spans="1:9" ht="30" customHeight="1" thickBot="1">
      <c r="A3" s="179" t="s">
        <v>287</v>
      </c>
      <c r="B3" s="380" t="s">
        <v>69</v>
      </c>
      <c r="C3" s="386" t="s">
        <v>171</v>
      </c>
      <c r="D3" s="380" t="s">
        <v>328</v>
      </c>
      <c r="E3" s="380" t="s">
        <v>331</v>
      </c>
      <c r="F3" s="380" t="s">
        <v>329</v>
      </c>
      <c r="G3" s="181" t="s">
        <v>330</v>
      </c>
    </row>
    <row r="4" spans="1:9">
      <c r="A4" s="238" t="s">
        <v>145</v>
      </c>
      <c r="B4" s="676" t="s">
        <v>308</v>
      </c>
      <c r="C4" s="202">
        <v>1005535</v>
      </c>
      <c r="D4" s="202">
        <v>269618</v>
      </c>
      <c r="E4" s="202">
        <v>576151</v>
      </c>
      <c r="F4" s="202">
        <v>36228</v>
      </c>
      <c r="G4" s="202">
        <v>123538</v>
      </c>
    </row>
    <row r="5" spans="1:9">
      <c r="A5" s="214"/>
      <c r="B5" s="677" t="s">
        <v>309</v>
      </c>
      <c r="C5" s="202">
        <v>487292</v>
      </c>
      <c r="D5" s="202">
        <v>160658</v>
      </c>
      <c r="E5" s="202">
        <v>286075</v>
      </c>
      <c r="F5" s="202">
        <v>16573</v>
      </c>
      <c r="G5" s="202">
        <v>23986</v>
      </c>
    </row>
    <row r="6" spans="1:9">
      <c r="A6" s="214"/>
      <c r="B6" s="677" t="s">
        <v>310</v>
      </c>
      <c r="C6" s="202">
        <v>518243</v>
      </c>
      <c r="D6" s="202">
        <v>108960</v>
      </c>
      <c r="E6" s="202">
        <v>290076</v>
      </c>
      <c r="F6" s="202">
        <v>19655</v>
      </c>
      <c r="G6" s="202">
        <v>99552</v>
      </c>
    </row>
    <row r="7" spans="1:9">
      <c r="A7" s="237" t="s">
        <v>3</v>
      </c>
      <c r="B7" s="678" t="s">
        <v>308</v>
      </c>
      <c r="C7" s="679">
        <v>153659</v>
      </c>
      <c r="D7" s="679">
        <v>44476</v>
      </c>
      <c r="E7" s="679">
        <v>86277</v>
      </c>
      <c r="F7" s="679">
        <v>7030</v>
      </c>
      <c r="G7" s="679">
        <v>15876</v>
      </c>
    </row>
    <row r="8" spans="1:9">
      <c r="A8" s="687"/>
      <c r="B8" s="678" t="s">
        <v>309</v>
      </c>
      <c r="C8" s="679">
        <v>73026</v>
      </c>
      <c r="D8" s="679">
        <v>24418</v>
      </c>
      <c r="E8" s="679">
        <v>42812</v>
      </c>
      <c r="F8" s="679">
        <v>2821</v>
      </c>
      <c r="G8" s="679">
        <v>2975</v>
      </c>
    </row>
    <row r="9" spans="1:9">
      <c r="A9" s="687"/>
      <c r="B9" s="678" t="s">
        <v>310</v>
      </c>
      <c r="C9" s="679">
        <v>80633</v>
      </c>
      <c r="D9" s="679">
        <v>20058</v>
      </c>
      <c r="E9" s="679">
        <v>43465</v>
      </c>
      <c r="F9" s="679">
        <v>4209</v>
      </c>
      <c r="G9" s="679">
        <v>12901</v>
      </c>
    </row>
    <row r="10" spans="1:9">
      <c r="A10" s="687" t="s">
        <v>4</v>
      </c>
      <c r="B10" s="678" t="s">
        <v>308</v>
      </c>
      <c r="C10" s="679">
        <v>1684</v>
      </c>
      <c r="D10" s="679">
        <v>420</v>
      </c>
      <c r="E10" s="679">
        <v>1003</v>
      </c>
      <c r="F10" s="679">
        <v>13</v>
      </c>
      <c r="G10" s="679">
        <v>248</v>
      </c>
    </row>
    <row r="11" spans="1:9">
      <c r="A11" s="687"/>
      <c r="B11" s="678" t="s">
        <v>309</v>
      </c>
      <c r="C11" s="679">
        <v>845</v>
      </c>
      <c r="D11" s="679">
        <v>270</v>
      </c>
      <c r="E11" s="679">
        <v>505</v>
      </c>
      <c r="F11" s="679">
        <v>10</v>
      </c>
      <c r="G11" s="679">
        <v>60</v>
      </c>
    </row>
    <row r="12" spans="1:9">
      <c r="A12" s="687"/>
      <c r="B12" s="678" t="s">
        <v>310</v>
      </c>
      <c r="C12" s="679">
        <v>839</v>
      </c>
      <c r="D12" s="679">
        <v>150</v>
      </c>
      <c r="E12" s="679">
        <v>498</v>
      </c>
      <c r="F12" s="679">
        <v>3</v>
      </c>
      <c r="G12" s="679">
        <v>188</v>
      </c>
    </row>
    <row r="13" spans="1:9">
      <c r="A13" s="237" t="s">
        <v>5</v>
      </c>
      <c r="B13" s="678" t="s">
        <v>308</v>
      </c>
      <c r="C13" s="679">
        <v>88664</v>
      </c>
      <c r="D13" s="679">
        <v>23319</v>
      </c>
      <c r="E13" s="679">
        <v>51361</v>
      </c>
      <c r="F13" s="679">
        <v>3600</v>
      </c>
      <c r="G13" s="679">
        <v>10384</v>
      </c>
    </row>
    <row r="14" spans="1:9">
      <c r="A14" s="687"/>
      <c r="B14" s="678" t="s">
        <v>309</v>
      </c>
      <c r="C14" s="679">
        <v>42935</v>
      </c>
      <c r="D14" s="679">
        <v>13598</v>
      </c>
      <c r="E14" s="679">
        <v>25533</v>
      </c>
      <c r="F14" s="679">
        <v>1630</v>
      </c>
      <c r="G14" s="679">
        <v>2174</v>
      </c>
    </row>
    <row r="15" spans="1:9">
      <c r="A15" s="687"/>
      <c r="B15" s="678" t="s">
        <v>310</v>
      </c>
      <c r="C15" s="679">
        <v>45729</v>
      </c>
      <c r="D15" s="679">
        <v>9721</v>
      </c>
      <c r="E15" s="679">
        <v>25828</v>
      </c>
      <c r="F15" s="679">
        <v>1970</v>
      </c>
      <c r="G15" s="679">
        <v>8210</v>
      </c>
    </row>
    <row r="16" spans="1:9">
      <c r="A16" s="687" t="s">
        <v>6</v>
      </c>
      <c r="B16" s="678" t="s">
        <v>308</v>
      </c>
      <c r="C16" s="679">
        <v>9036</v>
      </c>
      <c r="D16" s="679">
        <v>2973</v>
      </c>
      <c r="E16" s="679">
        <v>4916</v>
      </c>
      <c r="F16" s="679">
        <v>98</v>
      </c>
      <c r="G16" s="679">
        <v>1049</v>
      </c>
    </row>
    <row r="17" spans="1:7">
      <c r="A17" s="687"/>
      <c r="B17" s="678" t="s">
        <v>309</v>
      </c>
      <c r="C17" s="679">
        <v>4536</v>
      </c>
      <c r="D17" s="679">
        <v>1866</v>
      </c>
      <c r="E17" s="679">
        <v>2452</v>
      </c>
      <c r="F17" s="679">
        <v>37</v>
      </c>
      <c r="G17" s="679">
        <v>181</v>
      </c>
    </row>
    <row r="18" spans="1:7">
      <c r="A18" s="687"/>
      <c r="B18" s="678" t="s">
        <v>310</v>
      </c>
      <c r="C18" s="679">
        <v>4500</v>
      </c>
      <c r="D18" s="679">
        <v>1107</v>
      </c>
      <c r="E18" s="679">
        <v>2464</v>
      </c>
      <c r="F18" s="679">
        <v>61</v>
      </c>
      <c r="G18" s="679">
        <v>868</v>
      </c>
    </row>
    <row r="19" spans="1:7">
      <c r="A19" s="687" t="s">
        <v>7</v>
      </c>
      <c r="B19" s="678" t="s">
        <v>308</v>
      </c>
      <c r="C19" s="679">
        <v>15912</v>
      </c>
      <c r="D19" s="679">
        <v>4258</v>
      </c>
      <c r="E19" s="679">
        <v>9101</v>
      </c>
      <c r="F19" s="679">
        <v>437</v>
      </c>
      <c r="G19" s="679">
        <v>2116</v>
      </c>
    </row>
    <row r="20" spans="1:7">
      <c r="A20" s="687"/>
      <c r="B20" s="678" t="s">
        <v>309</v>
      </c>
      <c r="C20" s="679">
        <v>7785</v>
      </c>
      <c r="D20" s="679">
        <v>2665</v>
      </c>
      <c r="E20" s="679">
        <v>4580</v>
      </c>
      <c r="F20" s="679">
        <v>192</v>
      </c>
      <c r="G20" s="679">
        <v>348</v>
      </c>
    </row>
    <row r="21" spans="1:7">
      <c r="A21" s="687"/>
      <c r="B21" s="678" t="s">
        <v>310</v>
      </c>
      <c r="C21" s="679">
        <v>8127</v>
      </c>
      <c r="D21" s="679">
        <v>1593</v>
      </c>
      <c r="E21" s="679">
        <v>4521</v>
      </c>
      <c r="F21" s="679">
        <v>245</v>
      </c>
      <c r="G21" s="679">
        <v>1768</v>
      </c>
    </row>
    <row r="22" spans="1:7">
      <c r="A22" s="687" t="s">
        <v>8</v>
      </c>
      <c r="B22" s="678" t="s">
        <v>308</v>
      </c>
      <c r="C22" s="679">
        <v>13506</v>
      </c>
      <c r="D22" s="679">
        <v>3359</v>
      </c>
      <c r="E22" s="679">
        <v>7774</v>
      </c>
      <c r="F22" s="679">
        <v>660</v>
      </c>
      <c r="G22" s="679">
        <v>1713</v>
      </c>
    </row>
    <row r="23" spans="1:7">
      <c r="A23" s="687"/>
      <c r="B23" s="678" t="s">
        <v>309</v>
      </c>
      <c r="C23" s="679">
        <v>6510</v>
      </c>
      <c r="D23" s="679">
        <v>2013</v>
      </c>
      <c r="E23" s="679">
        <v>3884</v>
      </c>
      <c r="F23" s="679">
        <v>318</v>
      </c>
      <c r="G23" s="679">
        <v>295</v>
      </c>
    </row>
    <row r="24" spans="1:7">
      <c r="A24" s="687"/>
      <c r="B24" s="678" t="s">
        <v>310</v>
      </c>
      <c r="C24" s="679">
        <v>6996</v>
      </c>
      <c r="D24" s="679">
        <v>1346</v>
      </c>
      <c r="E24" s="679">
        <v>3890</v>
      </c>
      <c r="F24" s="679">
        <v>342</v>
      </c>
      <c r="G24" s="679">
        <v>1418</v>
      </c>
    </row>
    <row r="25" spans="1:7">
      <c r="A25" s="687" t="s">
        <v>9</v>
      </c>
      <c r="B25" s="678" t="s">
        <v>308</v>
      </c>
      <c r="C25" s="679">
        <v>8950</v>
      </c>
      <c r="D25" s="679">
        <v>2371</v>
      </c>
      <c r="E25" s="679">
        <v>4939</v>
      </c>
      <c r="F25" s="679">
        <v>258</v>
      </c>
      <c r="G25" s="679">
        <v>1382</v>
      </c>
    </row>
    <row r="26" spans="1:7">
      <c r="A26" s="687"/>
      <c r="B26" s="678" t="s">
        <v>309</v>
      </c>
      <c r="C26" s="679">
        <v>4259</v>
      </c>
      <c r="D26" s="679">
        <v>1410</v>
      </c>
      <c r="E26" s="679">
        <v>2448</v>
      </c>
      <c r="F26" s="679">
        <v>116</v>
      </c>
      <c r="G26" s="679">
        <v>285</v>
      </c>
    </row>
    <row r="27" spans="1:7">
      <c r="A27" s="687"/>
      <c r="B27" s="678" t="s">
        <v>310</v>
      </c>
      <c r="C27" s="679">
        <v>4691</v>
      </c>
      <c r="D27" s="679">
        <v>961</v>
      </c>
      <c r="E27" s="679">
        <v>2491</v>
      </c>
      <c r="F27" s="679">
        <v>142</v>
      </c>
      <c r="G27" s="679">
        <v>1097</v>
      </c>
    </row>
    <row r="28" spans="1:7">
      <c r="A28" s="687" t="s">
        <v>10</v>
      </c>
      <c r="B28" s="678" t="s">
        <v>308</v>
      </c>
      <c r="C28" s="679">
        <v>9131</v>
      </c>
      <c r="D28" s="679">
        <v>2582</v>
      </c>
      <c r="E28" s="679">
        <v>5112</v>
      </c>
      <c r="F28" s="679">
        <v>304</v>
      </c>
      <c r="G28" s="679">
        <v>1133</v>
      </c>
    </row>
    <row r="29" spans="1:7">
      <c r="A29" s="687"/>
      <c r="B29" s="678" t="s">
        <v>309</v>
      </c>
      <c r="C29" s="679">
        <v>4393</v>
      </c>
      <c r="D29" s="679">
        <v>1528</v>
      </c>
      <c r="E29" s="679">
        <v>2529</v>
      </c>
      <c r="F29" s="679">
        <v>136</v>
      </c>
      <c r="G29" s="679">
        <v>200</v>
      </c>
    </row>
    <row r="30" spans="1:7">
      <c r="A30" s="687"/>
      <c r="B30" s="678" t="s">
        <v>310</v>
      </c>
      <c r="C30" s="679">
        <v>4738</v>
      </c>
      <c r="D30" s="679">
        <v>1054</v>
      </c>
      <c r="E30" s="679">
        <v>2583</v>
      </c>
      <c r="F30" s="679">
        <v>168</v>
      </c>
      <c r="G30" s="679">
        <v>933</v>
      </c>
    </row>
    <row r="31" spans="1:7">
      <c r="A31" s="687" t="s">
        <v>11</v>
      </c>
      <c r="B31" s="678" t="s">
        <v>308</v>
      </c>
      <c r="C31" s="679">
        <v>3701</v>
      </c>
      <c r="D31" s="679">
        <v>880</v>
      </c>
      <c r="E31" s="679">
        <v>2229</v>
      </c>
      <c r="F31" s="679">
        <v>113</v>
      </c>
      <c r="G31" s="679">
        <v>479</v>
      </c>
    </row>
    <row r="32" spans="1:7">
      <c r="A32" s="687"/>
      <c r="B32" s="678" t="s">
        <v>309</v>
      </c>
      <c r="C32" s="679">
        <v>1852</v>
      </c>
      <c r="D32" s="679">
        <v>580</v>
      </c>
      <c r="E32" s="679">
        <v>1120</v>
      </c>
      <c r="F32" s="679">
        <v>65</v>
      </c>
      <c r="G32" s="679">
        <v>87</v>
      </c>
    </row>
    <row r="33" spans="1:7">
      <c r="A33" s="687"/>
      <c r="B33" s="678" t="s">
        <v>310</v>
      </c>
      <c r="C33" s="679">
        <v>1849</v>
      </c>
      <c r="D33" s="679">
        <v>300</v>
      </c>
      <c r="E33" s="679">
        <v>1109</v>
      </c>
      <c r="F33" s="679">
        <v>48</v>
      </c>
      <c r="G33" s="679">
        <v>392</v>
      </c>
    </row>
    <row r="34" spans="1:7">
      <c r="A34" s="687" t="s">
        <v>12</v>
      </c>
      <c r="B34" s="678" t="s">
        <v>308</v>
      </c>
      <c r="C34" s="679">
        <v>7337</v>
      </c>
      <c r="D34" s="679">
        <v>2285</v>
      </c>
      <c r="E34" s="679">
        <v>4080</v>
      </c>
      <c r="F34" s="679">
        <v>122</v>
      </c>
      <c r="G34" s="679">
        <v>850</v>
      </c>
    </row>
    <row r="35" spans="1:7">
      <c r="A35" s="687"/>
      <c r="B35" s="678" t="s">
        <v>309</v>
      </c>
      <c r="C35" s="679">
        <v>3691</v>
      </c>
      <c r="D35" s="679">
        <v>1409</v>
      </c>
      <c r="E35" s="679">
        <v>2060</v>
      </c>
      <c r="F35" s="679">
        <v>58</v>
      </c>
      <c r="G35" s="679">
        <v>164</v>
      </c>
    </row>
    <row r="36" spans="1:7">
      <c r="A36" s="687"/>
      <c r="B36" s="678" t="s">
        <v>310</v>
      </c>
      <c r="C36" s="679">
        <v>3646</v>
      </c>
      <c r="D36" s="679">
        <v>876</v>
      </c>
      <c r="E36" s="679">
        <v>2020</v>
      </c>
      <c r="F36" s="679">
        <v>64</v>
      </c>
      <c r="G36" s="679">
        <v>686</v>
      </c>
    </row>
    <row r="37" spans="1:7">
      <c r="A37" s="246" t="s">
        <v>736</v>
      </c>
      <c r="B37" s="678" t="s">
        <v>308</v>
      </c>
      <c r="C37" s="679">
        <v>42640</v>
      </c>
      <c r="D37" s="679">
        <v>10836</v>
      </c>
      <c r="E37" s="679">
        <v>24533</v>
      </c>
      <c r="F37" s="679">
        <v>1821</v>
      </c>
      <c r="G37" s="679">
        <v>5450</v>
      </c>
    </row>
    <row r="38" spans="1:7">
      <c r="A38" s="687"/>
      <c r="B38" s="678" t="s">
        <v>309</v>
      </c>
      <c r="C38" s="679">
        <v>20635</v>
      </c>
      <c r="D38" s="679">
        <v>6475</v>
      </c>
      <c r="E38" s="679">
        <v>12274</v>
      </c>
      <c r="F38" s="679">
        <v>834</v>
      </c>
      <c r="G38" s="679">
        <v>1052</v>
      </c>
    </row>
    <row r="39" spans="1:7">
      <c r="A39" s="687"/>
      <c r="B39" s="678" t="s">
        <v>310</v>
      </c>
      <c r="C39" s="679">
        <v>22005</v>
      </c>
      <c r="D39" s="679">
        <v>4361</v>
      </c>
      <c r="E39" s="679">
        <v>12259</v>
      </c>
      <c r="F39" s="679">
        <v>987</v>
      </c>
      <c r="G39" s="679">
        <v>4398</v>
      </c>
    </row>
    <row r="40" spans="1:7">
      <c r="A40" s="687" t="s">
        <v>13</v>
      </c>
      <c r="B40" s="678" t="s">
        <v>308</v>
      </c>
      <c r="C40" s="679">
        <v>22345</v>
      </c>
      <c r="D40" s="679">
        <v>5414</v>
      </c>
      <c r="E40" s="679">
        <v>13256</v>
      </c>
      <c r="F40" s="679">
        <v>881</v>
      </c>
      <c r="G40" s="679">
        <v>2794</v>
      </c>
    </row>
    <row r="41" spans="1:7">
      <c r="A41" s="687"/>
      <c r="B41" s="678" t="s">
        <v>309</v>
      </c>
      <c r="C41" s="679">
        <v>10830</v>
      </c>
      <c r="D41" s="679">
        <v>3274</v>
      </c>
      <c r="E41" s="679">
        <v>6613</v>
      </c>
      <c r="F41" s="679">
        <v>428</v>
      </c>
      <c r="G41" s="679">
        <v>515</v>
      </c>
    </row>
    <row r="42" spans="1:7">
      <c r="A42" s="687"/>
      <c r="B42" s="678" t="s">
        <v>310</v>
      </c>
      <c r="C42" s="679">
        <v>11515</v>
      </c>
      <c r="D42" s="679">
        <v>2140</v>
      </c>
      <c r="E42" s="679">
        <v>6643</v>
      </c>
      <c r="F42" s="679">
        <v>453</v>
      </c>
      <c r="G42" s="679">
        <v>2279</v>
      </c>
    </row>
    <row r="43" spans="1:7">
      <c r="A43" s="237" t="s">
        <v>14</v>
      </c>
      <c r="B43" s="678" t="s">
        <v>308</v>
      </c>
      <c r="C43" s="679">
        <v>58805</v>
      </c>
      <c r="D43" s="679">
        <v>14088</v>
      </c>
      <c r="E43" s="679">
        <v>34593</v>
      </c>
      <c r="F43" s="679">
        <v>2556</v>
      </c>
      <c r="G43" s="679">
        <v>7568</v>
      </c>
    </row>
    <row r="44" spans="1:7">
      <c r="A44" s="687"/>
      <c r="B44" s="678" t="s">
        <v>309</v>
      </c>
      <c r="C44" s="679">
        <v>28207</v>
      </c>
      <c r="D44" s="679">
        <v>8582</v>
      </c>
      <c r="E44" s="679">
        <v>17064</v>
      </c>
      <c r="F44" s="679">
        <v>1167</v>
      </c>
      <c r="G44" s="679">
        <v>1394</v>
      </c>
    </row>
    <row r="45" spans="1:7">
      <c r="A45" s="687"/>
      <c r="B45" s="678" t="s">
        <v>310</v>
      </c>
      <c r="C45" s="679">
        <v>30598</v>
      </c>
      <c r="D45" s="679">
        <v>5506</v>
      </c>
      <c r="E45" s="679">
        <v>17529</v>
      </c>
      <c r="F45" s="679">
        <v>1389</v>
      </c>
      <c r="G45" s="679">
        <v>6174</v>
      </c>
    </row>
    <row r="46" spans="1:7">
      <c r="A46" s="687" t="s">
        <v>15</v>
      </c>
      <c r="B46" s="678" t="s">
        <v>308</v>
      </c>
      <c r="C46" s="679">
        <v>3139</v>
      </c>
      <c r="D46" s="679">
        <v>807</v>
      </c>
      <c r="E46" s="679">
        <v>1839</v>
      </c>
      <c r="F46" s="679">
        <v>96</v>
      </c>
      <c r="G46" s="679">
        <v>397</v>
      </c>
    </row>
    <row r="47" spans="1:7">
      <c r="A47" s="687"/>
      <c r="B47" s="678" t="s">
        <v>309</v>
      </c>
      <c r="C47" s="679">
        <v>1578</v>
      </c>
      <c r="D47" s="679">
        <v>502</v>
      </c>
      <c r="E47" s="679">
        <v>939</v>
      </c>
      <c r="F47" s="679">
        <v>57</v>
      </c>
      <c r="G47" s="679">
        <v>80</v>
      </c>
    </row>
    <row r="48" spans="1:7">
      <c r="A48" s="687"/>
      <c r="B48" s="678" t="s">
        <v>310</v>
      </c>
      <c r="C48" s="679">
        <v>1561</v>
      </c>
      <c r="D48" s="679">
        <v>305</v>
      </c>
      <c r="E48" s="679">
        <v>900</v>
      </c>
      <c r="F48" s="679">
        <v>39</v>
      </c>
      <c r="G48" s="679">
        <v>317</v>
      </c>
    </row>
    <row r="49" spans="1:7">
      <c r="A49" s="687" t="s">
        <v>16</v>
      </c>
      <c r="B49" s="678" t="s">
        <v>308</v>
      </c>
      <c r="C49" s="679">
        <v>45697</v>
      </c>
      <c r="D49" s="679">
        <v>11170</v>
      </c>
      <c r="E49" s="679">
        <v>27935</v>
      </c>
      <c r="F49" s="679">
        <v>1382</v>
      </c>
      <c r="G49" s="679">
        <v>5210</v>
      </c>
    </row>
    <row r="50" spans="1:7">
      <c r="A50" s="687"/>
      <c r="B50" s="678" t="s">
        <v>309</v>
      </c>
      <c r="C50" s="679">
        <v>22384</v>
      </c>
      <c r="D50" s="679">
        <v>6881</v>
      </c>
      <c r="E50" s="679">
        <v>13866</v>
      </c>
      <c r="F50" s="679">
        <v>641</v>
      </c>
      <c r="G50" s="679">
        <v>996</v>
      </c>
    </row>
    <row r="51" spans="1:7">
      <c r="A51" s="687"/>
      <c r="B51" s="678" t="s">
        <v>310</v>
      </c>
      <c r="C51" s="679">
        <v>23313</v>
      </c>
      <c r="D51" s="679">
        <v>4289</v>
      </c>
      <c r="E51" s="679">
        <v>14069</v>
      </c>
      <c r="F51" s="679">
        <v>741</v>
      </c>
      <c r="G51" s="679">
        <v>4214</v>
      </c>
    </row>
    <row r="52" spans="1:7">
      <c r="A52" s="687" t="s">
        <v>17</v>
      </c>
      <c r="B52" s="678" t="s">
        <v>308</v>
      </c>
      <c r="C52" s="679">
        <v>65</v>
      </c>
      <c r="D52" s="679">
        <v>25</v>
      </c>
      <c r="E52" s="679">
        <v>29</v>
      </c>
      <c r="F52" s="679">
        <v>4</v>
      </c>
      <c r="G52" s="679">
        <v>7</v>
      </c>
    </row>
    <row r="53" spans="1:7">
      <c r="A53" s="687"/>
      <c r="B53" s="678" t="s">
        <v>309</v>
      </c>
      <c r="C53" s="679">
        <v>43</v>
      </c>
      <c r="D53" s="679">
        <v>23</v>
      </c>
      <c r="E53" s="679">
        <v>18</v>
      </c>
      <c r="F53" s="679">
        <v>1</v>
      </c>
      <c r="G53" s="679">
        <v>1</v>
      </c>
    </row>
    <row r="54" spans="1:7">
      <c r="A54" s="687"/>
      <c r="B54" s="678" t="s">
        <v>310</v>
      </c>
      <c r="C54" s="679">
        <v>22</v>
      </c>
      <c r="D54" s="679">
        <v>2</v>
      </c>
      <c r="E54" s="679">
        <v>11</v>
      </c>
      <c r="F54" s="679">
        <v>3</v>
      </c>
      <c r="G54" s="679">
        <v>6</v>
      </c>
    </row>
    <row r="55" spans="1:7">
      <c r="A55" s="687" t="s">
        <v>18</v>
      </c>
      <c r="B55" s="678" t="s">
        <v>308</v>
      </c>
      <c r="C55" s="679">
        <v>213</v>
      </c>
      <c r="D55" s="679">
        <v>66</v>
      </c>
      <c r="E55" s="679">
        <v>108</v>
      </c>
      <c r="F55" s="679">
        <v>3</v>
      </c>
      <c r="G55" s="679">
        <v>36</v>
      </c>
    </row>
    <row r="56" spans="1:7">
      <c r="A56" s="687"/>
      <c r="B56" s="678" t="s">
        <v>309</v>
      </c>
      <c r="C56" s="679">
        <v>120</v>
      </c>
      <c r="D56" s="679">
        <v>47</v>
      </c>
      <c r="E56" s="679">
        <v>59</v>
      </c>
      <c r="F56" s="679">
        <v>3</v>
      </c>
      <c r="G56" s="679">
        <v>11</v>
      </c>
    </row>
    <row r="57" spans="1:7">
      <c r="A57" s="687"/>
      <c r="B57" s="678" t="s">
        <v>310</v>
      </c>
      <c r="C57" s="679">
        <v>93</v>
      </c>
      <c r="D57" s="679">
        <v>19</v>
      </c>
      <c r="E57" s="679">
        <v>49</v>
      </c>
      <c r="F57" s="679" t="s">
        <v>68</v>
      </c>
      <c r="G57" s="679">
        <v>25</v>
      </c>
    </row>
    <row r="58" spans="1:7">
      <c r="A58" s="237" t="s">
        <v>19</v>
      </c>
      <c r="B58" s="678" t="s">
        <v>308</v>
      </c>
      <c r="C58" s="679">
        <v>51799</v>
      </c>
      <c r="D58" s="679">
        <v>14867</v>
      </c>
      <c r="E58" s="679">
        <v>28402</v>
      </c>
      <c r="F58" s="679">
        <v>1742</v>
      </c>
      <c r="G58" s="679">
        <v>6788</v>
      </c>
    </row>
    <row r="59" spans="1:7">
      <c r="A59" s="682"/>
      <c r="B59" s="678" t="s">
        <v>309</v>
      </c>
      <c r="C59" s="679">
        <v>24691</v>
      </c>
      <c r="D59" s="679">
        <v>8450</v>
      </c>
      <c r="E59" s="679">
        <v>14219</v>
      </c>
      <c r="F59" s="679">
        <v>721</v>
      </c>
      <c r="G59" s="679">
        <v>1301</v>
      </c>
    </row>
    <row r="60" spans="1:7">
      <c r="A60" s="682"/>
      <c r="B60" s="678" t="s">
        <v>310</v>
      </c>
      <c r="C60" s="679">
        <v>27108</v>
      </c>
      <c r="D60" s="679">
        <v>6417</v>
      </c>
      <c r="E60" s="679">
        <v>14183</v>
      </c>
      <c r="F60" s="679">
        <v>1021</v>
      </c>
      <c r="G60" s="679">
        <v>5487</v>
      </c>
    </row>
    <row r="61" spans="1:7">
      <c r="A61" s="687" t="s">
        <v>315</v>
      </c>
      <c r="B61" s="678" t="s">
        <v>308</v>
      </c>
      <c r="C61" s="679">
        <v>12477</v>
      </c>
      <c r="D61" s="679">
        <v>3538</v>
      </c>
      <c r="E61" s="679">
        <v>6885</v>
      </c>
      <c r="F61" s="679">
        <v>435</v>
      </c>
      <c r="G61" s="679">
        <v>1619</v>
      </c>
    </row>
    <row r="62" spans="1:7">
      <c r="A62" s="687"/>
      <c r="B62" s="678" t="s">
        <v>309</v>
      </c>
      <c r="C62" s="679">
        <v>5939</v>
      </c>
      <c r="D62" s="679">
        <v>2006</v>
      </c>
      <c r="E62" s="679">
        <v>3452</v>
      </c>
      <c r="F62" s="679">
        <v>190</v>
      </c>
      <c r="G62" s="679">
        <v>291</v>
      </c>
    </row>
    <row r="63" spans="1:7">
      <c r="A63" s="687"/>
      <c r="B63" s="678" t="s">
        <v>310</v>
      </c>
      <c r="C63" s="679">
        <v>6538</v>
      </c>
      <c r="D63" s="679">
        <v>1532</v>
      </c>
      <c r="E63" s="679">
        <v>3433</v>
      </c>
      <c r="F63" s="679">
        <v>245</v>
      </c>
      <c r="G63" s="679">
        <v>1328</v>
      </c>
    </row>
    <row r="64" spans="1:7">
      <c r="A64" s="687" t="s">
        <v>314</v>
      </c>
      <c r="B64" s="678" t="s">
        <v>308</v>
      </c>
      <c r="C64" s="679">
        <v>1004</v>
      </c>
      <c r="D64" s="679">
        <v>278</v>
      </c>
      <c r="E64" s="679">
        <v>526</v>
      </c>
      <c r="F64" s="679">
        <v>24</v>
      </c>
      <c r="G64" s="679">
        <v>176</v>
      </c>
    </row>
    <row r="65" spans="1:7">
      <c r="A65" s="687"/>
      <c r="B65" s="678" t="s">
        <v>309</v>
      </c>
      <c r="C65" s="679">
        <v>488</v>
      </c>
      <c r="D65" s="679">
        <v>176</v>
      </c>
      <c r="E65" s="679">
        <v>267</v>
      </c>
      <c r="F65" s="679">
        <v>17</v>
      </c>
      <c r="G65" s="679">
        <v>28</v>
      </c>
    </row>
    <row r="66" spans="1:7">
      <c r="A66" s="687"/>
      <c r="B66" s="678" t="s">
        <v>310</v>
      </c>
      <c r="C66" s="679">
        <v>516</v>
      </c>
      <c r="D66" s="679">
        <v>102</v>
      </c>
      <c r="E66" s="679">
        <v>259</v>
      </c>
      <c r="F66" s="679">
        <v>7</v>
      </c>
      <c r="G66" s="679">
        <v>148</v>
      </c>
    </row>
    <row r="67" spans="1:7">
      <c r="A67" s="687" t="s">
        <v>313</v>
      </c>
      <c r="B67" s="678" t="s">
        <v>308</v>
      </c>
      <c r="C67" s="679">
        <v>8824</v>
      </c>
      <c r="D67" s="679">
        <v>2537</v>
      </c>
      <c r="E67" s="679">
        <v>4808</v>
      </c>
      <c r="F67" s="679">
        <v>346</v>
      </c>
      <c r="G67" s="679">
        <v>1133</v>
      </c>
    </row>
    <row r="68" spans="1:7">
      <c r="A68" s="687"/>
      <c r="B68" s="678" t="s">
        <v>309</v>
      </c>
      <c r="C68" s="679">
        <v>4165</v>
      </c>
      <c r="D68" s="679">
        <v>1437</v>
      </c>
      <c r="E68" s="679">
        <v>2400</v>
      </c>
      <c r="F68" s="679">
        <v>117</v>
      </c>
      <c r="G68" s="679">
        <v>211</v>
      </c>
    </row>
    <row r="69" spans="1:7">
      <c r="A69" s="687"/>
      <c r="B69" s="678" t="s">
        <v>310</v>
      </c>
      <c r="C69" s="679">
        <v>4659</v>
      </c>
      <c r="D69" s="679">
        <v>1100</v>
      </c>
      <c r="E69" s="679">
        <v>2408</v>
      </c>
      <c r="F69" s="679">
        <v>229</v>
      </c>
      <c r="G69" s="679">
        <v>922</v>
      </c>
    </row>
    <row r="70" spans="1:7">
      <c r="A70" s="687" t="s">
        <v>332</v>
      </c>
      <c r="B70" s="678" t="s">
        <v>308</v>
      </c>
      <c r="C70" s="679">
        <v>17661</v>
      </c>
      <c r="D70" s="679">
        <v>5235</v>
      </c>
      <c r="E70" s="679">
        <v>9649</v>
      </c>
      <c r="F70" s="679">
        <v>581</v>
      </c>
      <c r="G70" s="679">
        <v>2196</v>
      </c>
    </row>
    <row r="71" spans="1:7">
      <c r="A71" s="687"/>
      <c r="B71" s="678" t="s">
        <v>309</v>
      </c>
      <c r="C71" s="679">
        <v>8344</v>
      </c>
      <c r="D71" s="679">
        <v>2897</v>
      </c>
      <c r="E71" s="679">
        <v>4795</v>
      </c>
      <c r="F71" s="679">
        <v>236</v>
      </c>
      <c r="G71" s="679">
        <v>416</v>
      </c>
    </row>
    <row r="72" spans="1:7">
      <c r="A72" s="687"/>
      <c r="B72" s="678" t="s">
        <v>310</v>
      </c>
      <c r="C72" s="679">
        <v>9317</v>
      </c>
      <c r="D72" s="679">
        <v>2338</v>
      </c>
      <c r="E72" s="679">
        <v>4854</v>
      </c>
      <c r="F72" s="679">
        <v>345</v>
      </c>
      <c r="G72" s="679">
        <v>1780</v>
      </c>
    </row>
    <row r="73" spans="1:7">
      <c r="A73" s="687" t="s">
        <v>317</v>
      </c>
      <c r="B73" s="678" t="s">
        <v>308</v>
      </c>
      <c r="C73" s="679">
        <v>10049</v>
      </c>
      <c r="D73" s="679">
        <v>2783</v>
      </c>
      <c r="E73" s="679">
        <v>5605</v>
      </c>
      <c r="F73" s="679">
        <v>310</v>
      </c>
      <c r="G73" s="679">
        <v>1351</v>
      </c>
    </row>
    <row r="74" spans="1:7">
      <c r="A74" s="687"/>
      <c r="B74" s="678" t="s">
        <v>309</v>
      </c>
      <c r="C74" s="679">
        <v>4907</v>
      </c>
      <c r="D74" s="679">
        <v>1646</v>
      </c>
      <c r="E74" s="679">
        <v>2826</v>
      </c>
      <c r="F74" s="679">
        <v>137</v>
      </c>
      <c r="G74" s="679">
        <v>298</v>
      </c>
    </row>
    <row r="75" spans="1:7">
      <c r="A75" s="687"/>
      <c r="B75" s="678" t="s">
        <v>310</v>
      </c>
      <c r="C75" s="679">
        <v>5142</v>
      </c>
      <c r="D75" s="679">
        <v>1137</v>
      </c>
      <c r="E75" s="679">
        <v>2779</v>
      </c>
      <c r="F75" s="679">
        <v>173</v>
      </c>
      <c r="G75" s="679">
        <v>1053</v>
      </c>
    </row>
    <row r="76" spans="1:7">
      <c r="A76" s="687" t="s">
        <v>327</v>
      </c>
      <c r="B76" s="678" t="s">
        <v>308</v>
      </c>
      <c r="C76" s="679">
        <v>1784</v>
      </c>
      <c r="D76" s="679">
        <v>496</v>
      </c>
      <c r="E76" s="679">
        <v>929</v>
      </c>
      <c r="F76" s="679">
        <v>46</v>
      </c>
      <c r="G76" s="679">
        <v>313</v>
      </c>
    </row>
    <row r="77" spans="1:7">
      <c r="A77" s="687"/>
      <c r="B77" s="678" t="s">
        <v>309</v>
      </c>
      <c r="C77" s="679">
        <v>848</v>
      </c>
      <c r="D77" s="679">
        <v>288</v>
      </c>
      <c r="E77" s="679">
        <v>479</v>
      </c>
      <c r="F77" s="679">
        <v>24</v>
      </c>
      <c r="G77" s="679">
        <v>57</v>
      </c>
    </row>
    <row r="78" spans="1:7">
      <c r="A78" s="687"/>
      <c r="B78" s="678" t="s">
        <v>310</v>
      </c>
      <c r="C78" s="679">
        <v>936</v>
      </c>
      <c r="D78" s="679">
        <v>208</v>
      </c>
      <c r="E78" s="679">
        <v>450</v>
      </c>
      <c r="F78" s="679">
        <v>22</v>
      </c>
      <c r="G78" s="679">
        <v>256</v>
      </c>
    </row>
    <row r="79" spans="1:7">
      <c r="A79" s="687" t="s">
        <v>26</v>
      </c>
      <c r="B79" s="678" t="s">
        <v>308</v>
      </c>
      <c r="C79" s="679">
        <v>902</v>
      </c>
      <c r="D79" s="679">
        <v>228</v>
      </c>
      <c r="E79" s="679">
        <v>528</v>
      </c>
      <c r="F79" s="679">
        <v>22</v>
      </c>
      <c r="G79" s="679">
        <v>124</v>
      </c>
    </row>
    <row r="80" spans="1:7">
      <c r="A80" s="687"/>
      <c r="B80" s="678" t="s">
        <v>309</v>
      </c>
      <c r="C80" s="679">
        <v>465</v>
      </c>
      <c r="D80" s="679">
        <v>150</v>
      </c>
      <c r="E80" s="679">
        <v>269</v>
      </c>
      <c r="F80" s="679">
        <v>17</v>
      </c>
      <c r="G80" s="679">
        <v>29</v>
      </c>
    </row>
    <row r="81" spans="1:7">
      <c r="A81" s="687"/>
      <c r="B81" s="678" t="s">
        <v>310</v>
      </c>
      <c r="C81" s="679">
        <v>437</v>
      </c>
      <c r="D81" s="679">
        <v>78</v>
      </c>
      <c r="E81" s="679">
        <v>259</v>
      </c>
      <c r="F81" s="679">
        <v>5</v>
      </c>
      <c r="G81" s="679">
        <v>95</v>
      </c>
    </row>
    <row r="82" spans="1:7">
      <c r="A82" s="687" t="s">
        <v>27</v>
      </c>
      <c r="B82" s="678" t="s">
        <v>308</v>
      </c>
      <c r="C82" s="679">
        <v>1769</v>
      </c>
      <c r="D82" s="679">
        <v>559</v>
      </c>
      <c r="E82" s="679">
        <v>917</v>
      </c>
      <c r="F82" s="679">
        <v>25</v>
      </c>
      <c r="G82" s="679">
        <v>268</v>
      </c>
    </row>
    <row r="83" spans="1:7">
      <c r="A83" s="687"/>
      <c r="B83" s="678" t="s">
        <v>309</v>
      </c>
      <c r="C83" s="679">
        <v>871</v>
      </c>
      <c r="D83" s="679">
        <v>342</v>
      </c>
      <c r="E83" s="679">
        <v>457</v>
      </c>
      <c r="F83" s="679">
        <v>16</v>
      </c>
      <c r="G83" s="679">
        <v>56</v>
      </c>
    </row>
    <row r="84" spans="1:7">
      <c r="A84" s="687"/>
      <c r="B84" s="678" t="s">
        <v>310</v>
      </c>
      <c r="C84" s="679">
        <v>898</v>
      </c>
      <c r="D84" s="679">
        <v>217</v>
      </c>
      <c r="E84" s="679">
        <v>460</v>
      </c>
      <c r="F84" s="679">
        <v>9</v>
      </c>
      <c r="G84" s="679">
        <v>212</v>
      </c>
    </row>
    <row r="85" spans="1:7">
      <c r="A85" s="687" t="s">
        <v>28</v>
      </c>
      <c r="B85" s="678" t="s">
        <v>308</v>
      </c>
      <c r="C85" s="679">
        <v>8016</v>
      </c>
      <c r="D85" s="679">
        <v>2226</v>
      </c>
      <c r="E85" s="679">
        <v>4651</v>
      </c>
      <c r="F85" s="679">
        <v>135</v>
      </c>
      <c r="G85" s="679">
        <v>1004</v>
      </c>
    </row>
    <row r="86" spans="1:7">
      <c r="A86" s="687"/>
      <c r="B86" s="678" t="s">
        <v>309</v>
      </c>
      <c r="C86" s="679">
        <v>3937</v>
      </c>
      <c r="D86" s="679">
        <v>1449</v>
      </c>
      <c r="E86" s="679">
        <v>2229</v>
      </c>
      <c r="F86" s="679">
        <v>66</v>
      </c>
      <c r="G86" s="679">
        <v>193</v>
      </c>
    </row>
    <row r="87" spans="1:7">
      <c r="A87" s="687"/>
      <c r="B87" s="678" t="s">
        <v>310</v>
      </c>
      <c r="C87" s="679">
        <v>4079</v>
      </c>
      <c r="D87" s="679">
        <v>777</v>
      </c>
      <c r="E87" s="679">
        <v>2422</v>
      </c>
      <c r="F87" s="679">
        <v>69</v>
      </c>
      <c r="G87" s="679">
        <v>811</v>
      </c>
    </row>
    <row r="88" spans="1:7">
      <c r="A88" s="687" t="s">
        <v>29</v>
      </c>
      <c r="B88" s="678" t="s">
        <v>308</v>
      </c>
      <c r="C88" s="679">
        <v>18231</v>
      </c>
      <c r="D88" s="679">
        <v>4854</v>
      </c>
      <c r="E88" s="679">
        <v>9916</v>
      </c>
      <c r="F88" s="679">
        <v>866</v>
      </c>
      <c r="G88" s="679">
        <v>2595</v>
      </c>
    </row>
    <row r="89" spans="1:7">
      <c r="A89" s="687"/>
      <c r="B89" s="678" t="s">
        <v>309</v>
      </c>
      <c r="C89" s="679">
        <v>8845</v>
      </c>
      <c r="D89" s="679">
        <v>2998</v>
      </c>
      <c r="E89" s="679">
        <v>4933</v>
      </c>
      <c r="F89" s="679">
        <v>417</v>
      </c>
      <c r="G89" s="679">
        <v>497</v>
      </c>
    </row>
    <row r="90" spans="1:7">
      <c r="A90" s="687"/>
      <c r="B90" s="678" t="s">
        <v>310</v>
      </c>
      <c r="C90" s="679">
        <v>9386</v>
      </c>
      <c r="D90" s="679">
        <v>1856</v>
      </c>
      <c r="E90" s="679">
        <v>4983</v>
      </c>
      <c r="F90" s="679">
        <v>449</v>
      </c>
      <c r="G90" s="679">
        <v>2098</v>
      </c>
    </row>
    <row r="91" spans="1:7">
      <c r="A91" s="687" t="s">
        <v>30</v>
      </c>
      <c r="B91" s="678" t="s">
        <v>308</v>
      </c>
      <c r="C91" s="679">
        <v>4975</v>
      </c>
      <c r="D91" s="679">
        <v>1300</v>
      </c>
      <c r="E91" s="679">
        <v>2814</v>
      </c>
      <c r="F91" s="679">
        <v>229</v>
      </c>
      <c r="G91" s="679">
        <v>632</v>
      </c>
    </row>
    <row r="92" spans="1:7">
      <c r="A92" s="687"/>
      <c r="B92" s="678" t="s">
        <v>309</v>
      </c>
      <c r="C92" s="679">
        <v>2437</v>
      </c>
      <c r="D92" s="679">
        <v>785</v>
      </c>
      <c r="E92" s="679">
        <v>1401</v>
      </c>
      <c r="F92" s="679">
        <v>120</v>
      </c>
      <c r="G92" s="679">
        <v>131</v>
      </c>
    </row>
    <row r="93" spans="1:7">
      <c r="A93" s="687"/>
      <c r="B93" s="678" t="s">
        <v>310</v>
      </c>
      <c r="C93" s="679">
        <v>2538</v>
      </c>
      <c r="D93" s="679">
        <v>515</v>
      </c>
      <c r="E93" s="679">
        <v>1413</v>
      </c>
      <c r="F93" s="679">
        <v>109</v>
      </c>
      <c r="G93" s="679">
        <v>501</v>
      </c>
    </row>
    <row r="94" spans="1:7">
      <c r="A94" s="687" t="s">
        <v>31</v>
      </c>
      <c r="B94" s="678" t="s">
        <v>308</v>
      </c>
      <c r="C94" s="679">
        <v>15368</v>
      </c>
      <c r="D94" s="679">
        <v>4379</v>
      </c>
      <c r="E94" s="679">
        <v>8934</v>
      </c>
      <c r="F94" s="679">
        <v>338</v>
      </c>
      <c r="G94" s="679">
        <v>1717</v>
      </c>
    </row>
    <row r="95" spans="1:7">
      <c r="A95" s="687"/>
      <c r="B95" s="678" t="s">
        <v>309</v>
      </c>
      <c r="C95" s="679">
        <v>7454</v>
      </c>
      <c r="D95" s="679">
        <v>2656</v>
      </c>
      <c r="E95" s="679">
        <v>4294</v>
      </c>
      <c r="F95" s="679">
        <v>160</v>
      </c>
      <c r="G95" s="679">
        <v>344</v>
      </c>
    </row>
    <row r="96" spans="1:7">
      <c r="A96" s="687"/>
      <c r="B96" s="678" t="s">
        <v>310</v>
      </c>
      <c r="C96" s="679">
        <v>7914</v>
      </c>
      <c r="D96" s="679">
        <v>1723</v>
      </c>
      <c r="E96" s="679">
        <v>4640</v>
      </c>
      <c r="F96" s="679">
        <v>178</v>
      </c>
      <c r="G96" s="679">
        <v>1373</v>
      </c>
    </row>
    <row r="97" spans="1:7">
      <c r="A97" s="687" t="s">
        <v>32</v>
      </c>
      <c r="B97" s="678" t="s">
        <v>308</v>
      </c>
      <c r="C97" s="679">
        <v>1381</v>
      </c>
      <c r="D97" s="679">
        <v>438</v>
      </c>
      <c r="E97" s="679">
        <v>698</v>
      </c>
      <c r="F97" s="679">
        <v>26</v>
      </c>
      <c r="G97" s="679">
        <v>219</v>
      </c>
    </row>
    <row r="98" spans="1:7">
      <c r="A98" s="687"/>
      <c r="B98" s="678" t="s">
        <v>309</v>
      </c>
      <c r="C98" s="679">
        <v>753</v>
      </c>
      <c r="D98" s="679">
        <v>332</v>
      </c>
      <c r="E98" s="679">
        <v>350</v>
      </c>
      <c r="F98" s="679">
        <v>18</v>
      </c>
      <c r="G98" s="679">
        <v>53</v>
      </c>
    </row>
    <row r="99" spans="1:7">
      <c r="A99" s="687"/>
      <c r="B99" s="678" t="s">
        <v>310</v>
      </c>
      <c r="C99" s="679">
        <v>628</v>
      </c>
      <c r="D99" s="679">
        <v>106</v>
      </c>
      <c r="E99" s="679">
        <v>348</v>
      </c>
      <c r="F99" s="679">
        <v>8</v>
      </c>
      <c r="G99" s="679">
        <v>166</v>
      </c>
    </row>
    <row r="100" spans="1:7">
      <c r="A100" s="687" t="s">
        <v>270</v>
      </c>
      <c r="B100" s="678" t="s">
        <v>308</v>
      </c>
      <c r="C100" s="679">
        <v>266</v>
      </c>
      <c r="D100" s="679">
        <v>58</v>
      </c>
      <c r="E100" s="679">
        <v>155</v>
      </c>
      <c r="F100" s="679">
        <v>4</v>
      </c>
      <c r="G100" s="679">
        <v>49</v>
      </c>
    </row>
    <row r="101" spans="1:7">
      <c r="A101" s="687"/>
      <c r="B101" s="678" t="s">
        <v>309</v>
      </c>
      <c r="C101" s="679">
        <v>139</v>
      </c>
      <c r="D101" s="679">
        <v>44</v>
      </c>
      <c r="E101" s="679">
        <v>76</v>
      </c>
      <c r="F101" s="679">
        <v>4</v>
      </c>
      <c r="G101" s="679">
        <v>15</v>
      </c>
    </row>
    <row r="102" spans="1:7">
      <c r="A102" s="687"/>
      <c r="B102" s="678" t="s">
        <v>310</v>
      </c>
      <c r="C102" s="679">
        <v>127</v>
      </c>
      <c r="D102" s="679">
        <v>14</v>
      </c>
      <c r="E102" s="679">
        <v>79</v>
      </c>
      <c r="F102" s="679" t="s">
        <v>68</v>
      </c>
      <c r="G102" s="679">
        <v>34</v>
      </c>
    </row>
    <row r="103" spans="1:7">
      <c r="A103" s="687" t="s">
        <v>34</v>
      </c>
      <c r="B103" s="678" t="s">
        <v>308</v>
      </c>
      <c r="C103" s="679">
        <v>28847</v>
      </c>
      <c r="D103" s="679">
        <v>7570</v>
      </c>
      <c r="E103" s="679">
        <v>17237</v>
      </c>
      <c r="F103" s="679">
        <v>986</v>
      </c>
      <c r="G103" s="679">
        <v>3054</v>
      </c>
    </row>
    <row r="104" spans="1:7">
      <c r="A104" s="687"/>
      <c r="B104" s="678" t="s">
        <v>309</v>
      </c>
      <c r="C104" s="679">
        <v>14165</v>
      </c>
      <c r="D104" s="679">
        <v>4519</v>
      </c>
      <c r="E104" s="679">
        <v>8584</v>
      </c>
      <c r="F104" s="679">
        <v>466</v>
      </c>
      <c r="G104" s="679">
        <v>596</v>
      </c>
    </row>
    <row r="105" spans="1:7">
      <c r="A105" s="687"/>
      <c r="B105" s="678" t="s">
        <v>310</v>
      </c>
      <c r="C105" s="679">
        <v>14682</v>
      </c>
      <c r="D105" s="679">
        <v>3051</v>
      </c>
      <c r="E105" s="679">
        <v>8653</v>
      </c>
      <c r="F105" s="679">
        <v>520</v>
      </c>
      <c r="G105" s="679">
        <v>2458</v>
      </c>
    </row>
    <row r="106" spans="1:7">
      <c r="A106" s="687" t="s">
        <v>35</v>
      </c>
      <c r="B106" s="678" t="s">
        <v>308</v>
      </c>
      <c r="C106" s="679">
        <v>12938</v>
      </c>
      <c r="D106" s="679">
        <v>3447</v>
      </c>
      <c r="E106" s="679">
        <v>7406</v>
      </c>
      <c r="F106" s="679">
        <v>489</v>
      </c>
      <c r="G106" s="679">
        <v>1596</v>
      </c>
    </row>
    <row r="107" spans="1:7">
      <c r="A107" s="687"/>
      <c r="B107" s="678" t="s">
        <v>309</v>
      </c>
      <c r="C107" s="679">
        <v>6467</v>
      </c>
      <c r="D107" s="679">
        <v>2115</v>
      </c>
      <c r="E107" s="679">
        <v>3689</v>
      </c>
      <c r="F107" s="679">
        <v>269</v>
      </c>
      <c r="G107" s="679">
        <v>394</v>
      </c>
    </row>
    <row r="108" spans="1:7">
      <c r="A108" s="687"/>
      <c r="B108" s="678" t="s">
        <v>310</v>
      </c>
      <c r="C108" s="679">
        <v>6471</v>
      </c>
      <c r="D108" s="679">
        <v>1332</v>
      </c>
      <c r="E108" s="679">
        <v>3717</v>
      </c>
      <c r="F108" s="679">
        <v>220</v>
      </c>
      <c r="G108" s="679">
        <v>1202</v>
      </c>
    </row>
    <row r="109" spans="1:7">
      <c r="A109" s="687" t="s">
        <v>36</v>
      </c>
      <c r="B109" s="678" t="s">
        <v>308</v>
      </c>
      <c r="C109" s="679">
        <v>2898</v>
      </c>
      <c r="D109" s="679">
        <v>857</v>
      </c>
      <c r="E109" s="679">
        <v>1652</v>
      </c>
      <c r="F109" s="679">
        <v>14</v>
      </c>
      <c r="G109" s="679">
        <v>375</v>
      </c>
    </row>
    <row r="110" spans="1:7">
      <c r="A110" s="687"/>
      <c r="B110" s="678" t="s">
        <v>309</v>
      </c>
      <c r="C110" s="679">
        <v>1423</v>
      </c>
      <c r="D110" s="679">
        <v>544</v>
      </c>
      <c r="E110" s="679">
        <v>825</v>
      </c>
      <c r="F110" s="679">
        <v>5</v>
      </c>
      <c r="G110" s="679">
        <v>49</v>
      </c>
    </row>
    <row r="111" spans="1:7">
      <c r="A111" s="687"/>
      <c r="B111" s="678" t="s">
        <v>310</v>
      </c>
      <c r="C111" s="679">
        <v>1475</v>
      </c>
      <c r="D111" s="679">
        <v>313</v>
      </c>
      <c r="E111" s="679">
        <v>827</v>
      </c>
      <c r="F111" s="679">
        <v>9</v>
      </c>
      <c r="G111" s="679">
        <v>326</v>
      </c>
    </row>
    <row r="112" spans="1:7">
      <c r="A112" s="687" t="s">
        <v>37</v>
      </c>
      <c r="B112" s="678" t="s">
        <v>308</v>
      </c>
      <c r="C112" s="679">
        <v>9001</v>
      </c>
      <c r="D112" s="679">
        <v>2545</v>
      </c>
      <c r="E112" s="679">
        <v>5135</v>
      </c>
      <c r="F112" s="679">
        <v>222</v>
      </c>
      <c r="G112" s="679">
        <v>1099</v>
      </c>
    </row>
    <row r="113" spans="1:7">
      <c r="A113" s="687"/>
      <c r="B113" s="678" t="s">
        <v>309</v>
      </c>
      <c r="C113" s="679">
        <v>4512</v>
      </c>
      <c r="D113" s="679">
        <v>1612</v>
      </c>
      <c r="E113" s="679">
        <v>2573</v>
      </c>
      <c r="F113" s="679">
        <v>119</v>
      </c>
      <c r="G113" s="679">
        <v>208</v>
      </c>
    </row>
    <row r="114" spans="1:7">
      <c r="A114" s="687"/>
      <c r="B114" s="678" t="s">
        <v>310</v>
      </c>
      <c r="C114" s="679">
        <v>4489</v>
      </c>
      <c r="D114" s="679">
        <v>933</v>
      </c>
      <c r="E114" s="679">
        <v>2562</v>
      </c>
      <c r="F114" s="679">
        <v>103</v>
      </c>
      <c r="G114" s="679">
        <v>891</v>
      </c>
    </row>
    <row r="115" spans="1:7">
      <c r="A115" s="687" t="s">
        <v>38</v>
      </c>
      <c r="B115" s="678" t="s">
        <v>308</v>
      </c>
      <c r="C115" s="679">
        <v>21096</v>
      </c>
      <c r="D115" s="679">
        <v>5320</v>
      </c>
      <c r="E115" s="679">
        <v>12303</v>
      </c>
      <c r="F115" s="679">
        <v>816</v>
      </c>
      <c r="G115" s="679">
        <v>2657</v>
      </c>
    </row>
    <row r="116" spans="1:7">
      <c r="A116" s="687"/>
      <c r="B116" s="678" t="s">
        <v>309</v>
      </c>
      <c r="C116" s="679">
        <v>10240</v>
      </c>
      <c r="D116" s="679">
        <v>3171</v>
      </c>
      <c r="E116" s="679">
        <v>6161</v>
      </c>
      <c r="F116" s="679">
        <v>393</v>
      </c>
      <c r="G116" s="679">
        <v>515</v>
      </c>
    </row>
    <row r="117" spans="1:7">
      <c r="A117" s="687"/>
      <c r="B117" s="678" t="s">
        <v>310</v>
      </c>
      <c r="C117" s="679">
        <v>10856</v>
      </c>
      <c r="D117" s="679">
        <v>2149</v>
      </c>
      <c r="E117" s="679">
        <v>6142</v>
      </c>
      <c r="F117" s="679">
        <v>423</v>
      </c>
      <c r="G117" s="679">
        <v>2142</v>
      </c>
    </row>
    <row r="118" spans="1:7">
      <c r="A118" s="687" t="s">
        <v>39</v>
      </c>
      <c r="B118" s="678" t="s">
        <v>308</v>
      </c>
      <c r="C118" s="679">
        <v>13701</v>
      </c>
      <c r="D118" s="679">
        <v>3345</v>
      </c>
      <c r="E118" s="679">
        <v>8153</v>
      </c>
      <c r="F118" s="679">
        <v>286</v>
      </c>
      <c r="G118" s="679">
        <v>1917</v>
      </c>
    </row>
    <row r="119" spans="1:7">
      <c r="A119" s="687"/>
      <c r="B119" s="678" t="s">
        <v>309</v>
      </c>
      <c r="C119" s="679">
        <v>6548</v>
      </c>
      <c r="D119" s="679">
        <v>2121</v>
      </c>
      <c r="E119" s="679">
        <v>3909</v>
      </c>
      <c r="F119" s="679">
        <v>134</v>
      </c>
      <c r="G119" s="679">
        <v>384</v>
      </c>
    </row>
    <row r="120" spans="1:7">
      <c r="A120" s="687"/>
      <c r="B120" s="678" t="s">
        <v>310</v>
      </c>
      <c r="C120" s="679">
        <v>7153</v>
      </c>
      <c r="D120" s="679">
        <v>1224</v>
      </c>
      <c r="E120" s="679">
        <v>4244</v>
      </c>
      <c r="F120" s="679">
        <v>152</v>
      </c>
      <c r="G120" s="679">
        <v>1533</v>
      </c>
    </row>
    <row r="121" spans="1:7">
      <c r="A121" s="687" t="s">
        <v>40</v>
      </c>
      <c r="B121" s="678" t="s">
        <v>308</v>
      </c>
      <c r="C121" s="679">
        <v>10674</v>
      </c>
      <c r="D121" s="679">
        <v>3318</v>
      </c>
      <c r="E121" s="679">
        <v>5863</v>
      </c>
      <c r="F121" s="679">
        <v>119</v>
      </c>
      <c r="G121" s="679">
        <v>1374</v>
      </c>
    </row>
    <row r="122" spans="1:7">
      <c r="A122" s="687"/>
      <c r="B122" s="678" t="s">
        <v>309</v>
      </c>
      <c r="C122" s="679">
        <v>5289</v>
      </c>
      <c r="D122" s="679">
        <v>2050</v>
      </c>
      <c r="E122" s="679">
        <v>2946</v>
      </c>
      <c r="F122" s="679">
        <v>61</v>
      </c>
      <c r="G122" s="679">
        <v>232</v>
      </c>
    </row>
    <row r="123" spans="1:7">
      <c r="A123" s="687"/>
      <c r="B123" s="678" t="s">
        <v>310</v>
      </c>
      <c r="C123" s="679">
        <v>5385</v>
      </c>
      <c r="D123" s="679">
        <v>1268</v>
      </c>
      <c r="E123" s="679">
        <v>2917</v>
      </c>
      <c r="F123" s="679">
        <v>58</v>
      </c>
      <c r="G123" s="679">
        <v>1142</v>
      </c>
    </row>
    <row r="124" spans="1:7">
      <c r="A124" s="687" t="s">
        <v>41</v>
      </c>
      <c r="B124" s="678" t="s">
        <v>308</v>
      </c>
      <c r="C124" s="679">
        <v>22126</v>
      </c>
      <c r="D124" s="679">
        <v>6017</v>
      </c>
      <c r="E124" s="679">
        <v>12387</v>
      </c>
      <c r="F124" s="679">
        <v>788</v>
      </c>
      <c r="G124" s="679">
        <v>2934</v>
      </c>
    </row>
    <row r="125" spans="1:7">
      <c r="A125" s="687"/>
      <c r="B125" s="678" t="s">
        <v>309</v>
      </c>
      <c r="C125" s="679">
        <v>10935</v>
      </c>
      <c r="D125" s="679">
        <v>3737</v>
      </c>
      <c r="E125" s="679">
        <v>6164</v>
      </c>
      <c r="F125" s="679">
        <v>407</v>
      </c>
      <c r="G125" s="679">
        <v>627</v>
      </c>
    </row>
    <row r="126" spans="1:7">
      <c r="A126" s="687"/>
      <c r="B126" s="678" t="s">
        <v>310</v>
      </c>
      <c r="C126" s="679">
        <v>11191</v>
      </c>
      <c r="D126" s="679">
        <v>2280</v>
      </c>
      <c r="E126" s="679">
        <v>6223</v>
      </c>
      <c r="F126" s="679">
        <v>381</v>
      </c>
      <c r="G126" s="679">
        <v>2307</v>
      </c>
    </row>
    <row r="127" spans="1:7">
      <c r="A127" s="687" t="s">
        <v>42</v>
      </c>
      <c r="B127" s="678" t="s">
        <v>308</v>
      </c>
      <c r="C127" s="679">
        <v>2637</v>
      </c>
      <c r="D127" s="679">
        <v>755</v>
      </c>
      <c r="E127" s="679">
        <v>1495</v>
      </c>
      <c r="F127" s="679">
        <v>71</v>
      </c>
      <c r="G127" s="679">
        <v>316</v>
      </c>
    </row>
    <row r="128" spans="1:7">
      <c r="A128" s="687"/>
      <c r="B128" s="678" t="s">
        <v>309</v>
      </c>
      <c r="C128" s="679">
        <v>1374</v>
      </c>
      <c r="D128" s="679">
        <v>471</v>
      </c>
      <c r="E128" s="679">
        <v>760</v>
      </c>
      <c r="F128" s="679">
        <v>42</v>
      </c>
      <c r="G128" s="679">
        <v>101</v>
      </c>
    </row>
    <row r="129" spans="1:7">
      <c r="A129" s="687"/>
      <c r="B129" s="678" t="s">
        <v>310</v>
      </c>
      <c r="C129" s="679">
        <v>1263</v>
      </c>
      <c r="D129" s="679">
        <v>284</v>
      </c>
      <c r="E129" s="679">
        <v>735</v>
      </c>
      <c r="F129" s="679">
        <v>29</v>
      </c>
      <c r="G129" s="679">
        <v>215</v>
      </c>
    </row>
    <row r="130" spans="1:7">
      <c r="A130" s="687" t="s">
        <v>43</v>
      </c>
      <c r="B130" s="678" t="s">
        <v>308</v>
      </c>
      <c r="C130" s="679">
        <v>4710</v>
      </c>
      <c r="D130" s="679">
        <v>1170</v>
      </c>
      <c r="E130" s="679">
        <v>2936</v>
      </c>
      <c r="F130" s="679">
        <v>143</v>
      </c>
      <c r="G130" s="679">
        <v>461</v>
      </c>
    </row>
    <row r="131" spans="1:7">
      <c r="A131" s="687"/>
      <c r="B131" s="678" t="s">
        <v>309</v>
      </c>
      <c r="C131" s="679">
        <v>2343</v>
      </c>
      <c r="D131" s="679">
        <v>716</v>
      </c>
      <c r="E131" s="679">
        <v>1448</v>
      </c>
      <c r="F131" s="679">
        <v>81</v>
      </c>
      <c r="G131" s="679">
        <v>98</v>
      </c>
    </row>
    <row r="132" spans="1:7">
      <c r="A132" s="687"/>
      <c r="B132" s="678" t="s">
        <v>310</v>
      </c>
      <c r="C132" s="679">
        <v>2367</v>
      </c>
      <c r="D132" s="679">
        <v>454</v>
      </c>
      <c r="E132" s="679">
        <v>1488</v>
      </c>
      <c r="F132" s="679">
        <v>62</v>
      </c>
      <c r="G132" s="679">
        <v>363</v>
      </c>
    </row>
    <row r="133" spans="1:7">
      <c r="A133" s="687" t="s">
        <v>44</v>
      </c>
      <c r="B133" s="678" t="s">
        <v>308</v>
      </c>
      <c r="C133" s="679">
        <v>2305</v>
      </c>
      <c r="D133" s="679">
        <v>694</v>
      </c>
      <c r="E133" s="679">
        <v>1192</v>
      </c>
      <c r="F133" s="679">
        <v>63</v>
      </c>
      <c r="G133" s="679">
        <v>356</v>
      </c>
    </row>
    <row r="134" spans="1:7">
      <c r="A134" s="687"/>
      <c r="B134" s="678" t="s">
        <v>309</v>
      </c>
      <c r="C134" s="679">
        <v>1174</v>
      </c>
      <c r="D134" s="679">
        <v>463</v>
      </c>
      <c r="E134" s="679">
        <v>579</v>
      </c>
      <c r="F134" s="679">
        <v>49</v>
      </c>
      <c r="G134" s="679">
        <v>83</v>
      </c>
    </row>
    <row r="135" spans="1:7">
      <c r="A135" s="687"/>
      <c r="B135" s="678" t="s">
        <v>310</v>
      </c>
      <c r="C135" s="679">
        <v>1131</v>
      </c>
      <c r="D135" s="679">
        <v>231</v>
      </c>
      <c r="E135" s="679">
        <v>613</v>
      </c>
      <c r="F135" s="679">
        <v>14</v>
      </c>
      <c r="G135" s="679">
        <v>273</v>
      </c>
    </row>
    <row r="136" spans="1:7">
      <c r="A136" s="687" t="s">
        <v>45</v>
      </c>
      <c r="B136" s="678" t="s">
        <v>308</v>
      </c>
      <c r="C136" s="679">
        <v>3895</v>
      </c>
      <c r="D136" s="679">
        <v>876</v>
      </c>
      <c r="E136" s="679">
        <v>2221</v>
      </c>
      <c r="F136" s="679">
        <v>150</v>
      </c>
      <c r="G136" s="679">
        <v>648</v>
      </c>
    </row>
    <row r="137" spans="1:7">
      <c r="A137" s="687"/>
      <c r="B137" s="678" t="s">
        <v>309</v>
      </c>
      <c r="C137" s="679">
        <v>1917</v>
      </c>
      <c r="D137" s="679">
        <v>560</v>
      </c>
      <c r="E137" s="679">
        <v>1146</v>
      </c>
      <c r="F137" s="679">
        <v>86</v>
      </c>
      <c r="G137" s="679">
        <v>125</v>
      </c>
    </row>
    <row r="138" spans="1:7">
      <c r="A138" s="687"/>
      <c r="B138" s="678" t="s">
        <v>310</v>
      </c>
      <c r="C138" s="679">
        <v>1978</v>
      </c>
      <c r="D138" s="679">
        <v>316</v>
      </c>
      <c r="E138" s="679">
        <v>1075</v>
      </c>
      <c r="F138" s="679">
        <v>64</v>
      </c>
      <c r="G138" s="679">
        <v>523</v>
      </c>
    </row>
    <row r="139" spans="1:7">
      <c r="A139" s="687" t="s">
        <v>46</v>
      </c>
      <c r="B139" s="678" t="s">
        <v>308</v>
      </c>
      <c r="C139" s="679">
        <v>302</v>
      </c>
      <c r="D139" s="679">
        <v>76</v>
      </c>
      <c r="E139" s="679">
        <v>156</v>
      </c>
      <c r="F139" s="679">
        <v>10</v>
      </c>
      <c r="G139" s="679">
        <v>60</v>
      </c>
    </row>
    <row r="140" spans="1:7">
      <c r="A140" s="687"/>
      <c r="B140" s="678" t="s">
        <v>309</v>
      </c>
      <c r="C140" s="679">
        <v>142</v>
      </c>
      <c r="D140" s="679">
        <v>45</v>
      </c>
      <c r="E140" s="679">
        <v>79</v>
      </c>
      <c r="F140" s="679">
        <v>7</v>
      </c>
      <c r="G140" s="679">
        <v>11</v>
      </c>
    </row>
    <row r="141" spans="1:7">
      <c r="A141" s="687"/>
      <c r="B141" s="678" t="s">
        <v>310</v>
      </c>
      <c r="C141" s="679">
        <v>160</v>
      </c>
      <c r="D141" s="679">
        <v>31</v>
      </c>
      <c r="E141" s="679">
        <v>77</v>
      </c>
      <c r="F141" s="679">
        <v>3</v>
      </c>
      <c r="G141" s="679">
        <v>49</v>
      </c>
    </row>
    <row r="142" spans="1:7">
      <c r="A142" s="687" t="s">
        <v>47</v>
      </c>
      <c r="B142" s="678" t="s">
        <v>308</v>
      </c>
      <c r="C142" s="679">
        <v>5575</v>
      </c>
      <c r="D142" s="679">
        <v>1238</v>
      </c>
      <c r="E142" s="679">
        <v>3308</v>
      </c>
      <c r="F142" s="679">
        <v>198</v>
      </c>
      <c r="G142" s="679">
        <v>831</v>
      </c>
    </row>
    <row r="143" spans="1:7">
      <c r="A143" s="687"/>
      <c r="B143" s="678" t="s">
        <v>309</v>
      </c>
      <c r="C143" s="679">
        <v>2673</v>
      </c>
      <c r="D143" s="679">
        <v>809</v>
      </c>
      <c r="E143" s="679">
        <v>1603</v>
      </c>
      <c r="F143" s="679">
        <v>97</v>
      </c>
      <c r="G143" s="679">
        <v>164</v>
      </c>
    </row>
    <row r="144" spans="1:7">
      <c r="A144" s="687"/>
      <c r="B144" s="678" t="s">
        <v>310</v>
      </c>
      <c r="C144" s="679">
        <v>2902</v>
      </c>
      <c r="D144" s="679">
        <v>429</v>
      </c>
      <c r="E144" s="679">
        <v>1705</v>
      </c>
      <c r="F144" s="679">
        <v>101</v>
      </c>
      <c r="G144" s="679">
        <v>667</v>
      </c>
    </row>
    <row r="145" spans="1:7">
      <c r="A145" s="688" t="s">
        <v>146</v>
      </c>
      <c r="B145" s="678" t="s">
        <v>308</v>
      </c>
      <c r="C145" s="679">
        <v>70732</v>
      </c>
      <c r="D145" s="679">
        <v>19719</v>
      </c>
      <c r="E145" s="679">
        <v>39007</v>
      </c>
      <c r="F145" s="679">
        <v>2949</v>
      </c>
      <c r="G145" s="679">
        <v>9057</v>
      </c>
    </row>
    <row r="146" spans="1:7">
      <c r="A146" s="687"/>
      <c r="B146" s="678" t="s">
        <v>309</v>
      </c>
      <c r="C146" s="679">
        <v>34162</v>
      </c>
      <c r="D146" s="679">
        <v>11552</v>
      </c>
      <c r="E146" s="679">
        <v>19500</v>
      </c>
      <c r="F146" s="679">
        <v>1349</v>
      </c>
      <c r="G146" s="679">
        <v>1761</v>
      </c>
    </row>
    <row r="147" spans="1:7">
      <c r="A147" s="687"/>
      <c r="B147" s="678" t="s">
        <v>310</v>
      </c>
      <c r="C147" s="679">
        <v>36570</v>
      </c>
      <c r="D147" s="679">
        <v>8167</v>
      </c>
      <c r="E147" s="679">
        <v>19507</v>
      </c>
      <c r="F147" s="679">
        <v>1600</v>
      </c>
      <c r="G147" s="679">
        <v>7296</v>
      </c>
    </row>
    <row r="148" spans="1:7">
      <c r="A148" s="687" t="s">
        <v>49</v>
      </c>
      <c r="B148" s="678" t="s">
        <v>308</v>
      </c>
      <c r="C148" s="679">
        <v>29403</v>
      </c>
      <c r="D148" s="679">
        <v>7253</v>
      </c>
      <c r="E148" s="679">
        <v>17408</v>
      </c>
      <c r="F148" s="679">
        <v>945</v>
      </c>
      <c r="G148" s="679">
        <v>3797</v>
      </c>
    </row>
    <row r="149" spans="1:7">
      <c r="A149" s="687"/>
      <c r="B149" s="678" t="s">
        <v>309</v>
      </c>
      <c r="C149" s="679">
        <v>14149</v>
      </c>
      <c r="D149" s="679">
        <v>4456</v>
      </c>
      <c r="E149" s="679">
        <v>8523</v>
      </c>
      <c r="F149" s="679">
        <v>465</v>
      </c>
      <c r="G149" s="679">
        <v>705</v>
      </c>
    </row>
    <row r="150" spans="1:7">
      <c r="A150" s="687"/>
      <c r="B150" s="678" t="s">
        <v>310</v>
      </c>
      <c r="C150" s="679">
        <v>15254</v>
      </c>
      <c r="D150" s="679">
        <v>2797</v>
      </c>
      <c r="E150" s="679">
        <v>8885</v>
      </c>
      <c r="F150" s="679">
        <v>480</v>
      </c>
      <c r="G150" s="679">
        <v>3092</v>
      </c>
    </row>
    <row r="151" spans="1:7">
      <c r="A151" s="687" t="s">
        <v>50</v>
      </c>
      <c r="B151" s="678" t="s">
        <v>308</v>
      </c>
      <c r="C151" s="679">
        <v>5058</v>
      </c>
      <c r="D151" s="679">
        <v>1267</v>
      </c>
      <c r="E151" s="679">
        <v>2858</v>
      </c>
      <c r="F151" s="679">
        <v>98</v>
      </c>
      <c r="G151" s="679">
        <v>835</v>
      </c>
    </row>
    <row r="152" spans="1:7">
      <c r="A152" s="687"/>
      <c r="B152" s="678" t="s">
        <v>309</v>
      </c>
      <c r="C152" s="679">
        <v>2498</v>
      </c>
      <c r="D152" s="679">
        <v>847</v>
      </c>
      <c r="E152" s="679">
        <v>1422</v>
      </c>
      <c r="F152" s="679">
        <v>52</v>
      </c>
      <c r="G152" s="679">
        <v>177</v>
      </c>
    </row>
    <row r="153" spans="1:7">
      <c r="A153" s="687"/>
      <c r="B153" s="678" t="s">
        <v>310</v>
      </c>
      <c r="C153" s="679">
        <v>2560</v>
      </c>
      <c r="D153" s="679">
        <v>420</v>
      </c>
      <c r="E153" s="679">
        <v>1436</v>
      </c>
      <c r="F153" s="679">
        <v>46</v>
      </c>
      <c r="G153" s="679">
        <v>658</v>
      </c>
    </row>
    <row r="154" spans="1:7">
      <c r="A154" s="687" t="s">
        <v>51</v>
      </c>
      <c r="B154" s="678" t="s">
        <v>308</v>
      </c>
      <c r="C154" s="679">
        <v>8918</v>
      </c>
      <c r="D154" s="679">
        <v>2276</v>
      </c>
      <c r="E154" s="679">
        <v>5101</v>
      </c>
      <c r="F154" s="679">
        <v>250</v>
      </c>
      <c r="G154" s="679">
        <v>1291</v>
      </c>
    </row>
    <row r="155" spans="1:7">
      <c r="A155" s="687"/>
      <c r="B155" s="678" t="s">
        <v>309</v>
      </c>
      <c r="C155" s="679">
        <v>4351</v>
      </c>
      <c r="D155" s="679">
        <v>1368</v>
      </c>
      <c r="E155" s="679">
        <v>2588</v>
      </c>
      <c r="F155" s="679">
        <v>109</v>
      </c>
      <c r="G155" s="679">
        <v>286</v>
      </c>
    </row>
    <row r="156" spans="1:7">
      <c r="A156" s="687"/>
      <c r="B156" s="678" t="s">
        <v>310</v>
      </c>
      <c r="C156" s="679">
        <v>4567</v>
      </c>
      <c r="D156" s="679">
        <v>908</v>
      </c>
      <c r="E156" s="679">
        <v>2513</v>
      </c>
      <c r="F156" s="679">
        <v>141</v>
      </c>
      <c r="G156" s="679">
        <v>1005</v>
      </c>
    </row>
    <row r="157" spans="1:7">
      <c r="A157" s="687" t="s">
        <v>52</v>
      </c>
      <c r="B157" s="678" t="s">
        <v>308</v>
      </c>
      <c r="C157" s="679">
        <v>6682</v>
      </c>
      <c r="D157" s="679">
        <v>1768</v>
      </c>
      <c r="E157" s="679">
        <v>3978</v>
      </c>
      <c r="F157" s="679">
        <v>123</v>
      </c>
      <c r="G157" s="679">
        <v>813</v>
      </c>
    </row>
    <row r="158" spans="1:7">
      <c r="A158" s="687"/>
      <c r="B158" s="678" t="s">
        <v>309</v>
      </c>
      <c r="C158" s="679">
        <v>3367</v>
      </c>
      <c r="D158" s="679">
        <v>1133</v>
      </c>
      <c r="E158" s="679">
        <v>1989</v>
      </c>
      <c r="F158" s="679">
        <v>69</v>
      </c>
      <c r="G158" s="679">
        <v>176</v>
      </c>
    </row>
    <row r="159" spans="1:7">
      <c r="A159" s="687"/>
      <c r="B159" s="678" t="s">
        <v>310</v>
      </c>
      <c r="C159" s="679">
        <v>3315</v>
      </c>
      <c r="D159" s="679">
        <v>635</v>
      </c>
      <c r="E159" s="679">
        <v>1989</v>
      </c>
      <c r="F159" s="679">
        <v>54</v>
      </c>
      <c r="G159" s="679">
        <v>637</v>
      </c>
    </row>
    <row r="160" spans="1:7">
      <c r="A160" s="687" t="s">
        <v>53</v>
      </c>
      <c r="B160" s="678" t="s">
        <v>308</v>
      </c>
      <c r="C160" s="679">
        <v>14551</v>
      </c>
      <c r="D160" s="679">
        <v>3628</v>
      </c>
      <c r="E160" s="679">
        <v>8395</v>
      </c>
      <c r="F160" s="679">
        <v>549</v>
      </c>
      <c r="G160" s="679">
        <v>1979</v>
      </c>
    </row>
    <row r="161" spans="1:7">
      <c r="A161" s="687"/>
      <c r="B161" s="678" t="s">
        <v>309</v>
      </c>
      <c r="C161" s="679">
        <v>7089</v>
      </c>
      <c r="D161" s="679">
        <v>2229</v>
      </c>
      <c r="E161" s="679">
        <v>4196</v>
      </c>
      <c r="F161" s="679">
        <v>294</v>
      </c>
      <c r="G161" s="679">
        <v>370</v>
      </c>
    </row>
    <row r="162" spans="1:7">
      <c r="A162" s="687"/>
      <c r="B162" s="678" t="s">
        <v>310</v>
      </c>
      <c r="C162" s="679">
        <v>7462</v>
      </c>
      <c r="D162" s="679">
        <v>1399</v>
      </c>
      <c r="E162" s="679">
        <v>4199</v>
      </c>
      <c r="F162" s="679">
        <v>255</v>
      </c>
      <c r="G162" s="679">
        <v>1609</v>
      </c>
    </row>
    <row r="163" spans="1:7">
      <c r="A163" s="687" t="s">
        <v>54</v>
      </c>
      <c r="B163" s="678" t="s">
        <v>308</v>
      </c>
      <c r="C163" s="679">
        <v>10212</v>
      </c>
      <c r="D163" s="679">
        <v>2731</v>
      </c>
      <c r="E163" s="679">
        <v>5620</v>
      </c>
      <c r="F163" s="679">
        <v>278</v>
      </c>
      <c r="G163" s="679">
        <v>1583</v>
      </c>
    </row>
    <row r="164" spans="1:7">
      <c r="A164" s="687"/>
      <c r="B164" s="678" t="s">
        <v>309</v>
      </c>
      <c r="C164" s="679">
        <v>4952</v>
      </c>
      <c r="D164" s="679">
        <v>1713</v>
      </c>
      <c r="E164" s="679">
        <v>2850</v>
      </c>
      <c r="F164" s="679">
        <v>145</v>
      </c>
      <c r="G164" s="679">
        <v>244</v>
      </c>
    </row>
    <row r="165" spans="1:7">
      <c r="A165" s="687"/>
      <c r="B165" s="678" t="s">
        <v>310</v>
      </c>
      <c r="C165" s="679">
        <v>5260</v>
      </c>
      <c r="D165" s="679">
        <v>1018</v>
      </c>
      <c r="E165" s="679">
        <v>2770</v>
      </c>
      <c r="F165" s="679">
        <v>133</v>
      </c>
      <c r="G165" s="679">
        <v>1339</v>
      </c>
    </row>
    <row r="166" spans="1:7">
      <c r="A166" s="687" t="s">
        <v>56</v>
      </c>
      <c r="B166" s="678" t="s">
        <v>308</v>
      </c>
      <c r="C166" s="679">
        <v>31305</v>
      </c>
      <c r="D166" s="679">
        <v>7871</v>
      </c>
      <c r="E166" s="679">
        <v>18475</v>
      </c>
      <c r="F166" s="679">
        <v>1100</v>
      </c>
      <c r="G166" s="679">
        <v>3859</v>
      </c>
    </row>
    <row r="167" spans="1:7">
      <c r="A167" s="687"/>
      <c r="B167" s="678" t="s">
        <v>309</v>
      </c>
      <c r="C167" s="679">
        <v>14814</v>
      </c>
      <c r="D167" s="679">
        <v>4848</v>
      </c>
      <c r="E167" s="679">
        <v>8742</v>
      </c>
      <c r="F167" s="679">
        <v>472</v>
      </c>
      <c r="G167" s="679">
        <v>752</v>
      </c>
    </row>
    <row r="168" spans="1:7">
      <c r="A168" s="687"/>
      <c r="B168" s="678" t="s">
        <v>310</v>
      </c>
      <c r="C168" s="679">
        <v>16491</v>
      </c>
      <c r="D168" s="679">
        <v>3023</v>
      </c>
      <c r="E168" s="679">
        <v>9733</v>
      </c>
      <c r="F168" s="679">
        <v>628</v>
      </c>
      <c r="G168" s="679">
        <v>3107</v>
      </c>
    </row>
    <row r="169" spans="1:7">
      <c r="A169" s="688" t="s">
        <v>57</v>
      </c>
      <c r="B169" s="678" t="s">
        <v>308</v>
      </c>
      <c r="C169" s="679">
        <v>23982</v>
      </c>
      <c r="D169" s="679">
        <v>6799</v>
      </c>
      <c r="E169" s="679">
        <v>13737</v>
      </c>
      <c r="F169" s="679">
        <v>515</v>
      </c>
      <c r="G169" s="679">
        <v>2931</v>
      </c>
    </row>
    <row r="170" spans="1:7">
      <c r="A170" s="687"/>
      <c r="B170" s="678" t="s">
        <v>309</v>
      </c>
      <c r="C170" s="679">
        <v>11546</v>
      </c>
      <c r="D170" s="679">
        <v>4055</v>
      </c>
      <c r="E170" s="679">
        <v>6824</v>
      </c>
      <c r="F170" s="679">
        <v>203</v>
      </c>
      <c r="G170" s="679">
        <v>464</v>
      </c>
    </row>
    <row r="171" spans="1:7">
      <c r="A171" s="687"/>
      <c r="B171" s="678" t="s">
        <v>310</v>
      </c>
      <c r="C171" s="679">
        <v>12436</v>
      </c>
      <c r="D171" s="679">
        <v>2744</v>
      </c>
      <c r="E171" s="679">
        <v>6913</v>
      </c>
      <c r="F171" s="679">
        <v>312</v>
      </c>
      <c r="G171" s="679">
        <v>2467</v>
      </c>
    </row>
    <row r="172" spans="1:7">
      <c r="A172" s="687" t="s">
        <v>58</v>
      </c>
      <c r="B172" s="678" t="s">
        <v>308</v>
      </c>
      <c r="C172" s="679">
        <v>12964</v>
      </c>
      <c r="D172" s="679">
        <v>3317</v>
      </c>
      <c r="E172" s="679">
        <v>7777</v>
      </c>
      <c r="F172" s="679">
        <v>435</v>
      </c>
      <c r="G172" s="679">
        <v>1435</v>
      </c>
    </row>
    <row r="173" spans="1:7">
      <c r="A173" s="687"/>
      <c r="B173" s="678" t="s">
        <v>309</v>
      </c>
      <c r="C173" s="679">
        <v>6513</v>
      </c>
      <c r="D173" s="679">
        <v>2043</v>
      </c>
      <c r="E173" s="679">
        <v>3897</v>
      </c>
      <c r="F173" s="679">
        <v>220</v>
      </c>
      <c r="G173" s="679">
        <v>353</v>
      </c>
    </row>
    <row r="174" spans="1:7">
      <c r="A174" s="687"/>
      <c r="B174" s="678" t="s">
        <v>310</v>
      </c>
      <c r="C174" s="679">
        <v>6451</v>
      </c>
      <c r="D174" s="679">
        <v>1274</v>
      </c>
      <c r="E174" s="679">
        <v>3880</v>
      </c>
      <c r="F174" s="679">
        <v>215</v>
      </c>
      <c r="G174" s="679">
        <v>1082</v>
      </c>
    </row>
    <row r="175" spans="1:7">
      <c r="A175" s="687" t="s">
        <v>325</v>
      </c>
      <c r="B175" s="678" t="s">
        <v>308</v>
      </c>
      <c r="C175" s="679">
        <v>15468</v>
      </c>
      <c r="D175" s="679">
        <v>4471</v>
      </c>
      <c r="E175" s="679">
        <v>8534</v>
      </c>
      <c r="F175" s="679">
        <v>455</v>
      </c>
      <c r="G175" s="679">
        <v>2008</v>
      </c>
    </row>
    <row r="176" spans="1:7">
      <c r="A176" s="687"/>
      <c r="B176" s="678" t="s">
        <v>309</v>
      </c>
      <c r="C176" s="679">
        <v>7768</v>
      </c>
      <c r="D176" s="679">
        <v>2734</v>
      </c>
      <c r="E176" s="679">
        <v>4368</v>
      </c>
      <c r="F176" s="679">
        <v>241</v>
      </c>
      <c r="G176" s="679">
        <v>425</v>
      </c>
    </row>
    <row r="177" spans="1:7">
      <c r="A177" s="687"/>
      <c r="B177" s="678" t="s">
        <v>310</v>
      </c>
      <c r="C177" s="679">
        <v>7700</v>
      </c>
      <c r="D177" s="679">
        <v>1737</v>
      </c>
      <c r="E177" s="679">
        <v>4166</v>
      </c>
      <c r="F177" s="679">
        <v>214</v>
      </c>
      <c r="G177" s="679">
        <v>1583</v>
      </c>
    </row>
    <row r="178" spans="1:7">
      <c r="A178" s="687" t="s">
        <v>60</v>
      </c>
      <c r="B178" s="678" t="s">
        <v>308</v>
      </c>
      <c r="C178" s="679">
        <v>3060</v>
      </c>
      <c r="D178" s="679">
        <v>882</v>
      </c>
      <c r="E178" s="679">
        <v>1591</v>
      </c>
      <c r="F178" s="679">
        <v>122</v>
      </c>
      <c r="G178" s="679">
        <v>465</v>
      </c>
    </row>
    <row r="179" spans="1:7">
      <c r="A179" s="687"/>
      <c r="B179" s="678" t="s">
        <v>309</v>
      </c>
      <c r="C179" s="679">
        <v>1429</v>
      </c>
      <c r="D179" s="679">
        <v>485</v>
      </c>
      <c r="E179" s="679">
        <v>808</v>
      </c>
      <c r="F179" s="679">
        <v>55</v>
      </c>
      <c r="G179" s="679">
        <v>81</v>
      </c>
    </row>
    <row r="180" spans="1:7">
      <c r="A180" s="687"/>
      <c r="B180" s="678" t="s">
        <v>310</v>
      </c>
      <c r="C180" s="679">
        <v>1631</v>
      </c>
      <c r="D180" s="679">
        <v>397</v>
      </c>
      <c r="E180" s="679">
        <v>783</v>
      </c>
      <c r="F180" s="679">
        <v>67</v>
      </c>
      <c r="G180" s="679">
        <v>384</v>
      </c>
    </row>
    <row r="181" spans="1:7">
      <c r="A181" s="687" t="s">
        <v>61</v>
      </c>
      <c r="B181" s="678" t="s">
        <v>308</v>
      </c>
      <c r="C181" s="679">
        <v>4065</v>
      </c>
      <c r="D181" s="679">
        <v>1163</v>
      </c>
      <c r="E181" s="679">
        <v>2257</v>
      </c>
      <c r="F181" s="679">
        <v>99</v>
      </c>
      <c r="G181" s="679">
        <v>546</v>
      </c>
    </row>
    <row r="182" spans="1:7">
      <c r="A182" s="687"/>
      <c r="B182" s="678" t="s">
        <v>309</v>
      </c>
      <c r="C182" s="679">
        <v>2040</v>
      </c>
      <c r="D182" s="679">
        <v>734</v>
      </c>
      <c r="E182" s="679">
        <v>1140</v>
      </c>
      <c r="F182" s="679">
        <v>54</v>
      </c>
      <c r="G182" s="679">
        <v>112</v>
      </c>
    </row>
    <row r="183" spans="1:7">
      <c r="A183" s="687"/>
      <c r="B183" s="678" t="s">
        <v>310</v>
      </c>
      <c r="C183" s="679">
        <v>2025</v>
      </c>
      <c r="D183" s="679">
        <v>429</v>
      </c>
      <c r="E183" s="679">
        <v>1117</v>
      </c>
      <c r="F183" s="679">
        <v>45</v>
      </c>
      <c r="G183" s="679">
        <v>434</v>
      </c>
    </row>
    <row r="184" spans="1:7">
      <c r="A184" s="687" t="s">
        <v>62</v>
      </c>
      <c r="B184" s="678" t="s">
        <v>308</v>
      </c>
      <c r="C184" s="679">
        <v>12852</v>
      </c>
      <c r="D184" s="679">
        <v>3687</v>
      </c>
      <c r="E184" s="679">
        <v>7528</v>
      </c>
      <c r="F184" s="679">
        <v>281</v>
      </c>
      <c r="G184" s="679">
        <v>1356</v>
      </c>
    </row>
    <row r="185" spans="1:7">
      <c r="A185" s="687"/>
      <c r="B185" s="678" t="s">
        <v>309</v>
      </c>
      <c r="C185" s="679">
        <v>6297</v>
      </c>
      <c r="D185" s="679">
        <v>2238</v>
      </c>
      <c r="E185" s="679">
        <v>3664</v>
      </c>
      <c r="F185" s="679">
        <v>141</v>
      </c>
      <c r="G185" s="679">
        <v>254</v>
      </c>
    </row>
    <row r="186" spans="1:7">
      <c r="A186" s="687"/>
      <c r="B186" s="678" t="s">
        <v>310</v>
      </c>
      <c r="C186" s="679">
        <v>6555</v>
      </c>
      <c r="D186" s="679">
        <v>1449</v>
      </c>
      <c r="E186" s="679">
        <v>3864</v>
      </c>
      <c r="F186" s="679">
        <v>140</v>
      </c>
      <c r="G186" s="679">
        <v>1102</v>
      </c>
    </row>
    <row r="187" spans="1:7">
      <c r="A187" s="687" t="s">
        <v>63</v>
      </c>
      <c r="B187" s="678" t="s">
        <v>308</v>
      </c>
      <c r="C187" s="679">
        <v>14308</v>
      </c>
      <c r="D187" s="679">
        <v>3591</v>
      </c>
      <c r="E187" s="679">
        <v>8163</v>
      </c>
      <c r="F187" s="679">
        <v>531</v>
      </c>
      <c r="G187" s="679">
        <v>2023</v>
      </c>
    </row>
    <row r="188" spans="1:7">
      <c r="A188" s="687"/>
      <c r="B188" s="678" t="s">
        <v>309</v>
      </c>
      <c r="C188" s="679">
        <v>6877</v>
      </c>
      <c r="D188" s="679">
        <v>2160</v>
      </c>
      <c r="E188" s="679">
        <v>4098</v>
      </c>
      <c r="F188" s="679">
        <v>247</v>
      </c>
      <c r="G188" s="679">
        <v>372</v>
      </c>
    </row>
    <row r="189" spans="1:7">
      <c r="A189" s="687"/>
      <c r="B189" s="678" t="s">
        <v>310</v>
      </c>
      <c r="C189" s="679">
        <v>7431</v>
      </c>
      <c r="D189" s="679">
        <v>1431</v>
      </c>
      <c r="E189" s="679">
        <v>4065</v>
      </c>
      <c r="F189" s="679">
        <v>284</v>
      </c>
      <c r="G189" s="679">
        <v>1651</v>
      </c>
    </row>
    <row r="190" spans="1:7">
      <c r="A190" s="687" t="s">
        <v>64</v>
      </c>
      <c r="B190" s="678" t="s">
        <v>308</v>
      </c>
      <c r="C190" s="679">
        <v>5525</v>
      </c>
      <c r="D190" s="679">
        <v>1477</v>
      </c>
      <c r="E190" s="679">
        <v>3107</v>
      </c>
      <c r="F190" s="679">
        <v>189</v>
      </c>
      <c r="G190" s="679">
        <v>752</v>
      </c>
    </row>
    <row r="191" spans="1:7">
      <c r="A191" s="687"/>
      <c r="B191" s="678" t="s">
        <v>309</v>
      </c>
      <c r="C191" s="679">
        <v>2710</v>
      </c>
      <c r="D191" s="679">
        <v>890</v>
      </c>
      <c r="E191" s="679">
        <v>1526</v>
      </c>
      <c r="F191" s="679">
        <v>99</v>
      </c>
      <c r="G191" s="679">
        <v>195</v>
      </c>
    </row>
    <row r="192" spans="1:7">
      <c r="A192" s="687"/>
      <c r="B192" s="678" t="s">
        <v>310</v>
      </c>
      <c r="C192" s="679">
        <v>2815</v>
      </c>
      <c r="D192" s="679">
        <v>587</v>
      </c>
      <c r="E192" s="679">
        <v>1581</v>
      </c>
      <c r="F192" s="679">
        <v>90</v>
      </c>
      <c r="G192" s="679">
        <v>557</v>
      </c>
    </row>
    <row r="193" spans="1:7">
      <c r="A193" s="687" t="s">
        <v>65</v>
      </c>
      <c r="B193" s="678" t="s">
        <v>308</v>
      </c>
      <c r="C193" s="679">
        <v>8554</v>
      </c>
      <c r="D193" s="679">
        <v>2252</v>
      </c>
      <c r="E193" s="679">
        <v>5071</v>
      </c>
      <c r="F193" s="679">
        <v>189</v>
      </c>
      <c r="G193" s="679">
        <v>1042</v>
      </c>
    </row>
    <row r="194" spans="1:7">
      <c r="A194" s="689"/>
      <c r="B194" s="678" t="s">
        <v>309</v>
      </c>
      <c r="C194" s="683">
        <v>4307</v>
      </c>
      <c r="D194" s="683">
        <v>1493</v>
      </c>
      <c r="E194" s="683">
        <v>2490</v>
      </c>
      <c r="F194" s="683">
        <v>89</v>
      </c>
      <c r="G194" s="683">
        <v>235</v>
      </c>
    </row>
    <row r="195" spans="1:7">
      <c r="A195" s="690"/>
      <c r="B195" s="685" t="s">
        <v>310</v>
      </c>
      <c r="C195" s="686">
        <v>4247</v>
      </c>
      <c r="D195" s="686">
        <v>759</v>
      </c>
      <c r="E195" s="686">
        <v>2581</v>
      </c>
      <c r="F195" s="686">
        <v>100</v>
      </c>
      <c r="G195" s="686">
        <v>807</v>
      </c>
    </row>
  </sheetData>
  <hyperlinks>
    <hyperlink ref="G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4" max="4" width="10.28515625" customWidth="1"/>
    <col min="5" max="5" width="10.5703125" customWidth="1"/>
    <col min="6" max="6" width="10.7109375" customWidth="1"/>
    <col min="7" max="7" width="10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14" t="s">
        <v>715</v>
      </c>
      <c r="B1" s="514"/>
      <c r="C1" s="514"/>
      <c r="D1" s="514"/>
      <c r="E1" s="514"/>
      <c r="F1" s="514"/>
      <c r="G1" s="514"/>
      <c r="H1" s="514"/>
    </row>
    <row r="2" spans="1:8" s="556" customFormat="1" ht="12" thickBot="1">
      <c r="A2" s="595"/>
      <c r="B2" s="595"/>
      <c r="C2" s="595"/>
      <c r="D2" s="595"/>
      <c r="E2" s="595"/>
      <c r="F2" s="595"/>
      <c r="G2" s="595"/>
      <c r="H2" s="596" t="s">
        <v>0</v>
      </c>
    </row>
    <row r="3" spans="1:8" ht="36.75" thickBot="1">
      <c r="A3" s="651" t="s">
        <v>287</v>
      </c>
      <c r="B3" s="386" t="s">
        <v>716</v>
      </c>
      <c r="C3" s="380" t="s">
        <v>333</v>
      </c>
      <c r="D3" s="380" t="s">
        <v>334</v>
      </c>
      <c r="E3" s="380" t="s">
        <v>335</v>
      </c>
      <c r="F3" s="380" t="s">
        <v>336</v>
      </c>
      <c r="G3" s="380" t="s">
        <v>337</v>
      </c>
      <c r="H3" s="181" t="s">
        <v>338</v>
      </c>
    </row>
    <row r="4" spans="1:8">
      <c r="A4" s="257" t="s">
        <v>145</v>
      </c>
      <c r="B4" s="203">
        <v>408825</v>
      </c>
      <c r="C4" s="203">
        <v>91300</v>
      </c>
      <c r="D4" s="203">
        <v>107130</v>
      </c>
      <c r="E4" s="203">
        <v>79155</v>
      </c>
      <c r="F4" s="203">
        <v>72771</v>
      </c>
      <c r="G4" s="203">
        <v>58469</v>
      </c>
      <c r="H4" s="204">
        <v>2.85</v>
      </c>
    </row>
    <row r="5" spans="1:8" s="2" customFormat="1">
      <c r="A5" s="18" t="s">
        <v>3</v>
      </c>
      <c r="B5" s="691">
        <v>65010</v>
      </c>
      <c r="C5" s="691">
        <v>13984</v>
      </c>
      <c r="D5" s="691">
        <v>17243</v>
      </c>
      <c r="E5" s="691">
        <v>14267</v>
      </c>
      <c r="F5" s="691">
        <v>12952</v>
      </c>
      <c r="G5" s="691">
        <v>6564</v>
      </c>
      <c r="H5" s="692">
        <v>2.76</v>
      </c>
    </row>
    <row r="6" spans="1:8" s="2" customFormat="1">
      <c r="A6" s="696" t="s">
        <v>4</v>
      </c>
      <c r="B6" s="691">
        <v>636</v>
      </c>
      <c r="C6" s="691">
        <v>129</v>
      </c>
      <c r="D6" s="691">
        <v>166</v>
      </c>
      <c r="E6" s="691">
        <v>92</v>
      </c>
      <c r="F6" s="691">
        <v>84</v>
      </c>
      <c r="G6" s="691">
        <v>165</v>
      </c>
      <c r="H6" s="692">
        <v>3.21</v>
      </c>
    </row>
    <row r="7" spans="1:8" s="2" customFormat="1">
      <c r="A7" s="18" t="s">
        <v>5</v>
      </c>
      <c r="B7" s="691">
        <v>34309</v>
      </c>
      <c r="C7" s="691">
        <v>6984</v>
      </c>
      <c r="D7" s="691">
        <v>8272</v>
      </c>
      <c r="E7" s="691">
        <v>6586</v>
      </c>
      <c r="F7" s="691">
        <v>6377</v>
      </c>
      <c r="G7" s="691">
        <v>6090</v>
      </c>
      <c r="H7" s="692">
        <v>3.02</v>
      </c>
    </row>
    <row r="8" spans="1:8" s="2" customFormat="1">
      <c r="A8" s="696" t="s">
        <v>6</v>
      </c>
      <c r="B8" s="691">
        <v>3307</v>
      </c>
      <c r="C8" s="691">
        <v>629</v>
      </c>
      <c r="D8" s="691">
        <v>719</v>
      </c>
      <c r="E8" s="691">
        <v>620</v>
      </c>
      <c r="F8" s="691">
        <v>616</v>
      </c>
      <c r="G8" s="691">
        <v>723</v>
      </c>
      <c r="H8" s="692">
        <v>3.21</v>
      </c>
    </row>
    <row r="9" spans="1:8" s="2" customFormat="1">
      <c r="A9" s="696" t="s">
        <v>7</v>
      </c>
      <c r="B9" s="691">
        <v>5945</v>
      </c>
      <c r="C9" s="691">
        <v>1155</v>
      </c>
      <c r="D9" s="691">
        <v>1345</v>
      </c>
      <c r="E9" s="691">
        <v>1137</v>
      </c>
      <c r="F9" s="691">
        <v>1161</v>
      </c>
      <c r="G9" s="691">
        <v>1147</v>
      </c>
      <c r="H9" s="692">
        <v>3.14</v>
      </c>
    </row>
    <row r="10" spans="1:8" s="2" customFormat="1">
      <c r="A10" s="696" t="s">
        <v>8</v>
      </c>
      <c r="B10" s="691">
        <v>5599</v>
      </c>
      <c r="C10" s="691">
        <v>1360</v>
      </c>
      <c r="D10" s="691">
        <v>1439</v>
      </c>
      <c r="E10" s="691">
        <v>1107</v>
      </c>
      <c r="F10" s="691">
        <v>928</v>
      </c>
      <c r="G10" s="691">
        <v>765</v>
      </c>
      <c r="H10" s="692">
        <v>2.81</v>
      </c>
    </row>
    <row r="11" spans="1:8" s="2" customFormat="1">
      <c r="A11" s="696" t="s">
        <v>9</v>
      </c>
      <c r="B11" s="691">
        <v>3966</v>
      </c>
      <c r="C11" s="691">
        <v>1132</v>
      </c>
      <c r="D11" s="691">
        <v>1172</v>
      </c>
      <c r="E11" s="691">
        <v>724</v>
      </c>
      <c r="F11" s="691">
        <v>582</v>
      </c>
      <c r="G11" s="691">
        <v>356</v>
      </c>
      <c r="H11" s="692">
        <v>2.5099999999999998</v>
      </c>
    </row>
    <row r="12" spans="1:8" s="2" customFormat="1">
      <c r="A12" s="696" t="s">
        <v>10</v>
      </c>
      <c r="B12" s="691">
        <v>3712</v>
      </c>
      <c r="C12" s="691">
        <v>768</v>
      </c>
      <c r="D12" s="691">
        <v>1001</v>
      </c>
      <c r="E12" s="691">
        <v>747</v>
      </c>
      <c r="F12" s="691">
        <v>687</v>
      </c>
      <c r="G12" s="691">
        <v>509</v>
      </c>
      <c r="H12" s="692">
        <v>2.87</v>
      </c>
    </row>
    <row r="13" spans="1:8" s="2" customFormat="1">
      <c r="A13" s="696" t="s">
        <v>11</v>
      </c>
      <c r="B13" s="691">
        <v>1537</v>
      </c>
      <c r="C13" s="691">
        <v>348</v>
      </c>
      <c r="D13" s="691">
        <v>425</v>
      </c>
      <c r="E13" s="691">
        <v>280</v>
      </c>
      <c r="F13" s="691">
        <v>249</v>
      </c>
      <c r="G13" s="691">
        <v>235</v>
      </c>
      <c r="H13" s="692">
        <v>2.84</v>
      </c>
    </row>
    <row r="14" spans="1:8" s="2" customFormat="1">
      <c r="A14" s="696" t="s">
        <v>12</v>
      </c>
      <c r="B14" s="691">
        <v>2766</v>
      </c>
      <c r="C14" s="691">
        <v>522</v>
      </c>
      <c r="D14" s="691">
        <v>622</v>
      </c>
      <c r="E14" s="691">
        <v>561</v>
      </c>
      <c r="F14" s="691">
        <v>480</v>
      </c>
      <c r="G14" s="691">
        <v>581</v>
      </c>
      <c r="H14" s="692">
        <v>3.15</v>
      </c>
    </row>
    <row r="15" spans="1:8" s="2" customFormat="1">
      <c r="A15" s="697" t="s">
        <v>736</v>
      </c>
      <c r="B15" s="691">
        <v>16939</v>
      </c>
      <c r="C15" s="691">
        <v>3782</v>
      </c>
      <c r="D15" s="691">
        <v>4438</v>
      </c>
      <c r="E15" s="691">
        <v>3140</v>
      </c>
      <c r="F15" s="691">
        <v>2878</v>
      </c>
      <c r="G15" s="691">
        <v>2701</v>
      </c>
      <c r="H15" s="693">
        <v>2.9</v>
      </c>
    </row>
    <row r="16" spans="1:8" s="2" customFormat="1">
      <c r="A16" s="696" t="s">
        <v>13</v>
      </c>
      <c r="B16" s="691">
        <v>9345</v>
      </c>
      <c r="C16" s="691">
        <v>2270</v>
      </c>
      <c r="D16" s="691">
        <v>2598</v>
      </c>
      <c r="E16" s="691">
        <v>1688</v>
      </c>
      <c r="F16" s="691">
        <v>1520</v>
      </c>
      <c r="G16" s="691">
        <v>1269</v>
      </c>
      <c r="H16" s="692">
        <v>2.77</v>
      </c>
    </row>
    <row r="17" spans="1:8" s="2" customFormat="1">
      <c r="A17" s="18" t="s">
        <v>14</v>
      </c>
      <c r="B17" s="691">
        <v>25447</v>
      </c>
      <c r="C17" s="691">
        <v>6230</v>
      </c>
      <c r="D17" s="691">
        <v>7242</v>
      </c>
      <c r="E17" s="691">
        <v>4956</v>
      </c>
      <c r="F17" s="691">
        <v>4148</v>
      </c>
      <c r="G17" s="691">
        <v>2871</v>
      </c>
      <c r="H17" s="692">
        <v>2.68</v>
      </c>
    </row>
    <row r="18" spans="1:8" s="2" customFormat="1">
      <c r="A18" s="696" t="s">
        <v>15</v>
      </c>
      <c r="B18" s="691">
        <v>1191</v>
      </c>
      <c r="C18" s="691">
        <v>271</v>
      </c>
      <c r="D18" s="691">
        <v>290</v>
      </c>
      <c r="E18" s="691">
        <v>178</v>
      </c>
      <c r="F18" s="691">
        <v>184</v>
      </c>
      <c r="G18" s="691">
        <v>268</v>
      </c>
      <c r="H18" s="692">
        <v>3.08</v>
      </c>
    </row>
    <row r="19" spans="1:8" s="2" customFormat="1">
      <c r="A19" s="696" t="s">
        <v>16</v>
      </c>
      <c r="B19" s="691">
        <v>17690</v>
      </c>
      <c r="C19" s="691">
        <v>3323</v>
      </c>
      <c r="D19" s="691">
        <v>4288</v>
      </c>
      <c r="E19" s="691">
        <v>3400</v>
      </c>
      <c r="F19" s="691">
        <v>3448</v>
      </c>
      <c r="G19" s="691">
        <v>3231</v>
      </c>
      <c r="H19" s="692">
        <v>3.07</v>
      </c>
    </row>
    <row r="20" spans="1:8" s="2" customFormat="1">
      <c r="A20" s="696" t="s">
        <v>17</v>
      </c>
      <c r="B20" s="691">
        <v>38</v>
      </c>
      <c r="C20" s="691">
        <v>24</v>
      </c>
      <c r="D20" s="691">
        <v>7</v>
      </c>
      <c r="E20" s="691">
        <v>6</v>
      </c>
      <c r="F20" s="679" t="s">
        <v>68</v>
      </c>
      <c r="G20" s="691">
        <v>1</v>
      </c>
      <c r="H20" s="692">
        <v>1.61</v>
      </c>
    </row>
    <row r="21" spans="1:8" s="2" customFormat="1">
      <c r="A21" s="696" t="s">
        <v>18</v>
      </c>
      <c r="B21" s="691">
        <v>83</v>
      </c>
      <c r="C21" s="691">
        <v>29</v>
      </c>
      <c r="D21" s="691">
        <v>15</v>
      </c>
      <c r="E21" s="691">
        <v>12</v>
      </c>
      <c r="F21" s="691">
        <v>10</v>
      </c>
      <c r="G21" s="691">
        <v>17</v>
      </c>
      <c r="H21" s="692">
        <v>2.94</v>
      </c>
    </row>
    <row r="22" spans="1:8" s="2" customFormat="1">
      <c r="A22" s="18" t="s">
        <v>19</v>
      </c>
      <c r="B22" s="691">
        <v>21472</v>
      </c>
      <c r="C22" s="691">
        <v>4736</v>
      </c>
      <c r="D22" s="691">
        <v>5840</v>
      </c>
      <c r="E22" s="691">
        <v>4352</v>
      </c>
      <c r="F22" s="691">
        <v>4029</v>
      </c>
      <c r="G22" s="691">
        <v>2515</v>
      </c>
      <c r="H22" s="693">
        <v>2.6883333333333339</v>
      </c>
    </row>
    <row r="23" spans="1:8" s="2" customFormat="1">
      <c r="A23" s="696" t="s">
        <v>315</v>
      </c>
      <c r="B23" s="691">
        <v>4981</v>
      </c>
      <c r="C23" s="691">
        <v>949</v>
      </c>
      <c r="D23" s="691">
        <v>1316</v>
      </c>
      <c r="E23" s="691">
        <v>1075</v>
      </c>
      <c r="F23" s="691">
        <v>1028</v>
      </c>
      <c r="G23" s="691">
        <v>613</v>
      </c>
      <c r="H23" s="692">
        <v>2.86</v>
      </c>
    </row>
    <row r="24" spans="1:8" s="2" customFormat="1">
      <c r="A24" s="696" t="s">
        <v>314</v>
      </c>
      <c r="B24" s="691">
        <v>438</v>
      </c>
      <c r="C24" s="691">
        <v>123</v>
      </c>
      <c r="D24" s="691">
        <v>146</v>
      </c>
      <c r="E24" s="691">
        <v>75</v>
      </c>
      <c r="F24" s="691">
        <v>43</v>
      </c>
      <c r="G24" s="691">
        <v>51</v>
      </c>
      <c r="H24" s="692">
        <v>2.5499999999999998</v>
      </c>
    </row>
    <row r="25" spans="1:8" s="2" customFormat="1">
      <c r="A25" s="696" t="s">
        <v>313</v>
      </c>
      <c r="B25" s="691">
        <v>3819</v>
      </c>
      <c r="C25" s="691">
        <v>904</v>
      </c>
      <c r="D25" s="691">
        <v>1011</v>
      </c>
      <c r="E25" s="691">
        <v>813</v>
      </c>
      <c r="F25" s="691">
        <v>702</v>
      </c>
      <c r="G25" s="691">
        <v>389</v>
      </c>
      <c r="H25" s="692">
        <v>2.71</v>
      </c>
    </row>
    <row r="26" spans="1:8" s="2" customFormat="1">
      <c r="A26" s="696" t="s">
        <v>332</v>
      </c>
      <c r="B26" s="691">
        <v>7158</v>
      </c>
      <c r="C26" s="691">
        <v>1515</v>
      </c>
      <c r="D26" s="691">
        <v>1890</v>
      </c>
      <c r="E26" s="691">
        <v>1438</v>
      </c>
      <c r="F26" s="691">
        <v>1418</v>
      </c>
      <c r="G26" s="691">
        <v>897</v>
      </c>
      <c r="H26" s="692">
        <v>2.83</v>
      </c>
    </row>
    <row r="27" spans="1:8" s="2" customFormat="1">
      <c r="A27" s="696" t="s">
        <v>317</v>
      </c>
      <c r="B27" s="691">
        <v>4276</v>
      </c>
      <c r="C27" s="691">
        <v>1022</v>
      </c>
      <c r="D27" s="691">
        <v>1227</v>
      </c>
      <c r="E27" s="691">
        <v>808</v>
      </c>
      <c r="F27" s="691">
        <v>728</v>
      </c>
      <c r="G27" s="691">
        <v>491</v>
      </c>
      <c r="H27" s="693">
        <v>2.7</v>
      </c>
    </row>
    <row r="28" spans="1:8" s="2" customFormat="1">
      <c r="A28" s="696" t="s">
        <v>327</v>
      </c>
      <c r="B28" s="691">
        <v>800</v>
      </c>
      <c r="C28" s="691">
        <v>223</v>
      </c>
      <c r="D28" s="691">
        <v>250</v>
      </c>
      <c r="E28" s="691">
        <v>143</v>
      </c>
      <c r="F28" s="691">
        <v>110</v>
      </c>
      <c r="G28" s="691">
        <v>74</v>
      </c>
      <c r="H28" s="692">
        <v>2.48</v>
      </c>
    </row>
    <row r="29" spans="1:8" s="2" customFormat="1">
      <c r="A29" s="696" t="s">
        <v>26</v>
      </c>
      <c r="B29" s="691">
        <v>365</v>
      </c>
      <c r="C29" s="691">
        <v>86</v>
      </c>
      <c r="D29" s="691">
        <v>89</v>
      </c>
      <c r="E29" s="691">
        <v>75</v>
      </c>
      <c r="F29" s="691">
        <v>58</v>
      </c>
      <c r="G29" s="691">
        <v>57</v>
      </c>
      <c r="H29" s="692">
        <v>2.85</v>
      </c>
    </row>
    <row r="30" spans="1:8" s="2" customFormat="1">
      <c r="A30" s="696" t="s">
        <v>27</v>
      </c>
      <c r="B30" s="691">
        <v>783</v>
      </c>
      <c r="C30" s="691">
        <v>245</v>
      </c>
      <c r="D30" s="691">
        <v>213</v>
      </c>
      <c r="E30" s="691">
        <v>136</v>
      </c>
      <c r="F30" s="691">
        <v>109</v>
      </c>
      <c r="G30" s="691">
        <v>80</v>
      </c>
      <c r="H30" s="693">
        <v>2.5</v>
      </c>
    </row>
    <row r="31" spans="1:8" s="2" customFormat="1">
      <c r="A31" s="696" t="s">
        <v>28</v>
      </c>
      <c r="B31" s="691">
        <v>3168</v>
      </c>
      <c r="C31" s="691">
        <v>611</v>
      </c>
      <c r="D31" s="691">
        <v>937</v>
      </c>
      <c r="E31" s="691">
        <v>554</v>
      </c>
      <c r="F31" s="691">
        <v>551</v>
      </c>
      <c r="G31" s="691">
        <v>515</v>
      </c>
      <c r="H31" s="692">
        <v>2.94</v>
      </c>
    </row>
    <row r="32" spans="1:8" s="2" customFormat="1">
      <c r="A32" s="696" t="s">
        <v>29</v>
      </c>
      <c r="B32" s="691">
        <v>7492</v>
      </c>
      <c r="C32" s="691">
        <v>1898</v>
      </c>
      <c r="D32" s="691">
        <v>2021</v>
      </c>
      <c r="E32" s="691">
        <v>1351</v>
      </c>
      <c r="F32" s="691">
        <v>1175</v>
      </c>
      <c r="G32" s="691">
        <v>1047</v>
      </c>
      <c r="H32" s="692">
        <v>2.76</v>
      </c>
    </row>
    <row r="33" spans="1:8" s="2" customFormat="1">
      <c r="A33" s="696" t="s">
        <v>30</v>
      </c>
      <c r="B33" s="691">
        <v>1896</v>
      </c>
      <c r="C33" s="691">
        <v>384</v>
      </c>
      <c r="D33" s="691">
        <v>477</v>
      </c>
      <c r="E33" s="691">
        <v>384</v>
      </c>
      <c r="F33" s="691">
        <v>311</v>
      </c>
      <c r="G33" s="691">
        <v>340</v>
      </c>
      <c r="H33" s="692">
        <v>2.98</v>
      </c>
    </row>
    <row r="34" spans="1:8" s="2" customFormat="1">
      <c r="A34" s="696" t="s">
        <v>31</v>
      </c>
      <c r="B34" s="691">
        <v>5863</v>
      </c>
      <c r="C34" s="691">
        <v>1089</v>
      </c>
      <c r="D34" s="691">
        <v>1358</v>
      </c>
      <c r="E34" s="691">
        <v>1079</v>
      </c>
      <c r="F34" s="691">
        <v>1206</v>
      </c>
      <c r="G34" s="691">
        <v>1131</v>
      </c>
      <c r="H34" s="692">
        <v>3.13</v>
      </c>
    </row>
    <row r="35" spans="1:8" s="2" customFormat="1">
      <c r="A35" s="696" t="s">
        <v>32</v>
      </c>
      <c r="B35" s="691">
        <v>543</v>
      </c>
      <c r="C35" s="691">
        <v>159</v>
      </c>
      <c r="D35" s="691">
        <v>128</v>
      </c>
      <c r="E35" s="691">
        <v>84</v>
      </c>
      <c r="F35" s="691">
        <v>72</v>
      </c>
      <c r="G35" s="691">
        <v>100</v>
      </c>
      <c r="H35" s="692">
        <v>2.87</v>
      </c>
    </row>
    <row r="36" spans="1:8" s="2" customFormat="1">
      <c r="A36" s="696" t="s">
        <v>270</v>
      </c>
      <c r="B36" s="691">
        <v>128</v>
      </c>
      <c r="C36" s="691">
        <v>44</v>
      </c>
      <c r="D36" s="691">
        <v>48</v>
      </c>
      <c r="E36" s="691">
        <v>16</v>
      </c>
      <c r="F36" s="691">
        <v>6</v>
      </c>
      <c r="G36" s="691">
        <v>14</v>
      </c>
      <c r="H36" s="692">
        <v>2.29</v>
      </c>
    </row>
    <row r="37" spans="1:8" s="2" customFormat="1">
      <c r="A37" s="696" t="s">
        <v>34</v>
      </c>
      <c r="B37" s="691">
        <v>11293</v>
      </c>
      <c r="C37" s="691">
        <v>2093</v>
      </c>
      <c r="D37" s="691">
        <v>2768</v>
      </c>
      <c r="E37" s="691">
        <v>2241</v>
      </c>
      <c r="F37" s="691">
        <v>2345</v>
      </c>
      <c r="G37" s="691">
        <v>1846</v>
      </c>
      <c r="H37" s="692">
        <v>3.02</v>
      </c>
    </row>
    <row r="38" spans="1:8" s="2" customFormat="1">
      <c r="A38" s="696" t="s">
        <v>35</v>
      </c>
      <c r="B38" s="691">
        <v>5081</v>
      </c>
      <c r="C38" s="691">
        <v>1256</v>
      </c>
      <c r="D38" s="691">
        <v>1261</v>
      </c>
      <c r="E38" s="691">
        <v>908</v>
      </c>
      <c r="F38" s="691">
        <v>805</v>
      </c>
      <c r="G38" s="691">
        <v>851</v>
      </c>
      <c r="H38" s="692">
        <v>2.88</v>
      </c>
    </row>
    <row r="39" spans="1:8" s="2" customFormat="1">
      <c r="A39" s="696" t="s">
        <v>36</v>
      </c>
      <c r="B39" s="691">
        <v>1077</v>
      </c>
      <c r="C39" s="691">
        <v>196</v>
      </c>
      <c r="D39" s="691">
        <v>254</v>
      </c>
      <c r="E39" s="691">
        <v>234</v>
      </c>
      <c r="F39" s="691">
        <v>194</v>
      </c>
      <c r="G39" s="691">
        <v>199</v>
      </c>
      <c r="H39" s="692">
        <v>3.08</v>
      </c>
    </row>
    <row r="40" spans="1:8" s="2" customFormat="1">
      <c r="A40" s="696" t="s">
        <v>37</v>
      </c>
      <c r="B40" s="691">
        <v>3579</v>
      </c>
      <c r="C40" s="691">
        <v>789</v>
      </c>
      <c r="D40" s="691">
        <v>859</v>
      </c>
      <c r="E40" s="691">
        <v>709</v>
      </c>
      <c r="F40" s="691">
        <v>714</v>
      </c>
      <c r="G40" s="691">
        <v>508</v>
      </c>
      <c r="H40" s="692">
        <v>2.92</v>
      </c>
    </row>
    <row r="41" spans="1:8" s="2" customFormat="1">
      <c r="A41" s="696" t="s">
        <v>38</v>
      </c>
      <c r="B41" s="691">
        <v>8553</v>
      </c>
      <c r="C41" s="691">
        <v>1983</v>
      </c>
      <c r="D41" s="691">
        <v>2332</v>
      </c>
      <c r="E41" s="691">
        <v>1567</v>
      </c>
      <c r="F41" s="691">
        <v>1422</v>
      </c>
      <c r="G41" s="691">
        <v>1249</v>
      </c>
      <c r="H41" s="692">
        <v>2.83</v>
      </c>
    </row>
    <row r="42" spans="1:8" s="2" customFormat="1">
      <c r="A42" s="696" t="s">
        <v>39</v>
      </c>
      <c r="B42" s="691">
        <v>6104</v>
      </c>
      <c r="C42" s="691">
        <v>1538</v>
      </c>
      <c r="D42" s="691">
        <v>1806</v>
      </c>
      <c r="E42" s="691">
        <v>1218</v>
      </c>
      <c r="F42" s="691">
        <v>939</v>
      </c>
      <c r="G42" s="691">
        <v>603</v>
      </c>
      <c r="H42" s="693">
        <v>2.6</v>
      </c>
    </row>
    <row r="43" spans="1:8" s="2" customFormat="1">
      <c r="A43" s="696" t="s">
        <v>40</v>
      </c>
      <c r="B43" s="691">
        <v>3985</v>
      </c>
      <c r="C43" s="691">
        <v>766</v>
      </c>
      <c r="D43" s="691">
        <v>939</v>
      </c>
      <c r="E43" s="691">
        <v>701</v>
      </c>
      <c r="F43" s="691">
        <v>736</v>
      </c>
      <c r="G43" s="691">
        <v>843</v>
      </c>
      <c r="H43" s="692">
        <v>3.15</v>
      </c>
    </row>
    <row r="44" spans="1:8" s="2" customFormat="1">
      <c r="A44" s="696" t="s">
        <v>41</v>
      </c>
      <c r="B44" s="691">
        <v>8792</v>
      </c>
      <c r="C44" s="691">
        <v>1965</v>
      </c>
      <c r="D44" s="691">
        <v>2390</v>
      </c>
      <c r="E44" s="691">
        <v>1669</v>
      </c>
      <c r="F44" s="691">
        <v>1422</v>
      </c>
      <c r="G44" s="691">
        <v>1346</v>
      </c>
      <c r="H44" s="692">
        <v>2.87</v>
      </c>
    </row>
    <row r="45" spans="1:8" s="2" customFormat="1">
      <c r="A45" s="696" t="s">
        <v>42</v>
      </c>
      <c r="B45" s="691">
        <v>1078</v>
      </c>
      <c r="C45" s="691">
        <v>270</v>
      </c>
      <c r="D45" s="691">
        <v>288</v>
      </c>
      <c r="E45" s="691">
        <v>193</v>
      </c>
      <c r="F45" s="691">
        <v>204</v>
      </c>
      <c r="G45" s="691">
        <v>123</v>
      </c>
      <c r="H45" s="693">
        <v>2.7</v>
      </c>
    </row>
    <row r="46" spans="1:8" s="2" customFormat="1">
      <c r="A46" s="696" t="s">
        <v>43</v>
      </c>
      <c r="B46" s="691">
        <v>1675</v>
      </c>
      <c r="C46" s="691">
        <v>254</v>
      </c>
      <c r="D46" s="691">
        <v>372</v>
      </c>
      <c r="E46" s="691">
        <v>317</v>
      </c>
      <c r="F46" s="691">
        <v>358</v>
      </c>
      <c r="G46" s="691">
        <v>374</v>
      </c>
      <c r="H46" s="692">
        <v>3.31</v>
      </c>
    </row>
    <row r="47" spans="1:8" s="2" customFormat="1">
      <c r="A47" s="696" t="s">
        <v>44</v>
      </c>
      <c r="B47" s="691">
        <v>971</v>
      </c>
      <c r="C47" s="691">
        <v>277</v>
      </c>
      <c r="D47" s="691">
        <v>243</v>
      </c>
      <c r="E47" s="691">
        <v>151</v>
      </c>
      <c r="F47" s="691">
        <v>131</v>
      </c>
      <c r="G47" s="691">
        <v>169</v>
      </c>
      <c r="H47" s="692">
        <v>2.79</v>
      </c>
    </row>
    <row r="48" spans="1:8" s="2" customFormat="1">
      <c r="A48" s="696" t="s">
        <v>45</v>
      </c>
      <c r="B48" s="691">
        <v>1787</v>
      </c>
      <c r="C48" s="691">
        <v>640</v>
      </c>
      <c r="D48" s="691">
        <v>516</v>
      </c>
      <c r="E48" s="691">
        <v>225</v>
      </c>
      <c r="F48" s="691">
        <v>191</v>
      </c>
      <c r="G48" s="691">
        <v>215</v>
      </c>
      <c r="H48" s="692">
        <v>2.4300000000000002</v>
      </c>
    </row>
    <row r="49" spans="1:8" s="2" customFormat="1">
      <c r="A49" s="696" t="s">
        <v>46</v>
      </c>
      <c r="B49" s="691">
        <v>130</v>
      </c>
      <c r="C49" s="691">
        <v>34</v>
      </c>
      <c r="D49" s="691">
        <v>35</v>
      </c>
      <c r="E49" s="691">
        <v>22</v>
      </c>
      <c r="F49" s="691">
        <v>19</v>
      </c>
      <c r="G49" s="691">
        <v>20</v>
      </c>
      <c r="H49" s="692">
        <v>2.72</v>
      </c>
    </row>
    <row r="50" spans="1:8" s="2" customFormat="1">
      <c r="A50" s="696" t="s">
        <v>47</v>
      </c>
      <c r="B50" s="691">
        <v>2532</v>
      </c>
      <c r="C50" s="691">
        <v>726</v>
      </c>
      <c r="D50" s="691">
        <v>760</v>
      </c>
      <c r="E50" s="691">
        <v>448</v>
      </c>
      <c r="F50" s="691">
        <v>370</v>
      </c>
      <c r="G50" s="691">
        <v>228</v>
      </c>
      <c r="H50" s="692">
        <v>2.4900000000000002</v>
      </c>
    </row>
    <row r="51" spans="1:8" s="2" customFormat="1">
      <c r="A51" s="698" t="s">
        <v>146</v>
      </c>
      <c r="B51" s="691">
        <v>27961</v>
      </c>
      <c r="C51" s="691">
        <v>6423</v>
      </c>
      <c r="D51" s="691">
        <v>7125</v>
      </c>
      <c r="E51" s="691">
        <v>5351</v>
      </c>
      <c r="F51" s="691">
        <v>4862</v>
      </c>
      <c r="G51" s="691">
        <v>4200</v>
      </c>
      <c r="H51" s="692">
        <v>2.88</v>
      </c>
    </row>
    <row r="52" spans="1:8" s="2" customFormat="1">
      <c r="A52" s="696" t="s">
        <v>49</v>
      </c>
      <c r="B52" s="691">
        <v>12166</v>
      </c>
      <c r="C52" s="691">
        <v>2943</v>
      </c>
      <c r="D52" s="691">
        <v>3253</v>
      </c>
      <c r="E52" s="691">
        <v>2183</v>
      </c>
      <c r="F52" s="691">
        <v>1953</v>
      </c>
      <c r="G52" s="691">
        <v>1834</v>
      </c>
      <c r="H52" s="692">
        <v>2.82</v>
      </c>
    </row>
    <row r="53" spans="1:8" s="2" customFormat="1">
      <c r="A53" s="696" t="s">
        <v>50</v>
      </c>
      <c r="B53" s="691">
        <v>2252</v>
      </c>
      <c r="C53" s="691">
        <v>642</v>
      </c>
      <c r="D53" s="691">
        <v>673</v>
      </c>
      <c r="E53" s="691">
        <v>356</v>
      </c>
      <c r="F53" s="691">
        <v>308</v>
      </c>
      <c r="G53" s="691">
        <v>273</v>
      </c>
      <c r="H53" s="693">
        <v>2.6</v>
      </c>
    </row>
    <row r="54" spans="1:8" s="2" customFormat="1">
      <c r="A54" s="696" t="s">
        <v>51</v>
      </c>
      <c r="B54" s="691">
        <v>3871</v>
      </c>
      <c r="C54" s="691">
        <v>986</v>
      </c>
      <c r="D54" s="691">
        <v>1120</v>
      </c>
      <c r="E54" s="691">
        <v>709</v>
      </c>
      <c r="F54" s="691">
        <v>630</v>
      </c>
      <c r="G54" s="691">
        <v>426</v>
      </c>
      <c r="H54" s="692">
        <v>2.65</v>
      </c>
    </row>
    <row r="55" spans="1:8" s="2" customFormat="1">
      <c r="A55" s="696" t="s">
        <v>52</v>
      </c>
      <c r="B55" s="691">
        <v>2847</v>
      </c>
      <c r="C55" s="691">
        <v>696</v>
      </c>
      <c r="D55" s="691">
        <v>851</v>
      </c>
      <c r="E55" s="691">
        <v>523</v>
      </c>
      <c r="F55" s="691">
        <v>467</v>
      </c>
      <c r="G55" s="691">
        <v>310</v>
      </c>
      <c r="H55" s="692">
        <v>2.66</v>
      </c>
    </row>
    <row r="56" spans="1:8" s="2" customFormat="1">
      <c r="A56" s="696" t="s">
        <v>53</v>
      </c>
      <c r="B56" s="691">
        <v>6157</v>
      </c>
      <c r="C56" s="691">
        <v>1507</v>
      </c>
      <c r="D56" s="691">
        <v>1729</v>
      </c>
      <c r="E56" s="691">
        <v>1106</v>
      </c>
      <c r="F56" s="691">
        <v>1011</v>
      </c>
      <c r="G56" s="691">
        <v>804</v>
      </c>
      <c r="H56" s="692">
        <v>2.75</v>
      </c>
    </row>
    <row r="57" spans="1:8" s="2" customFormat="1">
      <c r="A57" s="696" t="s">
        <v>54</v>
      </c>
      <c r="B57" s="691">
        <v>3792</v>
      </c>
      <c r="C57" s="691">
        <v>874</v>
      </c>
      <c r="D57" s="691">
        <v>858</v>
      </c>
      <c r="E57" s="691">
        <v>656</v>
      </c>
      <c r="F57" s="691">
        <v>652</v>
      </c>
      <c r="G57" s="691">
        <v>752</v>
      </c>
      <c r="H57" s="692">
        <v>3.08</v>
      </c>
    </row>
    <row r="58" spans="1:8" s="2" customFormat="1">
      <c r="A58" s="696" t="s">
        <v>56</v>
      </c>
      <c r="B58" s="691">
        <v>13255</v>
      </c>
      <c r="C58" s="691">
        <v>3060</v>
      </c>
      <c r="D58" s="691">
        <v>3602</v>
      </c>
      <c r="E58" s="691">
        <v>2559</v>
      </c>
      <c r="F58" s="691">
        <v>2147</v>
      </c>
      <c r="G58" s="691">
        <v>1887</v>
      </c>
      <c r="H58" s="692">
        <v>2.81</v>
      </c>
    </row>
    <row r="59" spans="1:8" s="2" customFormat="1">
      <c r="A59" s="698" t="s">
        <v>57</v>
      </c>
      <c r="B59" s="691">
        <v>9394</v>
      </c>
      <c r="C59" s="691">
        <v>1848</v>
      </c>
      <c r="D59" s="691">
        <v>2317</v>
      </c>
      <c r="E59" s="691">
        <v>1871</v>
      </c>
      <c r="F59" s="691">
        <v>1765</v>
      </c>
      <c r="G59" s="691">
        <v>1593</v>
      </c>
      <c r="H59" s="692">
        <v>2.99</v>
      </c>
    </row>
    <row r="60" spans="1:8" s="2" customFormat="1">
      <c r="A60" s="696" t="s">
        <v>58</v>
      </c>
      <c r="B60" s="691">
        <v>4867</v>
      </c>
      <c r="C60" s="691">
        <v>1019</v>
      </c>
      <c r="D60" s="691">
        <v>1118</v>
      </c>
      <c r="E60" s="691">
        <v>821</v>
      </c>
      <c r="F60" s="691">
        <v>932</v>
      </c>
      <c r="G60" s="691">
        <v>977</v>
      </c>
      <c r="H60" s="692">
        <v>3.11</v>
      </c>
    </row>
    <row r="61" spans="1:8" s="2" customFormat="1">
      <c r="A61" s="696" t="s">
        <v>325</v>
      </c>
      <c r="B61" s="691">
        <v>6544</v>
      </c>
      <c r="C61" s="691">
        <v>1635</v>
      </c>
      <c r="D61" s="691">
        <v>1877</v>
      </c>
      <c r="E61" s="691">
        <v>1263</v>
      </c>
      <c r="F61" s="691">
        <v>1115</v>
      </c>
      <c r="G61" s="691">
        <v>654</v>
      </c>
      <c r="H61" s="692">
        <v>2.63</v>
      </c>
    </row>
    <row r="62" spans="1:8" s="2" customFormat="1">
      <c r="A62" s="696" t="s">
        <v>60</v>
      </c>
      <c r="B62" s="691">
        <v>1390</v>
      </c>
      <c r="C62" s="691">
        <v>389</v>
      </c>
      <c r="D62" s="691">
        <v>439</v>
      </c>
      <c r="E62" s="691">
        <v>249</v>
      </c>
      <c r="F62" s="691">
        <v>194</v>
      </c>
      <c r="G62" s="691">
        <v>119</v>
      </c>
      <c r="H62" s="692">
        <v>2.48</v>
      </c>
    </row>
    <row r="63" spans="1:8" s="2" customFormat="1">
      <c r="A63" s="696" t="s">
        <v>61</v>
      </c>
      <c r="B63" s="691">
        <v>1662</v>
      </c>
      <c r="C63" s="691">
        <v>395</v>
      </c>
      <c r="D63" s="691">
        <v>442</v>
      </c>
      <c r="E63" s="691">
        <v>303</v>
      </c>
      <c r="F63" s="691">
        <v>278</v>
      </c>
      <c r="G63" s="691">
        <v>244</v>
      </c>
      <c r="H63" s="692">
        <v>2.82</v>
      </c>
    </row>
    <row r="64" spans="1:8" s="2" customFormat="1">
      <c r="A64" s="696" t="s">
        <v>62</v>
      </c>
      <c r="B64" s="691">
        <v>5009</v>
      </c>
      <c r="C64" s="691">
        <v>951</v>
      </c>
      <c r="D64" s="691">
        <v>1260</v>
      </c>
      <c r="E64" s="691">
        <v>985</v>
      </c>
      <c r="F64" s="691">
        <v>964</v>
      </c>
      <c r="G64" s="691">
        <v>849</v>
      </c>
      <c r="H64" s="692">
        <v>3.02</v>
      </c>
    </row>
    <row r="65" spans="1:8" s="2" customFormat="1">
      <c r="A65" s="696" t="s">
        <v>63</v>
      </c>
      <c r="B65" s="691">
        <v>5609</v>
      </c>
      <c r="C65" s="691">
        <v>1406</v>
      </c>
      <c r="D65" s="691">
        <v>1408</v>
      </c>
      <c r="E65" s="691">
        <v>971</v>
      </c>
      <c r="F65" s="691">
        <v>823</v>
      </c>
      <c r="G65" s="691">
        <v>1001</v>
      </c>
      <c r="H65" s="692">
        <v>2.91</v>
      </c>
    </row>
    <row r="66" spans="1:8" s="2" customFormat="1">
      <c r="A66" s="696" t="s">
        <v>64</v>
      </c>
      <c r="B66" s="691">
        <v>2517</v>
      </c>
      <c r="C66" s="691">
        <v>708</v>
      </c>
      <c r="D66" s="691">
        <v>783</v>
      </c>
      <c r="E66" s="691">
        <v>418</v>
      </c>
      <c r="F66" s="691">
        <v>379</v>
      </c>
      <c r="G66" s="691">
        <v>229</v>
      </c>
      <c r="H66" s="692">
        <v>2.5099999999999998</v>
      </c>
    </row>
    <row r="67" spans="1:8" s="2" customFormat="1">
      <c r="A67" s="699" t="s">
        <v>65</v>
      </c>
      <c r="B67" s="694">
        <v>3665</v>
      </c>
      <c r="C67" s="694">
        <v>839</v>
      </c>
      <c r="D67" s="694">
        <v>1059</v>
      </c>
      <c r="E67" s="694">
        <v>696</v>
      </c>
      <c r="F67" s="694">
        <v>620</v>
      </c>
      <c r="G67" s="694">
        <v>451</v>
      </c>
      <c r="H67" s="695">
        <v>2.72</v>
      </c>
    </row>
  </sheetData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41" activePane="bottomLeft" state="frozen"/>
      <selection pane="bottomLeft"/>
    </sheetView>
  </sheetViews>
  <sheetFormatPr defaultRowHeight="12"/>
  <cols>
    <col min="1" max="1" width="25.28515625" style="200" customWidth="1"/>
    <col min="2" max="2" width="8.5703125" style="200" customWidth="1"/>
    <col min="3" max="3" width="10.28515625" style="200" customWidth="1"/>
    <col min="4" max="4" width="10.5703125" style="200" customWidth="1"/>
    <col min="5" max="5" width="9.85546875" style="200" customWidth="1"/>
    <col min="6" max="6" width="10.28515625" style="200" customWidth="1"/>
    <col min="7" max="8" width="7.85546875" style="200" customWidth="1"/>
    <col min="9" max="16384" width="9.140625" style="200"/>
  </cols>
  <sheetData>
    <row r="1" spans="1:8">
      <c r="A1" s="515" t="s">
        <v>717</v>
      </c>
      <c r="B1" s="515"/>
      <c r="C1" s="515"/>
      <c r="D1" s="515"/>
      <c r="E1" s="515"/>
      <c r="F1" s="515"/>
      <c r="G1" s="515"/>
      <c r="H1" s="515"/>
    </row>
    <row r="2" spans="1:8" s="557" customFormat="1" thickBot="1">
      <c r="A2" s="558"/>
      <c r="B2" s="558"/>
      <c r="C2" s="558"/>
      <c r="D2" s="558"/>
      <c r="E2" s="558"/>
      <c r="F2" s="558"/>
      <c r="H2" s="547" t="s">
        <v>0</v>
      </c>
    </row>
    <row r="3" spans="1:8" ht="18" customHeight="1">
      <c r="A3" s="784" t="s">
        <v>287</v>
      </c>
      <c r="B3" s="786" t="s">
        <v>171</v>
      </c>
      <c r="C3" s="788" t="s">
        <v>339</v>
      </c>
      <c r="D3" s="789"/>
      <c r="E3" s="789"/>
      <c r="F3" s="789"/>
      <c r="G3" s="789"/>
      <c r="H3" s="789"/>
    </row>
    <row r="4" spans="1:8" ht="52.5" customHeight="1" thickBot="1">
      <c r="A4" s="785"/>
      <c r="B4" s="787"/>
      <c r="C4" s="387" t="s">
        <v>340</v>
      </c>
      <c r="D4" s="387" t="s">
        <v>341</v>
      </c>
      <c r="E4" s="387" t="s">
        <v>342</v>
      </c>
      <c r="F4" s="387" t="s">
        <v>343</v>
      </c>
      <c r="G4" s="379" t="s">
        <v>344</v>
      </c>
      <c r="H4" s="377" t="s">
        <v>345</v>
      </c>
    </row>
    <row r="5" spans="1:8" ht="15" customHeight="1">
      <c r="A5" s="257" t="s">
        <v>145</v>
      </c>
      <c r="B5" s="208"/>
      <c r="C5" s="208"/>
      <c r="D5" s="208"/>
      <c r="E5" s="208"/>
      <c r="F5" s="208"/>
      <c r="G5" s="208"/>
      <c r="H5" s="208"/>
    </row>
    <row r="6" spans="1:8" ht="15" customHeight="1">
      <c r="A6" s="704" t="s">
        <v>1484</v>
      </c>
      <c r="B6" s="208">
        <v>342213</v>
      </c>
      <c r="C6" s="208">
        <v>99073</v>
      </c>
      <c r="D6" s="208">
        <v>4064</v>
      </c>
      <c r="E6" s="208">
        <v>170894</v>
      </c>
      <c r="F6" s="208">
        <v>4706</v>
      </c>
      <c r="G6" s="208">
        <v>50620</v>
      </c>
      <c r="H6" s="208">
        <v>12856</v>
      </c>
    </row>
    <row r="7" spans="1:8" ht="15" customHeight="1">
      <c r="A7" s="704" t="s">
        <v>1485</v>
      </c>
      <c r="B7" s="208">
        <v>1004982</v>
      </c>
      <c r="C7" s="208">
        <v>198146</v>
      </c>
      <c r="D7" s="208">
        <v>8128</v>
      </c>
      <c r="E7" s="208">
        <v>631715</v>
      </c>
      <c r="F7" s="208">
        <v>17014</v>
      </c>
      <c r="G7" s="208">
        <v>119548</v>
      </c>
      <c r="H7" s="208">
        <v>30431</v>
      </c>
    </row>
    <row r="8" spans="1:8" s="271" customFormat="1" ht="15" customHeight="1">
      <c r="A8" s="18" t="s">
        <v>3</v>
      </c>
      <c r="B8" s="700"/>
      <c r="C8" s="700"/>
      <c r="D8" s="700"/>
      <c r="E8" s="700"/>
      <c r="F8" s="700"/>
      <c r="G8" s="700"/>
      <c r="H8" s="700"/>
    </row>
    <row r="9" spans="1:8" s="271" customFormat="1" ht="15" customHeight="1">
      <c r="A9" s="705" t="s">
        <v>1484</v>
      </c>
      <c r="B9" s="700">
        <v>53055</v>
      </c>
      <c r="C9" s="700">
        <v>13338</v>
      </c>
      <c r="D9" s="700">
        <v>939</v>
      </c>
      <c r="E9" s="700">
        <v>27633</v>
      </c>
      <c r="F9" s="700">
        <v>924</v>
      </c>
      <c r="G9" s="700">
        <v>8377</v>
      </c>
      <c r="H9" s="700">
        <v>1844</v>
      </c>
    </row>
    <row r="10" spans="1:8" s="271" customFormat="1" ht="15" customHeight="1">
      <c r="A10" s="705" t="s">
        <v>1485</v>
      </c>
      <c r="B10" s="700">
        <v>156133</v>
      </c>
      <c r="C10" s="700">
        <v>26676</v>
      </c>
      <c r="D10" s="700">
        <v>1878</v>
      </c>
      <c r="E10" s="700">
        <v>100562</v>
      </c>
      <c r="F10" s="700">
        <v>3237</v>
      </c>
      <c r="G10" s="700">
        <v>19500</v>
      </c>
      <c r="H10" s="700">
        <v>4280</v>
      </c>
    </row>
    <row r="11" spans="1:8" s="271" customFormat="1" ht="15" customHeight="1">
      <c r="A11" s="701" t="s">
        <v>4</v>
      </c>
      <c r="B11" s="700"/>
      <c r="C11" s="700"/>
      <c r="D11" s="700"/>
      <c r="E11" s="700"/>
      <c r="F11" s="700"/>
      <c r="G11" s="700"/>
      <c r="H11" s="700"/>
    </row>
    <row r="12" spans="1:8" s="271" customFormat="1" ht="15" customHeight="1">
      <c r="A12" s="705" t="s">
        <v>1484</v>
      </c>
      <c r="B12" s="700">
        <v>573</v>
      </c>
      <c r="C12" s="700">
        <v>188</v>
      </c>
      <c r="D12" s="700">
        <v>2</v>
      </c>
      <c r="E12" s="700">
        <v>294</v>
      </c>
      <c r="F12" s="700" t="s">
        <v>68</v>
      </c>
      <c r="G12" s="700">
        <v>68</v>
      </c>
      <c r="H12" s="700">
        <v>21</v>
      </c>
    </row>
    <row r="13" spans="1:8" s="271" customFormat="1" ht="15" customHeight="1">
      <c r="A13" s="705" t="s">
        <v>1485</v>
      </c>
      <c r="B13" s="700">
        <v>1743</v>
      </c>
      <c r="C13" s="700">
        <v>376</v>
      </c>
      <c r="D13" s="700">
        <v>4</v>
      </c>
      <c r="E13" s="700">
        <v>1156</v>
      </c>
      <c r="F13" s="700" t="s">
        <v>68</v>
      </c>
      <c r="G13" s="700">
        <v>159</v>
      </c>
      <c r="H13" s="700">
        <v>48</v>
      </c>
    </row>
    <row r="14" spans="1:8" s="271" customFormat="1" ht="15" customHeight="1">
      <c r="A14" s="18" t="s">
        <v>5</v>
      </c>
      <c r="B14" s="700"/>
      <c r="C14" s="700"/>
      <c r="D14" s="700"/>
      <c r="E14" s="700"/>
      <c r="F14" s="700"/>
      <c r="G14" s="700"/>
      <c r="H14" s="700"/>
    </row>
    <row r="15" spans="1:8" s="271" customFormat="1" ht="15" customHeight="1">
      <c r="A15" s="705" t="s">
        <v>1484</v>
      </c>
      <c r="B15" s="700">
        <v>30718</v>
      </c>
      <c r="C15" s="700">
        <v>8783</v>
      </c>
      <c r="D15" s="700">
        <v>357</v>
      </c>
      <c r="E15" s="700">
        <v>15625</v>
      </c>
      <c r="F15" s="700">
        <v>616</v>
      </c>
      <c r="G15" s="700">
        <v>4134</v>
      </c>
      <c r="H15" s="700">
        <v>1203</v>
      </c>
    </row>
    <row r="16" spans="1:8" s="271" customFormat="1" ht="15" customHeight="1">
      <c r="A16" s="705" t="s">
        <v>1485</v>
      </c>
      <c r="B16" s="700">
        <v>90477</v>
      </c>
      <c r="C16" s="700">
        <v>17566</v>
      </c>
      <c r="D16" s="700">
        <v>714</v>
      </c>
      <c r="E16" s="700">
        <v>57450</v>
      </c>
      <c r="F16" s="700">
        <v>2255</v>
      </c>
      <c r="G16" s="700">
        <v>9624</v>
      </c>
      <c r="H16" s="700">
        <v>2868</v>
      </c>
    </row>
    <row r="17" spans="1:8" s="271" customFormat="1" ht="15" customHeight="1">
      <c r="A17" s="701" t="s">
        <v>6</v>
      </c>
      <c r="B17" s="700"/>
      <c r="C17" s="700"/>
      <c r="D17" s="700"/>
      <c r="E17" s="700"/>
      <c r="F17" s="700"/>
      <c r="G17" s="700"/>
      <c r="H17" s="700"/>
    </row>
    <row r="18" spans="1:8" s="271" customFormat="1" ht="15" customHeight="1">
      <c r="A18" s="705" t="s">
        <v>1484</v>
      </c>
      <c r="B18" s="700">
        <v>2935</v>
      </c>
      <c r="C18" s="700">
        <v>671</v>
      </c>
      <c r="D18" s="700">
        <v>5</v>
      </c>
      <c r="E18" s="700">
        <v>1705</v>
      </c>
      <c r="F18" s="700">
        <v>5</v>
      </c>
      <c r="G18" s="700">
        <v>461</v>
      </c>
      <c r="H18" s="700">
        <v>88</v>
      </c>
    </row>
    <row r="19" spans="1:8" s="271" customFormat="1" ht="15" customHeight="1">
      <c r="A19" s="705" t="s">
        <v>1485</v>
      </c>
      <c r="B19" s="700">
        <v>9357</v>
      </c>
      <c r="C19" s="700">
        <v>1342</v>
      </c>
      <c r="D19" s="700">
        <v>10</v>
      </c>
      <c r="E19" s="700">
        <v>6654</v>
      </c>
      <c r="F19" s="700">
        <v>18</v>
      </c>
      <c r="G19" s="700">
        <v>1114</v>
      </c>
      <c r="H19" s="700">
        <v>219</v>
      </c>
    </row>
    <row r="20" spans="1:8" s="271" customFormat="1" ht="15" customHeight="1">
      <c r="A20" s="701" t="s">
        <v>7</v>
      </c>
      <c r="B20" s="700"/>
      <c r="C20" s="700"/>
      <c r="D20" s="700"/>
      <c r="E20" s="700"/>
      <c r="F20" s="700"/>
      <c r="G20" s="700"/>
      <c r="H20" s="700"/>
    </row>
    <row r="21" spans="1:8" s="271" customFormat="1" ht="15" customHeight="1">
      <c r="A21" s="705" t="s">
        <v>1484</v>
      </c>
      <c r="B21" s="700">
        <v>5362</v>
      </c>
      <c r="C21" s="700">
        <v>1385</v>
      </c>
      <c r="D21" s="700">
        <v>41</v>
      </c>
      <c r="E21" s="700">
        <v>2769</v>
      </c>
      <c r="F21" s="700">
        <v>58</v>
      </c>
      <c r="G21" s="700">
        <v>878</v>
      </c>
      <c r="H21" s="700">
        <v>231</v>
      </c>
    </row>
    <row r="22" spans="1:8" s="271" customFormat="1" ht="15" customHeight="1">
      <c r="A22" s="705" t="s">
        <v>1485</v>
      </c>
      <c r="B22" s="700">
        <v>16118</v>
      </c>
      <c r="C22" s="700">
        <v>2770</v>
      </c>
      <c r="D22" s="700">
        <v>82</v>
      </c>
      <c r="E22" s="700">
        <v>10378</v>
      </c>
      <c r="F22" s="700">
        <v>218</v>
      </c>
      <c r="G22" s="700">
        <v>2110</v>
      </c>
      <c r="H22" s="700">
        <v>560</v>
      </c>
    </row>
    <row r="23" spans="1:8" s="271" customFormat="1" ht="15" customHeight="1">
      <c r="A23" s="701" t="s">
        <v>8</v>
      </c>
      <c r="B23" s="700"/>
      <c r="C23" s="700"/>
      <c r="D23" s="700"/>
      <c r="E23" s="700"/>
      <c r="F23" s="700"/>
      <c r="G23" s="700"/>
      <c r="H23" s="700"/>
    </row>
    <row r="24" spans="1:8" s="271" customFormat="1" ht="15" customHeight="1">
      <c r="A24" s="705" t="s">
        <v>1484</v>
      </c>
      <c r="B24" s="700">
        <v>4505</v>
      </c>
      <c r="C24" s="700">
        <v>1306</v>
      </c>
      <c r="D24" s="700">
        <v>73</v>
      </c>
      <c r="E24" s="700">
        <v>2242</v>
      </c>
      <c r="F24" s="700">
        <v>55</v>
      </c>
      <c r="G24" s="700">
        <v>660</v>
      </c>
      <c r="H24" s="700">
        <v>169</v>
      </c>
    </row>
    <row r="25" spans="1:8" s="271" customFormat="1" ht="15" customHeight="1">
      <c r="A25" s="705" t="s">
        <v>1485</v>
      </c>
      <c r="B25" s="700">
        <v>13308</v>
      </c>
      <c r="C25" s="700">
        <v>2612</v>
      </c>
      <c r="D25" s="700">
        <v>146</v>
      </c>
      <c r="E25" s="700">
        <v>8335</v>
      </c>
      <c r="F25" s="700">
        <v>197</v>
      </c>
      <c r="G25" s="700">
        <v>1613</v>
      </c>
      <c r="H25" s="700">
        <v>405</v>
      </c>
    </row>
    <row r="26" spans="1:8" s="271" customFormat="1" ht="15" customHeight="1">
      <c r="A26" s="701" t="s">
        <v>9</v>
      </c>
      <c r="B26" s="700"/>
      <c r="C26" s="700"/>
      <c r="D26" s="700"/>
      <c r="E26" s="700"/>
      <c r="F26" s="700"/>
      <c r="G26" s="700"/>
      <c r="H26" s="700"/>
    </row>
    <row r="27" spans="1:8" s="271" customFormat="1" ht="15" customHeight="1">
      <c r="A27" s="705" t="s">
        <v>1484</v>
      </c>
      <c r="B27" s="700">
        <v>2895</v>
      </c>
      <c r="C27" s="700">
        <v>913</v>
      </c>
      <c r="D27" s="700">
        <v>31</v>
      </c>
      <c r="E27" s="700">
        <v>1339</v>
      </c>
      <c r="F27" s="700">
        <v>19</v>
      </c>
      <c r="G27" s="700">
        <v>451</v>
      </c>
      <c r="H27" s="700">
        <v>142</v>
      </c>
    </row>
    <row r="28" spans="1:8" s="271" customFormat="1" ht="15" customHeight="1">
      <c r="A28" s="705" t="s">
        <v>1485</v>
      </c>
      <c r="B28" s="700">
        <v>8266</v>
      </c>
      <c r="C28" s="700">
        <v>1826</v>
      </c>
      <c r="D28" s="700">
        <v>62</v>
      </c>
      <c r="E28" s="700">
        <v>4900</v>
      </c>
      <c r="F28" s="700">
        <v>73</v>
      </c>
      <c r="G28" s="700">
        <v>1074</v>
      </c>
      <c r="H28" s="700">
        <v>331</v>
      </c>
    </row>
    <row r="29" spans="1:8" s="271" customFormat="1" ht="15" customHeight="1">
      <c r="A29" s="701" t="s">
        <v>10</v>
      </c>
      <c r="B29" s="700"/>
      <c r="C29" s="700"/>
      <c r="D29" s="700"/>
      <c r="E29" s="700"/>
      <c r="F29" s="700"/>
      <c r="G29" s="700"/>
      <c r="H29" s="700"/>
    </row>
    <row r="30" spans="1:8" s="271" customFormat="1" ht="15" customHeight="1">
      <c r="A30" s="705" t="s">
        <v>1484</v>
      </c>
      <c r="B30" s="700">
        <v>3132</v>
      </c>
      <c r="C30" s="700">
        <v>857</v>
      </c>
      <c r="D30" s="700">
        <v>41</v>
      </c>
      <c r="E30" s="700">
        <v>1490</v>
      </c>
      <c r="F30" s="700">
        <v>83</v>
      </c>
      <c r="G30" s="700">
        <v>527</v>
      </c>
      <c r="H30" s="700">
        <v>134</v>
      </c>
    </row>
    <row r="31" spans="1:8" s="271" customFormat="1" ht="15" customHeight="1">
      <c r="A31" s="705" t="s">
        <v>1485</v>
      </c>
      <c r="B31" s="700">
        <v>9275</v>
      </c>
      <c r="C31" s="700">
        <v>1714</v>
      </c>
      <c r="D31" s="700">
        <v>82</v>
      </c>
      <c r="E31" s="700">
        <v>5576</v>
      </c>
      <c r="F31" s="700">
        <v>305</v>
      </c>
      <c r="G31" s="700">
        <v>1284</v>
      </c>
      <c r="H31" s="700">
        <v>314</v>
      </c>
    </row>
    <row r="32" spans="1:8" s="271" customFormat="1" ht="15" customHeight="1">
      <c r="A32" s="701" t="s">
        <v>11</v>
      </c>
      <c r="B32" s="700"/>
      <c r="C32" s="700"/>
      <c r="D32" s="700"/>
      <c r="E32" s="700"/>
      <c r="F32" s="700"/>
      <c r="G32" s="700"/>
      <c r="H32" s="700"/>
    </row>
    <row r="33" spans="1:8" s="271" customFormat="1" ht="15" customHeight="1">
      <c r="A33" s="705" t="s">
        <v>1484</v>
      </c>
      <c r="B33" s="700">
        <v>1282</v>
      </c>
      <c r="C33" s="700">
        <v>406</v>
      </c>
      <c r="D33" s="700">
        <v>14</v>
      </c>
      <c r="E33" s="700">
        <v>627</v>
      </c>
      <c r="F33" s="700">
        <v>14</v>
      </c>
      <c r="G33" s="700">
        <v>167</v>
      </c>
      <c r="H33" s="700">
        <v>54</v>
      </c>
    </row>
    <row r="34" spans="1:8" s="271" customFormat="1" ht="15" customHeight="1">
      <c r="A34" s="705" t="s">
        <v>1485</v>
      </c>
      <c r="B34" s="700">
        <v>3760</v>
      </c>
      <c r="C34" s="700">
        <v>812</v>
      </c>
      <c r="D34" s="700">
        <v>28</v>
      </c>
      <c r="E34" s="700">
        <v>2341</v>
      </c>
      <c r="F34" s="700">
        <v>54</v>
      </c>
      <c r="G34" s="700">
        <v>385</v>
      </c>
      <c r="H34" s="700">
        <v>140</v>
      </c>
    </row>
    <row r="35" spans="1:8" s="271" customFormat="1" ht="15" customHeight="1">
      <c r="A35" s="701" t="s">
        <v>12</v>
      </c>
      <c r="B35" s="700"/>
      <c r="C35" s="700"/>
      <c r="D35" s="700"/>
      <c r="E35" s="700"/>
      <c r="F35" s="700"/>
      <c r="G35" s="700"/>
      <c r="H35" s="700"/>
    </row>
    <row r="36" spans="1:8" s="271" customFormat="1" ht="15" customHeight="1">
      <c r="A36" s="705" t="s">
        <v>1484</v>
      </c>
      <c r="B36" s="700">
        <v>2398</v>
      </c>
      <c r="C36" s="700">
        <v>576</v>
      </c>
      <c r="D36" s="700">
        <v>6</v>
      </c>
      <c r="E36" s="700">
        <v>1371</v>
      </c>
      <c r="F36" s="700">
        <v>3</v>
      </c>
      <c r="G36" s="700">
        <v>343</v>
      </c>
      <c r="H36" s="700">
        <v>99</v>
      </c>
    </row>
    <row r="37" spans="1:8" s="271" customFormat="1" ht="15" customHeight="1">
      <c r="A37" s="705" t="s">
        <v>1485</v>
      </c>
      <c r="B37" s="700">
        <v>7591</v>
      </c>
      <c r="C37" s="700">
        <v>1152</v>
      </c>
      <c r="D37" s="700">
        <v>12</v>
      </c>
      <c r="E37" s="700">
        <v>5330</v>
      </c>
      <c r="F37" s="700">
        <v>10</v>
      </c>
      <c r="G37" s="700">
        <v>836</v>
      </c>
      <c r="H37" s="700">
        <v>251</v>
      </c>
    </row>
    <row r="38" spans="1:8" s="271" customFormat="1" ht="15" customHeight="1">
      <c r="A38" s="702" t="s">
        <v>736</v>
      </c>
      <c r="B38" s="700"/>
      <c r="C38" s="700"/>
      <c r="D38" s="700"/>
      <c r="E38" s="700"/>
      <c r="F38" s="700"/>
      <c r="G38" s="700"/>
      <c r="H38" s="700"/>
    </row>
    <row r="39" spans="1:8" s="271" customFormat="1" ht="15" customHeight="1">
      <c r="A39" s="705" t="s">
        <v>1484</v>
      </c>
      <c r="B39" s="700">
        <v>14575</v>
      </c>
      <c r="C39" s="700">
        <v>4482</v>
      </c>
      <c r="D39" s="700">
        <v>206</v>
      </c>
      <c r="E39" s="700">
        <v>7145</v>
      </c>
      <c r="F39" s="700">
        <v>217</v>
      </c>
      <c r="G39" s="700">
        <v>1994</v>
      </c>
      <c r="H39" s="700">
        <v>531</v>
      </c>
    </row>
    <row r="40" spans="1:8" s="271" customFormat="1" ht="15" customHeight="1">
      <c r="A40" s="705" t="s">
        <v>1485</v>
      </c>
      <c r="B40" s="700">
        <v>42390</v>
      </c>
      <c r="C40" s="700">
        <v>8964</v>
      </c>
      <c r="D40" s="700">
        <v>412</v>
      </c>
      <c r="E40" s="700">
        <v>26323</v>
      </c>
      <c r="F40" s="700">
        <v>780</v>
      </c>
      <c r="G40" s="700">
        <v>4665</v>
      </c>
      <c r="H40" s="700">
        <v>1246</v>
      </c>
    </row>
    <row r="41" spans="1:8" s="271" customFormat="1" ht="15" customHeight="1">
      <c r="A41" s="701" t="s">
        <v>13</v>
      </c>
      <c r="B41" s="700"/>
      <c r="C41" s="700"/>
      <c r="D41" s="700"/>
      <c r="E41" s="700"/>
      <c r="F41" s="700"/>
      <c r="G41" s="700"/>
      <c r="H41" s="700"/>
    </row>
    <row r="42" spans="1:8" s="271" customFormat="1" ht="15" customHeight="1">
      <c r="A42" s="705" t="s">
        <v>1484</v>
      </c>
      <c r="B42" s="700">
        <v>7639</v>
      </c>
      <c r="C42" s="700">
        <v>2488</v>
      </c>
      <c r="D42" s="700">
        <v>99</v>
      </c>
      <c r="E42" s="700">
        <v>3652</v>
      </c>
      <c r="F42" s="700">
        <v>75</v>
      </c>
      <c r="G42" s="700">
        <v>1060</v>
      </c>
      <c r="H42" s="700">
        <v>265</v>
      </c>
    </row>
    <row r="43" spans="1:8" s="271" customFormat="1" ht="15" customHeight="1">
      <c r="A43" s="705" t="s">
        <v>1485</v>
      </c>
      <c r="B43" s="700">
        <v>22011</v>
      </c>
      <c r="C43" s="700">
        <v>4976</v>
      </c>
      <c r="D43" s="700">
        <v>198</v>
      </c>
      <c r="E43" s="700">
        <v>13463</v>
      </c>
      <c r="F43" s="700">
        <v>253</v>
      </c>
      <c r="G43" s="700">
        <v>2499</v>
      </c>
      <c r="H43" s="700">
        <v>622</v>
      </c>
    </row>
    <row r="44" spans="1:8" s="271" customFormat="1" ht="15" customHeight="1">
      <c r="A44" s="701" t="s">
        <v>311</v>
      </c>
      <c r="B44" s="700"/>
      <c r="C44" s="700"/>
      <c r="D44" s="700"/>
      <c r="E44" s="700"/>
      <c r="F44" s="700"/>
      <c r="G44" s="700"/>
      <c r="H44" s="700"/>
    </row>
    <row r="45" spans="1:8" s="271" customFormat="1" ht="15" customHeight="1">
      <c r="A45" s="705" t="s">
        <v>1484</v>
      </c>
      <c r="B45" s="700">
        <v>20425</v>
      </c>
      <c r="C45" s="700">
        <v>6448</v>
      </c>
      <c r="D45" s="700">
        <v>261</v>
      </c>
      <c r="E45" s="700">
        <v>9783</v>
      </c>
      <c r="F45" s="700">
        <v>193</v>
      </c>
      <c r="G45" s="700">
        <v>3062</v>
      </c>
      <c r="H45" s="700">
        <v>678</v>
      </c>
    </row>
    <row r="46" spans="1:8" s="271" customFormat="1" ht="15" customHeight="1">
      <c r="A46" s="705" t="s">
        <v>1485</v>
      </c>
      <c r="B46" s="700">
        <v>58408</v>
      </c>
      <c r="C46" s="700">
        <v>12896</v>
      </c>
      <c r="D46" s="700">
        <v>522</v>
      </c>
      <c r="E46" s="700">
        <v>35589</v>
      </c>
      <c r="F46" s="700">
        <v>694</v>
      </c>
      <c r="G46" s="700">
        <v>7145</v>
      </c>
      <c r="H46" s="700">
        <v>1562</v>
      </c>
    </row>
    <row r="47" spans="1:8" s="271" customFormat="1" ht="15" customHeight="1">
      <c r="A47" s="701" t="s">
        <v>15</v>
      </c>
      <c r="B47" s="700"/>
      <c r="C47" s="700"/>
      <c r="D47" s="700"/>
      <c r="E47" s="700"/>
      <c r="F47" s="700"/>
      <c r="G47" s="700"/>
      <c r="H47" s="700"/>
    </row>
    <row r="48" spans="1:8" s="271" customFormat="1" ht="15" customHeight="1">
      <c r="A48" s="705" t="s">
        <v>1484</v>
      </c>
      <c r="B48" s="700">
        <v>1050</v>
      </c>
      <c r="C48" s="700">
        <v>319</v>
      </c>
      <c r="D48" s="700">
        <v>10</v>
      </c>
      <c r="E48" s="700">
        <v>550</v>
      </c>
      <c r="F48" s="700">
        <v>4</v>
      </c>
      <c r="G48" s="700">
        <v>128</v>
      </c>
      <c r="H48" s="700">
        <v>39</v>
      </c>
    </row>
    <row r="49" spans="1:8" s="271" customFormat="1" ht="15" customHeight="1">
      <c r="A49" s="705" t="s">
        <v>1485</v>
      </c>
      <c r="B49" s="700">
        <v>3160</v>
      </c>
      <c r="C49" s="700">
        <v>638</v>
      </c>
      <c r="D49" s="700">
        <v>20</v>
      </c>
      <c r="E49" s="700">
        <v>2095</v>
      </c>
      <c r="F49" s="700">
        <v>14</v>
      </c>
      <c r="G49" s="700">
        <v>302</v>
      </c>
      <c r="H49" s="700">
        <v>91</v>
      </c>
    </row>
    <row r="50" spans="1:8" s="271" customFormat="1" ht="15" customHeight="1">
      <c r="A50" s="701" t="s">
        <v>16</v>
      </c>
      <c r="B50" s="700"/>
      <c r="C50" s="700"/>
      <c r="D50" s="700"/>
      <c r="E50" s="700"/>
      <c r="F50" s="700"/>
      <c r="G50" s="700"/>
      <c r="H50" s="700"/>
    </row>
    <row r="51" spans="1:8" s="271" customFormat="1" ht="15" customHeight="1">
      <c r="A51" s="705" t="s">
        <v>1484</v>
      </c>
      <c r="B51" s="700">
        <v>15933</v>
      </c>
      <c r="C51" s="700">
        <v>4594</v>
      </c>
      <c r="D51" s="700">
        <v>102</v>
      </c>
      <c r="E51" s="700">
        <v>8230</v>
      </c>
      <c r="F51" s="700">
        <v>157</v>
      </c>
      <c r="G51" s="700">
        <v>2194</v>
      </c>
      <c r="H51" s="700">
        <v>656</v>
      </c>
    </row>
    <row r="52" spans="1:8" s="271" customFormat="1" ht="15" customHeight="1">
      <c r="A52" s="705" t="s">
        <v>1485</v>
      </c>
      <c r="B52" s="700">
        <v>47685</v>
      </c>
      <c r="C52" s="700">
        <v>9188</v>
      </c>
      <c r="D52" s="700">
        <v>204</v>
      </c>
      <c r="E52" s="700">
        <v>30875</v>
      </c>
      <c r="F52" s="700">
        <v>574</v>
      </c>
      <c r="G52" s="700">
        <v>5283</v>
      </c>
      <c r="H52" s="700">
        <v>1561</v>
      </c>
    </row>
    <row r="53" spans="1:8" s="271" customFormat="1" ht="15" customHeight="1">
      <c r="A53" s="701" t="s">
        <v>17</v>
      </c>
      <c r="B53" s="700"/>
      <c r="C53" s="700"/>
      <c r="D53" s="700"/>
      <c r="E53" s="700"/>
      <c r="F53" s="700"/>
      <c r="G53" s="700"/>
      <c r="H53" s="700"/>
    </row>
    <row r="54" spans="1:8" s="271" customFormat="1" ht="15" customHeight="1">
      <c r="A54" s="705" t="s">
        <v>1484</v>
      </c>
      <c r="B54" s="700">
        <v>11</v>
      </c>
      <c r="C54" s="700">
        <v>4</v>
      </c>
      <c r="D54" s="700" t="s">
        <v>68</v>
      </c>
      <c r="E54" s="700">
        <v>3</v>
      </c>
      <c r="F54" s="700" t="s">
        <v>68</v>
      </c>
      <c r="G54" s="700" t="s">
        <v>68</v>
      </c>
      <c r="H54" s="700">
        <v>4</v>
      </c>
    </row>
    <row r="55" spans="1:8" s="271" customFormat="1" ht="15" customHeight="1">
      <c r="A55" s="705" t="s">
        <v>1485</v>
      </c>
      <c r="B55" s="700">
        <v>27</v>
      </c>
      <c r="C55" s="700">
        <v>8</v>
      </c>
      <c r="D55" s="700" t="s">
        <v>68</v>
      </c>
      <c r="E55" s="700">
        <v>10</v>
      </c>
      <c r="F55" s="700" t="s">
        <v>68</v>
      </c>
      <c r="G55" s="700" t="s">
        <v>68</v>
      </c>
      <c r="H55" s="700">
        <v>9</v>
      </c>
    </row>
    <row r="56" spans="1:8" s="271" customFormat="1" ht="15" customHeight="1">
      <c r="A56" s="701" t="s">
        <v>18</v>
      </c>
      <c r="B56" s="700"/>
      <c r="C56" s="700"/>
      <c r="D56" s="700"/>
      <c r="E56" s="700"/>
      <c r="F56" s="700"/>
      <c r="G56" s="700"/>
      <c r="H56" s="700"/>
    </row>
    <row r="57" spans="1:8" s="271" customFormat="1" ht="15" customHeight="1">
      <c r="A57" s="705" t="s">
        <v>1484</v>
      </c>
      <c r="B57" s="700">
        <v>65</v>
      </c>
      <c r="C57" s="700">
        <v>18</v>
      </c>
      <c r="D57" s="700">
        <v>1</v>
      </c>
      <c r="E57" s="700">
        <v>29</v>
      </c>
      <c r="F57" s="700" t="s">
        <v>68</v>
      </c>
      <c r="G57" s="700">
        <v>11</v>
      </c>
      <c r="H57" s="700">
        <v>6</v>
      </c>
    </row>
    <row r="58" spans="1:8" s="271" customFormat="1" ht="15" customHeight="1">
      <c r="A58" s="705" t="s">
        <v>1485</v>
      </c>
      <c r="B58" s="700">
        <v>191</v>
      </c>
      <c r="C58" s="700">
        <v>36</v>
      </c>
      <c r="D58" s="700">
        <v>2</v>
      </c>
      <c r="E58" s="700">
        <v>106</v>
      </c>
      <c r="F58" s="700" t="s">
        <v>68</v>
      </c>
      <c r="G58" s="700">
        <v>32</v>
      </c>
      <c r="H58" s="700">
        <v>15</v>
      </c>
    </row>
    <row r="59" spans="1:8" s="271" customFormat="1" ht="15" customHeight="1">
      <c r="A59" s="18" t="s">
        <v>19</v>
      </c>
      <c r="B59" s="700"/>
      <c r="C59" s="700"/>
      <c r="D59" s="700"/>
      <c r="E59" s="700"/>
      <c r="F59" s="700"/>
      <c r="G59" s="700"/>
      <c r="H59" s="700"/>
    </row>
    <row r="60" spans="1:8" s="271" customFormat="1" ht="15" customHeight="1">
      <c r="A60" s="705" t="s">
        <v>1484</v>
      </c>
      <c r="B60" s="700">
        <v>17405</v>
      </c>
      <c r="C60" s="700">
        <v>4537</v>
      </c>
      <c r="D60" s="700">
        <v>175</v>
      </c>
      <c r="E60" s="700">
        <v>8963</v>
      </c>
      <c r="F60" s="700">
        <v>189</v>
      </c>
      <c r="G60" s="700">
        <v>2871</v>
      </c>
      <c r="H60" s="700">
        <v>670</v>
      </c>
    </row>
    <row r="61" spans="1:8" s="271" customFormat="1" ht="15" customHeight="1">
      <c r="A61" s="705" t="s">
        <v>1485</v>
      </c>
      <c r="B61" s="700">
        <v>51446</v>
      </c>
      <c r="C61" s="700">
        <v>9074</v>
      </c>
      <c r="D61" s="700">
        <v>350</v>
      </c>
      <c r="E61" s="700">
        <v>33041</v>
      </c>
      <c r="F61" s="700">
        <v>690</v>
      </c>
      <c r="G61" s="700">
        <v>6693</v>
      </c>
      <c r="H61" s="700">
        <v>1598</v>
      </c>
    </row>
    <row r="62" spans="1:8" s="271" customFormat="1" ht="15" customHeight="1">
      <c r="A62" s="707" t="s">
        <v>20</v>
      </c>
      <c r="B62" s="700"/>
      <c r="C62" s="700"/>
      <c r="D62" s="700"/>
      <c r="E62" s="700"/>
      <c r="F62" s="700"/>
      <c r="G62" s="700"/>
      <c r="H62" s="700"/>
    </row>
    <row r="63" spans="1:8" s="271" customFormat="1" ht="15" customHeight="1">
      <c r="A63" s="708" t="s">
        <v>1484</v>
      </c>
      <c r="B63" s="700">
        <v>4193</v>
      </c>
      <c r="C63" s="700">
        <v>1036</v>
      </c>
      <c r="D63" s="700">
        <v>35</v>
      </c>
      <c r="E63" s="700">
        <v>2236</v>
      </c>
      <c r="F63" s="700">
        <v>32</v>
      </c>
      <c r="G63" s="700">
        <v>691</v>
      </c>
      <c r="H63" s="700">
        <v>163</v>
      </c>
    </row>
    <row r="64" spans="1:8" s="271" customFormat="1" ht="15" customHeight="1">
      <c r="A64" s="708" t="s">
        <v>1485</v>
      </c>
      <c r="B64" s="700">
        <v>12444</v>
      </c>
      <c r="C64" s="700">
        <v>2072</v>
      </c>
      <c r="D64" s="700">
        <v>70</v>
      </c>
      <c r="E64" s="700">
        <v>8210</v>
      </c>
      <c r="F64" s="700">
        <v>120</v>
      </c>
      <c r="G64" s="700">
        <v>1588</v>
      </c>
      <c r="H64" s="700">
        <v>384</v>
      </c>
    </row>
    <row r="65" spans="1:8" s="271" customFormat="1" ht="15" customHeight="1">
      <c r="A65" s="707" t="s">
        <v>21</v>
      </c>
      <c r="B65" s="700"/>
      <c r="C65" s="700"/>
      <c r="D65" s="700"/>
      <c r="E65" s="700"/>
      <c r="F65" s="700"/>
      <c r="G65" s="700"/>
      <c r="H65" s="700"/>
    </row>
    <row r="66" spans="1:8" s="271" customFormat="1" ht="15" customHeight="1">
      <c r="A66" s="708" t="s">
        <v>1484</v>
      </c>
      <c r="B66" s="700">
        <v>327</v>
      </c>
      <c r="C66" s="700">
        <v>110</v>
      </c>
      <c r="D66" s="700">
        <v>2</v>
      </c>
      <c r="E66" s="700">
        <v>141</v>
      </c>
      <c r="F66" s="700">
        <v>2</v>
      </c>
      <c r="G66" s="700">
        <v>58</v>
      </c>
      <c r="H66" s="700">
        <v>14</v>
      </c>
    </row>
    <row r="67" spans="1:8" s="271" customFormat="1" ht="15" customHeight="1">
      <c r="A67" s="708" t="s">
        <v>1485</v>
      </c>
      <c r="B67" s="700">
        <v>901</v>
      </c>
      <c r="C67" s="700">
        <v>220</v>
      </c>
      <c r="D67" s="700">
        <v>4</v>
      </c>
      <c r="E67" s="700">
        <v>512</v>
      </c>
      <c r="F67" s="700">
        <v>7</v>
      </c>
      <c r="G67" s="700">
        <v>129</v>
      </c>
      <c r="H67" s="700">
        <v>29</v>
      </c>
    </row>
    <row r="68" spans="1:8" s="271" customFormat="1" ht="15" customHeight="1">
      <c r="A68" s="707" t="s">
        <v>22</v>
      </c>
      <c r="B68" s="700"/>
      <c r="C68" s="700"/>
      <c r="D68" s="700"/>
      <c r="E68" s="700"/>
      <c r="F68" s="700"/>
      <c r="G68" s="700"/>
      <c r="H68" s="700"/>
    </row>
    <row r="69" spans="1:8" s="271" customFormat="1" ht="15" customHeight="1">
      <c r="A69" s="708" t="s">
        <v>1484</v>
      </c>
      <c r="B69" s="700">
        <v>3025</v>
      </c>
      <c r="C69" s="700">
        <v>767</v>
      </c>
      <c r="D69" s="700">
        <v>33</v>
      </c>
      <c r="E69" s="700">
        <v>1540</v>
      </c>
      <c r="F69" s="700">
        <v>23</v>
      </c>
      <c r="G69" s="700">
        <v>546</v>
      </c>
      <c r="H69" s="700">
        <v>116</v>
      </c>
    </row>
    <row r="70" spans="1:8" s="271" customFormat="1" ht="15" customHeight="1">
      <c r="A70" s="708" t="s">
        <v>1485</v>
      </c>
      <c r="B70" s="700">
        <v>8883</v>
      </c>
      <c r="C70" s="700">
        <v>1534</v>
      </c>
      <c r="D70" s="700">
        <v>66</v>
      </c>
      <c r="E70" s="700">
        <v>5625</v>
      </c>
      <c r="F70" s="700">
        <v>85</v>
      </c>
      <c r="G70" s="700">
        <v>1287</v>
      </c>
      <c r="H70" s="700">
        <v>286</v>
      </c>
    </row>
    <row r="71" spans="1:8" s="271" customFormat="1" ht="15" customHeight="1">
      <c r="A71" s="707" t="s">
        <v>365</v>
      </c>
      <c r="B71" s="700"/>
      <c r="C71" s="700"/>
      <c r="D71" s="700"/>
      <c r="E71" s="700"/>
      <c r="F71" s="700"/>
      <c r="G71" s="700"/>
      <c r="H71" s="700"/>
    </row>
    <row r="72" spans="1:8" s="271" customFormat="1" ht="15" customHeight="1">
      <c r="A72" s="708" t="s">
        <v>1484</v>
      </c>
      <c r="B72" s="700">
        <v>5875</v>
      </c>
      <c r="C72" s="700">
        <v>1450</v>
      </c>
      <c r="D72" s="700">
        <v>58</v>
      </c>
      <c r="E72" s="700">
        <v>3133</v>
      </c>
      <c r="F72" s="700">
        <v>46</v>
      </c>
      <c r="G72" s="700">
        <v>978</v>
      </c>
      <c r="H72" s="700">
        <v>210</v>
      </c>
    </row>
    <row r="73" spans="1:8" s="271" customFormat="1" ht="15" customHeight="1">
      <c r="A73" s="708" t="s">
        <v>1485</v>
      </c>
      <c r="B73" s="700">
        <v>17609</v>
      </c>
      <c r="C73" s="700">
        <v>2900</v>
      </c>
      <c r="D73" s="700">
        <v>116</v>
      </c>
      <c r="E73" s="700">
        <v>11628</v>
      </c>
      <c r="F73" s="700">
        <v>163</v>
      </c>
      <c r="G73" s="700">
        <v>2299</v>
      </c>
      <c r="H73" s="700">
        <v>503</v>
      </c>
    </row>
    <row r="74" spans="1:8" s="271" customFormat="1" ht="15" customHeight="1">
      <c r="A74" s="707" t="s">
        <v>24</v>
      </c>
      <c r="B74" s="700"/>
      <c r="C74" s="700"/>
      <c r="D74" s="700"/>
      <c r="E74" s="700"/>
      <c r="F74" s="700"/>
      <c r="G74" s="700"/>
      <c r="H74" s="700"/>
    </row>
    <row r="75" spans="1:8" s="271" customFormat="1" ht="15" customHeight="1">
      <c r="A75" s="708" t="s">
        <v>1484</v>
      </c>
      <c r="B75" s="700">
        <v>3404</v>
      </c>
      <c r="C75" s="700">
        <v>999</v>
      </c>
      <c r="D75" s="700">
        <v>45</v>
      </c>
      <c r="E75" s="700">
        <v>1660</v>
      </c>
      <c r="F75" s="700">
        <v>77</v>
      </c>
      <c r="G75" s="700">
        <v>485</v>
      </c>
      <c r="H75" s="700">
        <v>138</v>
      </c>
    </row>
    <row r="76" spans="1:8" s="271" customFormat="1" ht="15" customHeight="1">
      <c r="A76" s="708" t="s">
        <v>1485</v>
      </c>
      <c r="B76" s="700">
        <v>9966</v>
      </c>
      <c r="C76" s="700">
        <v>1998</v>
      </c>
      <c r="D76" s="700">
        <v>90</v>
      </c>
      <c r="E76" s="700">
        <v>6138</v>
      </c>
      <c r="F76" s="700">
        <v>279</v>
      </c>
      <c r="G76" s="700">
        <v>1131</v>
      </c>
      <c r="H76" s="700">
        <v>330</v>
      </c>
    </row>
    <row r="77" spans="1:8" s="271" customFormat="1" ht="15" customHeight="1">
      <c r="A77" s="707" t="s">
        <v>366</v>
      </c>
      <c r="B77" s="700"/>
      <c r="C77" s="700"/>
      <c r="D77" s="700"/>
      <c r="E77" s="700"/>
      <c r="F77" s="700"/>
      <c r="G77" s="700"/>
      <c r="H77" s="700"/>
    </row>
    <row r="78" spans="1:8" s="271" customFormat="1" ht="15" customHeight="1">
      <c r="A78" s="708" t="s">
        <v>1484</v>
      </c>
      <c r="B78" s="700">
        <v>581</v>
      </c>
      <c r="C78" s="700">
        <v>175</v>
      </c>
      <c r="D78" s="700">
        <v>2</v>
      </c>
      <c r="E78" s="700">
        <v>253</v>
      </c>
      <c r="F78" s="700">
        <v>9</v>
      </c>
      <c r="G78" s="700">
        <v>113</v>
      </c>
      <c r="H78" s="700">
        <v>29</v>
      </c>
    </row>
    <row r="79" spans="1:8" s="271" customFormat="1" ht="15" customHeight="1">
      <c r="A79" s="708" t="s">
        <v>1485</v>
      </c>
      <c r="B79" s="700">
        <v>1643</v>
      </c>
      <c r="C79" s="700">
        <v>350</v>
      </c>
      <c r="D79" s="700">
        <v>4</v>
      </c>
      <c r="E79" s="700">
        <v>928</v>
      </c>
      <c r="F79" s="700">
        <v>36</v>
      </c>
      <c r="G79" s="700">
        <v>259</v>
      </c>
      <c r="H79" s="700">
        <v>66</v>
      </c>
    </row>
    <row r="80" spans="1:8" s="271" customFormat="1" ht="15" customHeight="1">
      <c r="A80" s="701" t="s">
        <v>26</v>
      </c>
      <c r="B80" s="700"/>
      <c r="C80" s="700"/>
      <c r="D80" s="700"/>
      <c r="E80" s="700"/>
      <c r="F80" s="700"/>
      <c r="G80" s="700"/>
      <c r="H80" s="700"/>
    </row>
    <row r="81" spans="1:8" s="271" customFormat="1" ht="15" customHeight="1">
      <c r="A81" s="705" t="s">
        <v>1484</v>
      </c>
      <c r="B81" s="700">
        <v>291</v>
      </c>
      <c r="C81" s="700">
        <v>80</v>
      </c>
      <c r="D81" s="700">
        <v>1</v>
      </c>
      <c r="E81" s="700">
        <v>158</v>
      </c>
      <c r="F81" s="700">
        <v>1</v>
      </c>
      <c r="G81" s="700">
        <v>36</v>
      </c>
      <c r="H81" s="700">
        <v>15</v>
      </c>
    </row>
    <row r="82" spans="1:8" s="271" customFormat="1" ht="15" customHeight="1">
      <c r="A82" s="705" t="s">
        <v>1485</v>
      </c>
      <c r="B82" s="700">
        <v>881</v>
      </c>
      <c r="C82" s="700">
        <v>160</v>
      </c>
      <c r="D82" s="700">
        <v>2</v>
      </c>
      <c r="E82" s="700">
        <v>591</v>
      </c>
      <c r="F82" s="700">
        <v>5</v>
      </c>
      <c r="G82" s="700">
        <v>87</v>
      </c>
      <c r="H82" s="700">
        <v>36</v>
      </c>
    </row>
    <row r="83" spans="1:8" s="271" customFormat="1" ht="15" customHeight="1">
      <c r="A83" s="701" t="s">
        <v>27</v>
      </c>
      <c r="B83" s="700"/>
      <c r="C83" s="700"/>
      <c r="D83" s="700"/>
      <c r="E83" s="700"/>
      <c r="F83" s="700"/>
      <c r="G83" s="700"/>
      <c r="H83" s="700"/>
    </row>
    <row r="84" spans="1:8" s="271" customFormat="1" ht="15" customHeight="1">
      <c r="A84" s="705" t="s">
        <v>1484</v>
      </c>
      <c r="B84" s="700">
        <v>541</v>
      </c>
      <c r="C84" s="700">
        <v>177</v>
      </c>
      <c r="D84" s="700">
        <v>3</v>
      </c>
      <c r="E84" s="700">
        <v>247</v>
      </c>
      <c r="F84" s="700">
        <v>4</v>
      </c>
      <c r="G84" s="700">
        <v>92</v>
      </c>
      <c r="H84" s="700">
        <v>18</v>
      </c>
    </row>
    <row r="85" spans="1:8" s="271" customFormat="1" ht="15" customHeight="1">
      <c r="A85" s="705" t="s">
        <v>1485</v>
      </c>
      <c r="B85" s="700">
        <v>1575</v>
      </c>
      <c r="C85" s="700">
        <v>354</v>
      </c>
      <c r="D85" s="700">
        <v>6</v>
      </c>
      <c r="E85" s="700">
        <v>935</v>
      </c>
      <c r="F85" s="700">
        <v>14</v>
      </c>
      <c r="G85" s="700">
        <v>223</v>
      </c>
      <c r="H85" s="700">
        <v>43</v>
      </c>
    </row>
    <row r="86" spans="1:8" s="271" customFormat="1" ht="15" customHeight="1">
      <c r="A86" s="701" t="s">
        <v>28</v>
      </c>
      <c r="B86" s="700"/>
      <c r="C86" s="700"/>
      <c r="D86" s="700"/>
      <c r="E86" s="700"/>
      <c r="F86" s="700"/>
      <c r="G86" s="700"/>
      <c r="H86" s="700"/>
    </row>
    <row r="87" spans="1:8" s="271" customFormat="1" ht="15" customHeight="1">
      <c r="A87" s="705" t="s">
        <v>1484</v>
      </c>
      <c r="B87" s="700">
        <v>2746</v>
      </c>
      <c r="C87" s="700">
        <v>863</v>
      </c>
      <c r="D87" s="700">
        <v>19</v>
      </c>
      <c r="E87" s="700">
        <v>1316</v>
      </c>
      <c r="F87" s="700">
        <v>17</v>
      </c>
      <c r="G87" s="700">
        <v>449</v>
      </c>
      <c r="H87" s="700">
        <v>82</v>
      </c>
    </row>
    <row r="88" spans="1:8" s="271" customFormat="1" ht="15" customHeight="1">
      <c r="A88" s="705" t="s">
        <v>1485</v>
      </c>
      <c r="B88" s="700">
        <v>8059</v>
      </c>
      <c r="C88" s="700">
        <v>1726</v>
      </c>
      <c r="D88" s="700">
        <v>38</v>
      </c>
      <c r="E88" s="700">
        <v>4967</v>
      </c>
      <c r="F88" s="700">
        <v>67</v>
      </c>
      <c r="G88" s="700">
        <v>1074</v>
      </c>
      <c r="H88" s="700">
        <v>187</v>
      </c>
    </row>
    <row r="89" spans="1:8" s="271" customFormat="1" ht="15" customHeight="1">
      <c r="A89" s="701" t="s">
        <v>29</v>
      </c>
      <c r="B89" s="700"/>
      <c r="C89" s="700"/>
      <c r="D89" s="700"/>
      <c r="E89" s="700"/>
      <c r="F89" s="700"/>
      <c r="G89" s="700"/>
      <c r="H89" s="700"/>
    </row>
    <row r="90" spans="1:8" s="271" customFormat="1" ht="15" customHeight="1">
      <c r="A90" s="705" t="s">
        <v>1484</v>
      </c>
      <c r="B90" s="700">
        <v>6168</v>
      </c>
      <c r="C90" s="700">
        <v>1902</v>
      </c>
      <c r="D90" s="700">
        <v>108</v>
      </c>
      <c r="E90" s="700">
        <v>2822</v>
      </c>
      <c r="F90" s="700">
        <v>147</v>
      </c>
      <c r="G90" s="700">
        <v>929</v>
      </c>
      <c r="H90" s="700">
        <v>260</v>
      </c>
    </row>
    <row r="91" spans="1:8" s="271" customFormat="1" ht="15" customHeight="1">
      <c r="A91" s="705" t="s">
        <v>1485</v>
      </c>
      <c r="B91" s="700">
        <v>17415</v>
      </c>
      <c r="C91" s="700">
        <v>3804</v>
      </c>
      <c r="D91" s="700">
        <v>216</v>
      </c>
      <c r="E91" s="700">
        <v>10168</v>
      </c>
      <c r="F91" s="700">
        <v>528</v>
      </c>
      <c r="G91" s="700">
        <v>2099</v>
      </c>
      <c r="H91" s="700">
        <v>600</v>
      </c>
    </row>
    <row r="92" spans="1:8" s="271" customFormat="1" ht="15" customHeight="1">
      <c r="A92" s="701" t="s">
        <v>30</v>
      </c>
      <c r="B92" s="700"/>
      <c r="C92" s="700"/>
      <c r="D92" s="700"/>
      <c r="E92" s="700"/>
      <c r="F92" s="700"/>
      <c r="G92" s="700"/>
      <c r="H92" s="700"/>
    </row>
    <row r="93" spans="1:8" s="271" customFormat="1" ht="15" customHeight="1">
      <c r="A93" s="705" t="s">
        <v>1484</v>
      </c>
      <c r="B93" s="700">
        <v>1679</v>
      </c>
      <c r="C93" s="700">
        <v>524</v>
      </c>
      <c r="D93" s="700">
        <v>32</v>
      </c>
      <c r="E93" s="700">
        <v>746</v>
      </c>
      <c r="F93" s="700">
        <v>49</v>
      </c>
      <c r="G93" s="700">
        <v>234</v>
      </c>
      <c r="H93" s="700">
        <v>94</v>
      </c>
    </row>
    <row r="94" spans="1:8" s="271" customFormat="1" ht="15" customHeight="1">
      <c r="A94" s="705" t="s">
        <v>1485</v>
      </c>
      <c r="B94" s="700">
        <v>4744</v>
      </c>
      <c r="C94" s="700">
        <v>1048</v>
      </c>
      <c r="D94" s="700">
        <v>64</v>
      </c>
      <c r="E94" s="700">
        <v>2679</v>
      </c>
      <c r="F94" s="700">
        <v>181</v>
      </c>
      <c r="G94" s="700">
        <v>552</v>
      </c>
      <c r="H94" s="700">
        <v>220</v>
      </c>
    </row>
    <row r="95" spans="1:8" s="271" customFormat="1" ht="15" customHeight="1">
      <c r="A95" s="701" t="s">
        <v>31</v>
      </c>
      <c r="B95" s="700"/>
      <c r="C95" s="700"/>
      <c r="D95" s="700"/>
      <c r="E95" s="700"/>
      <c r="F95" s="700"/>
      <c r="G95" s="700"/>
      <c r="H95" s="700"/>
    </row>
    <row r="96" spans="1:8" s="271" customFormat="1" ht="15" customHeight="1">
      <c r="A96" s="705" t="s">
        <v>1484</v>
      </c>
      <c r="B96" s="700">
        <v>5182</v>
      </c>
      <c r="C96" s="700">
        <v>1347</v>
      </c>
      <c r="D96" s="700">
        <v>33</v>
      </c>
      <c r="E96" s="700">
        <v>2736</v>
      </c>
      <c r="F96" s="700">
        <v>24</v>
      </c>
      <c r="G96" s="700">
        <v>860</v>
      </c>
      <c r="H96" s="700">
        <v>182</v>
      </c>
    </row>
    <row r="97" spans="1:8" s="271" customFormat="1" ht="15" customHeight="1">
      <c r="A97" s="705" t="s">
        <v>1485</v>
      </c>
      <c r="B97" s="700">
        <v>16111</v>
      </c>
      <c r="C97" s="700">
        <v>2694</v>
      </c>
      <c r="D97" s="700">
        <v>66</v>
      </c>
      <c r="E97" s="700">
        <v>10608</v>
      </c>
      <c r="F97" s="700">
        <v>86</v>
      </c>
      <c r="G97" s="700">
        <v>2199</v>
      </c>
      <c r="H97" s="700">
        <v>458</v>
      </c>
    </row>
    <row r="98" spans="1:8" s="271" customFormat="1" ht="15" customHeight="1">
      <c r="A98" s="701" t="s">
        <v>32</v>
      </c>
      <c r="B98" s="700"/>
      <c r="C98" s="700"/>
      <c r="D98" s="700"/>
      <c r="E98" s="700"/>
      <c r="F98" s="700"/>
      <c r="G98" s="700"/>
      <c r="H98" s="700"/>
    </row>
    <row r="99" spans="1:8" s="271" customFormat="1" ht="15" customHeight="1">
      <c r="A99" s="705" t="s">
        <v>1484</v>
      </c>
      <c r="B99" s="700">
        <v>427</v>
      </c>
      <c r="C99" s="700">
        <v>127</v>
      </c>
      <c r="D99" s="700">
        <v>8</v>
      </c>
      <c r="E99" s="700">
        <v>215</v>
      </c>
      <c r="F99" s="700">
        <v>2</v>
      </c>
      <c r="G99" s="700">
        <v>57</v>
      </c>
      <c r="H99" s="700">
        <v>18</v>
      </c>
    </row>
    <row r="100" spans="1:8" s="271" customFormat="1" ht="15" customHeight="1">
      <c r="A100" s="705" t="s">
        <v>1485</v>
      </c>
      <c r="B100" s="700">
        <v>1272</v>
      </c>
      <c r="C100" s="700">
        <v>254</v>
      </c>
      <c r="D100" s="700">
        <v>16</v>
      </c>
      <c r="E100" s="700">
        <v>820</v>
      </c>
      <c r="F100" s="700">
        <v>6</v>
      </c>
      <c r="G100" s="700">
        <v>137</v>
      </c>
      <c r="H100" s="700">
        <v>39</v>
      </c>
    </row>
    <row r="101" spans="1:8" s="271" customFormat="1" ht="15" customHeight="1">
      <c r="A101" s="701" t="s">
        <v>33</v>
      </c>
      <c r="B101" s="700"/>
      <c r="C101" s="700"/>
      <c r="D101" s="700"/>
      <c r="E101" s="700"/>
      <c r="F101" s="700"/>
      <c r="G101" s="700"/>
      <c r="H101" s="700"/>
    </row>
    <row r="102" spans="1:8" s="271" customFormat="1" ht="15" customHeight="1">
      <c r="A102" s="705" t="s">
        <v>1484</v>
      </c>
      <c r="B102" s="700">
        <v>85</v>
      </c>
      <c r="C102" s="700">
        <v>41</v>
      </c>
      <c r="D102" s="700" t="s">
        <v>68</v>
      </c>
      <c r="E102" s="700">
        <v>32</v>
      </c>
      <c r="F102" s="700" t="s">
        <v>68</v>
      </c>
      <c r="G102" s="700">
        <v>9</v>
      </c>
      <c r="H102" s="700">
        <v>3</v>
      </c>
    </row>
    <row r="103" spans="1:8" s="271" customFormat="1" ht="15" customHeight="1">
      <c r="A103" s="705" t="s">
        <v>1485</v>
      </c>
      <c r="B103" s="700">
        <v>221</v>
      </c>
      <c r="C103" s="700">
        <v>82</v>
      </c>
      <c r="D103" s="700" t="s">
        <v>68</v>
      </c>
      <c r="E103" s="700">
        <v>115</v>
      </c>
      <c r="F103" s="700" t="s">
        <v>68</v>
      </c>
      <c r="G103" s="700">
        <v>18</v>
      </c>
      <c r="H103" s="700">
        <v>6</v>
      </c>
    </row>
    <row r="104" spans="1:8" s="271" customFormat="1" ht="15" customHeight="1">
      <c r="A104" s="701" t="s">
        <v>34</v>
      </c>
      <c r="B104" s="700"/>
      <c r="C104" s="700"/>
      <c r="D104" s="700"/>
      <c r="E104" s="700"/>
      <c r="F104" s="700"/>
      <c r="G104" s="700"/>
      <c r="H104" s="700"/>
    </row>
    <row r="105" spans="1:8" s="271" customFormat="1" ht="15" customHeight="1">
      <c r="A105" s="705" t="s">
        <v>1484</v>
      </c>
      <c r="B105" s="700">
        <v>10054</v>
      </c>
      <c r="C105" s="700">
        <v>2729</v>
      </c>
      <c r="D105" s="700">
        <v>142</v>
      </c>
      <c r="E105" s="700">
        <v>5466</v>
      </c>
      <c r="F105" s="700">
        <v>133</v>
      </c>
      <c r="G105" s="700">
        <v>1250</v>
      </c>
      <c r="H105" s="700">
        <v>334</v>
      </c>
    </row>
    <row r="106" spans="1:8" s="271" customFormat="1" ht="15" customHeight="1">
      <c r="A106" s="705" t="s">
        <v>1485</v>
      </c>
      <c r="B106" s="700">
        <v>30201</v>
      </c>
      <c r="C106" s="700">
        <v>5458</v>
      </c>
      <c r="D106" s="700">
        <v>284</v>
      </c>
      <c r="E106" s="700">
        <v>20234</v>
      </c>
      <c r="F106" s="700">
        <v>495</v>
      </c>
      <c r="G106" s="700">
        <v>2940</v>
      </c>
      <c r="H106" s="700">
        <v>790</v>
      </c>
    </row>
    <row r="107" spans="1:8" s="271" customFormat="1" ht="15" customHeight="1">
      <c r="A107" s="701" t="s">
        <v>35</v>
      </c>
      <c r="B107" s="700"/>
      <c r="C107" s="700"/>
      <c r="D107" s="700"/>
      <c r="E107" s="700"/>
      <c r="F107" s="700"/>
      <c r="G107" s="700"/>
      <c r="H107" s="700"/>
    </row>
    <row r="108" spans="1:8" s="271" customFormat="1" ht="15" customHeight="1">
      <c r="A108" s="705" t="s">
        <v>1484</v>
      </c>
      <c r="B108" s="700">
        <v>4229</v>
      </c>
      <c r="C108" s="700">
        <v>1324</v>
      </c>
      <c r="D108" s="700">
        <v>23</v>
      </c>
      <c r="E108" s="700">
        <v>2111</v>
      </c>
      <c r="F108" s="700">
        <v>32</v>
      </c>
      <c r="G108" s="700">
        <v>523</v>
      </c>
      <c r="H108" s="700">
        <v>216</v>
      </c>
    </row>
    <row r="109" spans="1:8" s="271" customFormat="1" ht="15" customHeight="1">
      <c r="A109" s="705" t="s">
        <v>1485</v>
      </c>
      <c r="B109" s="700">
        <v>12392</v>
      </c>
      <c r="C109" s="700">
        <v>2648</v>
      </c>
      <c r="D109" s="700">
        <v>46</v>
      </c>
      <c r="E109" s="700">
        <v>7833</v>
      </c>
      <c r="F109" s="700">
        <v>123</v>
      </c>
      <c r="G109" s="700">
        <v>1231</v>
      </c>
      <c r="H109" s="700">
        <v>511</v>
      </c>
    </row>
    <row r="110" spans="1:8" s="271" customFormat="1" ht="15" customHeight="1">
      <c r="A110" s="701" t="s">
        <v>36</v>
      </c>
      <c r="B110" s="700"/>
      <c r="C110" s="700"/>
      <c r="D110" s="700"/>
      <c r="E110" s="700"/>
      <c r="F110" s="700"/>
      <c r="G110" s="700"/>
      <c r="H110" s="700"/>
    </row>
    <row r="111" spans="1:8" s="271" customFormat="1" ht="15" customHeight="1">
      <c r="A111" s="705" t="s">
        <v>1484</v>
      </c>
      <c r="B111" s="700">
        <v>953</v>
      </c>
      <c r="C111" s="700">
        <v>253</v>
      </c>
      <c r="D111" s="700">
        <v>3</v>
      </c>
      <c r="E111" s="700">
        <v>537</v>
      </c>
      <c r="F111" s="700" t="s">
        <v>68</v>
      </c>
      <c r="G111" s="700">
        <v>138</v>
      </c>
      <c r="H111" s="700">
        <v>22</v>
      </c>
    </row>
    <row r="112" spans="1:8" s="271" customFormat="1" ht="15" customHeight="1">
      <c r="A112" s="705" t="s">
        <v>1485</v>
      </c>
      <c r="B112" s="700">
        <v>2899</v>
      </c>
      <c r="C112" s="700">
        <v>506</v>
      </c>
      <c r="D112" s="700">
        <v>6</v>
      </c>
      <c r="E112" s="700">
        <v>2018</v>
      </c>
      <c r="F112" s="700" t="s">
        <v>68</v>
      </c>
      <c r="G112" s="700">
        <v>321</v>
      </c>
      <c r="H112" s="700">
        <v>48</v>
      </c>
    </row>
    <row r="113" spans="1:8" s="271" customFormat="1" ht="15" customHeight="1">
      <c r="A113" s="701" t="s">
        <v>37</v>
      </c>
      <c r="B113" s="700"/>
      <c r="C113" s="700"/>
      <c r="D113" s="700"/>
      <c r="E113" s="700"/>
      <c r="F113" s="700"/>
      <c r="G113" s="700"/>
      <c r="H113" s="700"/>
    </row>
    <row r="114" spans="1:8" s="271" customFormat="1" ht="15" customHeight="1">
      <c r="A114" s="705" t="s">
        <v>1484</v>
      </c>
      <c r="B114" s="700">
        <v>3000</v>
      </c>
      <c r="C114" s="700">
        <v>782</v>
      </c>
      <c r="D114" s="700">
        <v>25</v>
      </c>
      <c r="E114" s="700">
        <v>1571</v>
      </c>
      <c r="F114" s="700">
        <v>38</v>
      </c>
      <c r="G114" s="700">
        <v>431</v>
      </c>
      <c r="H114" s="700">
        <v>153</v>
      </c>
    </row>
    <row r="115" spans="1:8" s="271" customFormat="1" ht="15" customHeight="1">
      <c r="A115" s="705" t="s">
        <v>1485</v>
      </c>
      <c r="B115" s="700">
        <v>9073</v>
      </c>
      <c r="C115" s="700">
        <v>1564</v>
      </c>
      <c r="D115" s="700">
        <v>50</v>
      </c>
      <c r="E115" s="700">
        <v>5910</v>
      </c>
      <c r="F115" s="700">
        <v>141</v>
      </c>
      <c r="G115" s="700">
        <v>1032</v>
      </c>
      <c r="H115" s="700">
        <v>376</v>
      </c>
    </row>
    <row r="116" spans="1:8" s="271" customFormat="1" ht="15" customHeight="1">
      <c r="A116" s="701" t="s">
        <v>38</v>
      </c>
      <c r="B116" s="700"/>
      <c r="C116" s="700"/>
      <c r="D116" s="700"/>
      <c r="E116" s="700"/>
      <c r="F116" s="700"/>
      <c r="G116" s="700"/>
      <c r="H116" s="700"/>
    </row>
    <row r="117" spans="1:8" s="271" customFormat="1" ht="15" customHeight="1">
      <c r="A117" s="705" t="s">
        <v>1484</v>
      </c>
      <c r="B117" s="700">
        <v>7136</v>
      </c>
      <c r="C117" s="700">
        <v>2321</v>
      </c>
      <c r="D117" s="700">
        <v>105</v>
      </c>
      <c r="E117" s="700">
        <v>3461</v>
      </c>
      <c r="F117" s="700">
        <v>74</v>
      </c>
      <c r="G117" s="700">
        <v>906</v>
      </c>
      <c r="H117" s="700">
        <v>269</v>
      </c>
    </row>
    <row r="118" spans="1:8" s="271" customFormat="1" ht="15" customHeight="1">
      <c r="A118" s="705" t="s">
        <v>1485</v>
      </c>
      <c r="B118" s="700">
        <v>20693</v>
      </c>
      <c r="C118" s="700">
        <v>4642</v>
      </c>
      <c r="D118" s="700">
        <v>210</v>
      </c>
      <c r="E118" s="700">
        <v>12808</v>
      </c>
      <c r="F118" s="700">
        <v>269</v>
      </c>
      <c r="G118" s="700">
        <v>2127</v>
      </c>
      <c r="H118" s="700">
        <v>637</v>
      </c>
    </row>
    <row r="119" spans="1:8" s="271" customFormat="1" ht="15" customHeight="1">
      <c r="A119" s="701" t="s">
        <v>39</v>
      </c>
      <c r="B119" s="700"/>
      <c r="C119" s="700"/>
      <c r="D119" s="700"/>
      <c r="E119" s="700"/>
      <c r="F119" s="700"/>
      <c r="G119" s="700"/>
      <c r="H119" s="700"/>
    </row>
    <row r="120" spans="1:8" s="271" customFormat="1" ht="15" customHeight="1">
      <c r="A120" s="705" t="s">
        <v>1484</v>
      </c>
      <c r="B120" s="700">
        <v>4691</v>
      </c>
      <c r="C120" s="700">
        <v>1566</v>
      </c>
      <c r="D120" s="700">
        <v>38</v>
      </c>
      <c r="E120" s="700">
        <v>2188</v>
      </c>
      <c r="F120" s="700">
        <v>36</v>
      </c>
      <c r="G120" s="700">
        <v>735</v>
      </c>
      <c r="H120" s="700">
        <v>128</v>
      </c>
    </row>
    <row r="121" spans="1:8" s="271" customFormat="1" ht="15" customHeight="1">
      <c r="A121" s="705" t="s">
        <v>1485</v>
      </c>
      <c r="B121" s="700">
        <v>13465</v>
      </c>
      <c r="C121" s="700">
        <v>3132</v>
      </c>
      <c r="D121" s="700">
        <v>76</v>
      </c>
      <c r="E121" s="700">
        <v>8078</v>
      </c>
      <c r="F121" s="700">
        <v>135</v>
      </c>
      <c r="G121" s="700">
        <v>1744</v>
      </c>
      <c r="H121" s="700">
        <v>300</v>
      </c>
    </row>
    <row r="122" spans="1:8" s="271" customFormat="1" ht="15" customHeight="1">
      <c r="A122" s="701" t="s">
        <v>40</v>
      </c>
      <c r="B122" s="700"/>
      <c r="C122" s="700"/>
      <c r="D122" s="700"/>
      <c r="E122" s="700"/>
      <c r="F122" s="700"/>
      <c r="G122" s="700"/>
      <c r="H122" s="700"/>
    </row>
    <row r="123" spans="1:8" s="271" customFormat="1" ht="15" customHeight="1">
      <c r="A123" s="705" t="s">
        <v>1484</v>
      </c>
      <c r="B123" s="700">
        <v>3495</v>
      </c>
      <c r="C123" s="700">
        <v>848</v>
      </c>
      <c r="D123" s="700">
        <v>8</v>
      </c>
      <c r="E123" s="700">
        <v>1948</v>
      </c>
      <c r="F123" s="700">
        <v>3</v>
      </c>
      <c r="G123" s="700">
        <v>548</v>
      </c>
      <c r="H123" s="700">
        <v>140</v>
      </c>
    </row>
    <row r="124" spans="1:8" s="271" customFormat="1" ht="15" customHeight="1">
      <c r="A124" s="705" t="s">
        <v>1485</v>
      </c>
      <c r="B124" s="700">
        <v>10858</v>
      </c>
      <c r="C124" s="700">
        <v>1696</v>
      </c>
      <c r="D124" s="700">
        <v>16</v>
      </c>
      <c r="E124" s="700">
        <v>7492</v>
      </c>
      <c r="F124" s="700">
        <v>17</v>
      </c>
      <c r="G124" s="700">
        <v>1298</v>
      </c>
      <c r="H124" s="700">
        <v>339</v>
      </c>
    </row>
    <row r="125" spans="1:8" s="271" customFormat="1" ht="15" customHeight="1">
      <c r="A125" s="701" t="s">
        <v>41</v>
      </c>
      <c r="B125" s="700"/>
      <c r="C125" s="700"/>
      <c r="D125" s="700"/>
      <c r="E125" s="700"/>
      <c r="F125" s="700"/>
      <c r="G125" s="700"/>
      <c r="H125" s="700"/>
    </row>
    <row r="126" spans="1:8" s="271" customFormat="1" ht="15" customHeight="1">
      <c r="A126" s="705" t="s">
        <v>1484</v>
      </c>
      <c r="B126" s="700">
        <v>7477</v>
      </c>
      <c r="C126" s="700">
        <v>2337</v>
      </c>
      <c r="D126" s="700">
        <v>123</v>
      </c>
      <c r="E126" s="700">
        <v>3441</v>
      </c>
      <c r="F126" s="700">
        <v>179</v>
      </c>
      <c r="G126" s="700">
        <v>1067</v>
      </c>
      <c r="H126" s="700">
        <v>330</v>
      </c>
    </row>
    <row r="127" spans="1:8" s="271" customFormat="1" ht="15" customHeight="1">
      <c r="A127" s="705" t="s">
        <v>1485</v>
      </c>
      <c r="B127" s="700">
        <v>21430</v>
      </c>
      <c r="C127" s="700">
        <v>4674</v>
      </c>
      <c r="D127" s="700">
        <v>246</v>
      </c>
      <c r="E127" s="700">
        <v>12560</v>
      </c>
      <c r="F127" s="700">
        <v>644</v>
      </c>
      <c r="G127" s="700">
        <v>2525</v>
      </c>
      <c r="H127" s="700">
        <v>781</v>
      </c>
    </row>
    <row r="128" spans="1:8" s="271" customFormat="1" ht="15" customHeight="1">
      <c r="A128" s="701" t="s">
        <v>42</v>
      </c>
      <c r="B128" s="700"/>
      <c r="C128" s="700"/>
      <c r="D128" s="700"/>
      <c r="E128" s="700"/>
      <c r="F128" s="700"/>
      <c r="G128" s="700"/>
      <c r="H128" s="700"/>
    </row>
    <row r="129" spans="1:8" s="271" customFormat="1" ht="15" customHeight="1">
      <c r="A129" s="705" t="s">
        <v>1484</v>
      </c>
      <c r="B129" s="700">
        <v>815</v>
      </c>
      <c r="C129" s="700">
        <v>257</v>
      </c>
      <c r="D129" s="700">
        <v>7</v>
      </c>
      <c r="E129" s="700">
        <v>397</v>
      </c>
      <c r="F129" s="700">
        <v>2</v>
      </c>
      <c r="G129" s="700">
        <v>102</v>
      </c>
      <c r="H129" s="700">
        <v>50</v>
      </c>
    </row>
    <row r="130" spans="1:8" s="271" customFormat="1" ht="15" customHeight="1">
      <c r="A130" s="705" t="s">
        <v>1485</v>
      </c>
      <c r="B130" s="700">
        <v>2373</v>
      </c>
      <c r="C130" s="700">
        <v>514</v>
      </c>
      <c r="D130" s="700">
        <v>14</v>
      </c>
      <c r="E130" s="700">
        <v>1463</v>
      </c>
      <c r="F130" s="700">
        <v>6</v>
      </c>
      <c r="G130" s="700">
        <v>252</v>
      </c>
      <c r="H130" s="700">
        <v>124</v>
      </c>
    </row>
    <row r="131" spans="1:8" s="271" customFormat="1" ht="15" customHeight="1">
      <c r="A131" s="701" t="s">
        <v>43</v>
      </c>
      <c r="B131" s="700"/>
      <c r="C131" s="700"/>
      <c r="D131" s="700"/>
      <c r="E131" s="700"/>
      <c r="F131" s="700"/>
      <c r="G131" s="700"/>
      <c r="H131" s="700"/>
    </row>
    <row r="132" spans="1:8" s="271" customFormat="1" ht="15" customHeight="1">
      <c r="A132" s="705" t="s">
        <v>1484</v>
      </c>
      <c r="B132" s="700">
        <v>1657</v>
      </c>
      <c r="C132" s="700">
        <v>523</v>
      </c>
      <c r="D132" s="700">
        <v>9</v>
      </c>
      <c r="E132" s="700">
        <v>808</v>
      </c>
      <c r="F132" s="700">
        <v>18</v>
      </c>
      <c r="G132" s="700">
        <v>236</v>
      </c>
      <c r="H132" s="700">
        <v>63</v>
      </c>
    </row>
    <row r="133" spans="1:8" s="271" customFormat="1" ht="15" customHeight="1">
      <c r="A133" s="705" t="s">
        <v>1485</v>
      </c>
      <c r="B133" s="700">
        <v>4932</v>
      </c>
      <c r="C133" s="700">
        <v>1046</v>
      </c>
      <c r="D133" s="700">
        <v>18</v>
      </c>
      <c r="E133" s="700">
        <v>3041</v>
      </c>
      <c r="F133" s="700">
        <v>63</v>
      </c>
      <c r="G133" s="700">
        <v>599</v>
      </c>
      <c r="H133" s="700">
        <v>165</v>
      </c>
    </row>
    <row r="134" spans="1:8" s="271" customFormat="1" ht="15" customHeight="1">
      <c r="A134" s="701" t="s">
        <v>44</v>
      </c>
      <c r="B134" s="700"/>
      <c r="C134" s="700"/>
      <c r="D134" s="700"/>
      <c r="E134" s="700"/>
      <c r="F134" s="700"/>
      <c r="G134" s="700"/>
      <c r="H134" s="700"/>
    </row>
    <row r="135" spans="1:8" s="271" customFormat="1" ht="15" customHeight="1">
      <c r="A135" s="705" t="s">
        <v>1484</v>
      </c>
      <c r="B135" s="700">
        <v>725</v>
      </c>
      <c r="C135" s="700">
        <v>201</v>
      </c>
      <c r="D135" s="700">
        <v>10</v>
      </c>
      <c r="E135" s="700">
        <v>362</v>
      </c>
      <c r="F135" s="700">
        <v>24</v>
      </c>
      <c r="G135" s="700">
        <v>110</v>
      </c>
      <c r="H135" s="700">
        <v>18</v>
      </c>
    </row>
    <row r="136" spans="1:8" s="271" customFormat="1" ht="15" customHeight="1">
      <c r="A136" s="705" t="s">
        <v>1485</v>
      </c>
      <c r="B136" s="700">
        <v>2225</v>
      </c>
      <c r="C136" s="700">
        <v>402</v>
      </c>
      <c r="D136" s="700">
        <v>20</v>
      </c>
      <c r="E136" s="700">
        <v>1399</v>
      </c>
      <c r="F136" s="700">
        <v>94</v>
      </c>
      <c r="G136" s="700">
        <v>272</v>
      </c>
      <c r="H136" s="700">
        <v>38</v>
      </c>
    </row>
    <row r="137" spans="1:8" s="271" customFormat="1" ht="15" customHeight="1">
      <c r="A137" s="701" t="s">
        <v>45</v>
      </c>
      <c r="B137" s="700"/>
      <c r="C137" s="700"/>
      <c r="D137" s="700"/>
      <c r="E137" s="700"/>
      <c r="F137" s="700"/>
      <c r="G137" s="700"/>
      <c r="H137" s="700"/>
    </row>
    <row r="138" spans="1:8" s="271" customFormat="1" ht="15" customHeight="1">
      <c r="A138" s="705" t="s">
        <v>1484</v>
      </c>
      <c r="B138" s="700">
        <v>1226</v>
      </c>
      <c r="C138" s="700">
        <v>507</v>
      </c>
      <c r="D138" s="700">
        <v>13</v>
      </c>
      <c r="E138" s="700">
        <v>471</v>
      </c>
      <c r="F138" s="700">
        <v>18</v>
      </c>
      <c r="G138" s="700">
        <v>152</v>
      </c>
      <c r="H138" s="700">
        <v>65</v>
      </c>
    </row>
    <row r="139" spans="1:8" s="271" customFormat="1" ht="15" customHeight="1">
      <c r="A139" s="705" t="s">
        <v>1485</v>
      </c>
      <c r="B139" s="700">
        <v>3388</v>
      </c>
      <c r="C139" s="700">
        <v>1014</v>
      </c>
      <c r="D139" s="700">
        <v>26</v>
      </c>
      <c r="E139" s="700">
        <v>1771</v>
      </c>
      <c r="F139" s="700">
        <v>70</v>
      </c>
      <c r="G139" s="700">
        <v>358</v>
      </c>
      <c r="H139" s="700">
        <v>149</v>
      </c>
    </row>
    <row r="140" spans="1:8" s="271" customFormat="1" ht="15" customHeight="1">
      <c r="A140" s="701" t="s">
        <v>46</v>
      </c>
      <c r="B140" s="700"/>
      <c r="C140" s="700"/>
      <c r="D140" s="700"/>
      <c r="E140" s="700"/>
      <c r="F140" s="700"/>
      <c r="G140" s="700"/>
      <c r="H140" s="700"/>
    </row>
    <row r="141" spans="1:8" s="271" customFormat="1" ht="15" customHeight="1">
      <c r="A141" s="705" t="s">
        <v>1484</v>
      </c>
      <c r="B141" s="700">
        <v>101</v>
      </c>
      <c r="C141" s="700">
        <v>30</v>
      </c>
      <c r="D141" s="700">
        <v>3</v>
      </c>
      <c r="E141" s="700">
        <v>43</v>
      </c>
      <c r="F141" s="700">
        <v>2</v>
      </c>
      <c r="G141" s="700">
        <v>18</v>
      </c>
      <c r="H141" s="700">
        <v>5</v>
      </c>
    </row>
    <row r="142" spans="1:8" s="271" customFormat="1" ht="15" customHeight="1">
      <c r="A142" s="705" t="s">
        <v>1485</v>
      </c>
      <c r="B142" s="700">
        <v>286</v>
      </c>
      <c r="C142" s="700">
        <v>60</v>
      </c>
      <c r="D142" s="700">
        <v>6</v>
      </c>
      <c r="E142" s="700">
        <v>160</v>
      </c>
      <c r="F142" s="700">
        <v>6</v>
      </c>
      <c r="G142" s="700">
        <v>41</v>
      </c>
      <c r="H142" s="700">
        <v>13</v>
      </c>
    </row>
    <row r="143" spans="1:8" s="271" customFormat="1" ht="15" customHeight="1">
      <c r="A143" s="701" t="s">
        <v>47</v>
      </c>
      <c r="B143" s="700"/>
      <c r="C143" s="700"/>
      <c r="D143" s="700"/>
      <c r="E143" s="700"/>
      <c r="F143" s="700"/>
      <c r="G143" s="700"/>
      <c r="H143" s="700"/>
    </row>
    <row r="144" spans="1:8" s="271" customFormat="1" ht="15" customHeight="1">
      <c r="A144" s="705" t="s">
        <v>1484</v>
      </c>
      <c r="B144" s="700">
        <v>1904</v>
      </c>
      <c r="C144" s="700">
        <v>683</v>
      </c>
      <c r="D144" s="700">
        <v>32</v>
      </c>
      <c r="E144" s="700">
        <v>853</v>
      </c>
      <c r="F144" s="700">
        <v>4</v>
      </c>
      <c r="G144" s="700">
        <v>268</v>
      </c>
      <c r="H144" s="700">
        <v>64</v>
      </c>
    </row>
    <row r="145" spans="1:8" s="271" customFormat="1" ht="15" customHeight="1">
      <c r="A145" s="705" t="s">
        <v>1485</v>
      </c>
      <c r="B145" s="700">
        <v>5257</v>
      </c>
      <c r="C145" s="700">
        <v>1366</v>
      </c>
      <c r="D145" s="700">
        <v>64</v>
      </c>
      <c r="E145" s="700">
        <v>3055</v>
      </c>
      <c r="F145" s="700">
        <v>15</v>
      </c>
      <c r="G145" s="700">
        <v>610</v>
      </c>
      <c r="H145" s="700">
        <v>147</v>
      </c>
    </row>
    <row r="146" spans="1:8" s="271" customFormat="1" ht="15" customHeight="1">
      <c r="A146" s="698" t="s">
        <v>146</v>
      </c>
      <c r="B146" s="700"/>
      <c r="C146" s="700"/>
      <c r="D146" s="700"/>
      <c r="E146" s="700"/>
      <c r="F146" s="700"/>
      <c r="G146" s="700"/>
      <c r="H146" s="700"/>
    </row>
    <row r="147" spans="1:8" s="271" customFormat="1" ht="15" customHeight="1">
      <c r="A147" s="705" t="s">
        <v>1484</v>
      </c>
      <c r="B147" s="700">
        <v>23676</v>
      </c>
      <c r="C147" s="700">
        <v>6937</v>
      </c>
      <c r="D147" s="700">
        <v>358</v>
      </c>
      <c r="E147" s="700">
        <v>10945</v>
      </c>
      <c r="F147" s="700">
        <v>625</v>
      </c>
      <c r="G147" s="700">
        <v>3750</v>
      </c>
      <c r="H147" s="700">
        <v>1061</v>
      </c>
    </row>
    <row r="148" spans="1:8" s="271" customFormat="1" ht="15" customHeight="1">
      <c r="A148" s="705" t="s">
        <v>1485</v>
      </c>
      <c r="B148" s="700">
        <v>68429</v>
      </c>
      <c r="C148" s="700">
        <v>13874</v>
      </c>
      <c r="D148" s="700">
        <v>716</v>
      </c>
      <c r="E148" s="700">
        <v>40085</v>
      </c>
      <c r="F148" s="700">
        <v>2272</v>
      </c>
      <c r="G148" s="700">
        <v>8953</v>
      </c>
      <c r="H148" s="700">
        <v>2529</v>
      </c>
    </row>
    <row r="149" spans="1:8" s="271" customFormat="1" ht="15" customHeight="1">
      <c r="A149" s="701" t="s">
        <v>49</v>
      </c>
      <c r="B149" s="700"/>
      <c r="C149" s="700"/>
      <c r="D149" s="700"/>
      <c r="E149" s="700"/>
      <c r="F149" s="700"/>
      <c r="G149" s="700"/>
      <c r="H149" s="700"/>
    </row>
    <row r="150" spans="1:8" s="271" customFormat="1" ht="15" customHeight="1">
      <c r="A150" s="705" t="s">
        <v>1484</v>
      </c>
      <c r="B150" s="700">
        <v>10098</v>
      </c>
      <c r="C150" s="700">
        <v>3359</v>
      </c>
      <c r="D150" s="700">
        <v>91</v>
      </c>
      <c r="E150" s="700">
        <v>4796</v>
      </c>
      <c r="F150" s="700">
        <v>99</v>
      </c>
      <c r="G150" s="700">
        <v>1431</v>
      </c>
      <c r="H150" s="700">
        <v>322</v>
      </c>
    </row>
    <row r="151" spans="1:8" s="271" customFormat="1" ht="15" customHeight="1">
      <c r="A151" s="705" t="s">
        <v>1485</v>
      </c>
      <c r="B151" s="700">
        <v>29212</v>
      </c>
      <c r="C151" s="700">
        <v>6718</v>
      </c>
      <c r="D151" s="700">
        <v>182</v>
      </c>
      <c r="E151" s="700">
        <v>17784</v>
      </c>
      <c r="F151" s="700">
        <v>359</v>
      </c>
      <c r="G151" s="700">
        <v>3420</v>
      </c>
      <c r="H151" s="700">
        <v>749</v>
      </c>
    </row>
    <row r="152" spans="1:8" s="271" customFormat="1" ht="15" customHeight="1">
      <c r="A152" s="701" t="s">
        <v>50</v>
      </c>
      <c r="B152" s="700"/>
      <c r="C152" s="700"/>
      <c r="D152" s="700"/>
      <c r="E152" s="700"/>
      <c r="F152" s="700"/>
      <c r="G152" s="700"/>
      <c r="H152" s="700"/>
    </row>
    <row r="153" spans="1:8" s="271" customFormat="1" ht="15" customHeight="1">
      <c r="A153" s="705" t="s">
        <v>1484</v>
      </c>
      <c r="B153" s="700">
        <v>1700</v>
      </c>
      <c r="C153" s="700">
        <v>600</v>
      </c>
      <c r="D153" s="700">
        <v>19</v>
      </c>
      <c r="E153" s="700">
        <v>760</v>
      </c>
      <c r="F153" s="700">
        <v>14</v>
      </c>
      <c r="G153" s="700">
        <v>249</v>
      </c>
      <c r="H153" s="700">
        <v>58</v>
      </c>
    </row>
    <row r="154" spans="1:8" s="271" customFormat="1" ht="15" customHeight="1">
      <c r="A154" s="705" t="s">
        <v>1485</v>
      </c>
      <c r="B154" s="700">
        <v>4883</v>
      </c>
      <c r="C154" s="700">
        <v>1200</v>
      </c>
      <c r="D154" s="700">
        <v>38</v>
      </c>
      <c r="E154" s="700">
        <v>2882</v>
      </c>
      <c r="F154" s="700">
        <v>47</v>
      </c>
      <c r="G154" s="700">
        <v>574</v>
      </c>
      <c r="H154" s="700">
        <v>142</v>
      </c>
    </row>
    <row r="155" spans="1:8" s="271" customFormat="1" ht="15" customHeight="1">
      <c r="A155" s="701" t="s">
        <v>51</v>
      </c>
      <c r="B155" s="700"/>
      <c r="C155" s="700"/>
      <c r="D155" s="700"/>
      <c r="E155" s="700"/>
      <c r="F155" s="700"/>
      <c r="G155" s="700"/>
      <c r="H155" s="700"/>
    </row>
    <row r="156" spans="1:8" s="271" customFormat="1" ht="15" customHeight="1">
      <c r="A156" s="705" t="s">
        <v>1484</v>
      </c>
      <c r="B156" s="700">
        <v>2985</v>
      </c>
      <c r="C156" s="700">
        <v>930</v>
      </c>
      <c r="D156" s="700">
        <v>27</v>
      </c>
      <c r="E156" s="700">
        <v>1472</v>
      </c>
      <c r="F156" s="700">
        <v>23</v>
      </c>
      <c r="G156" s="700">
        <v>418</v>
      </c>
      <c r="H156" s="700">
        <v>115</v>
      </c>
    </row>
    <row r="157" spans="1:8" s="271" customFormat="1" ht="15" customHeight="1">
      <c r="A157" s="705" t="s">
        <v>1485</v>
      </c>
      <c r="B157" s="700">
        <v>8732</v>
      </c>
      <c r="C157" s="700">
        <v>1860</v>
      </c>
      <c r="D157" s="700">
        <v>54</v>
      </c>
      <c r="E157" s="700">
        <v>5473</v>
      </c>
      <c r="F157" s="700">
        <v>85</v>
      </c>
      <c r="G157" s="700">
        <v>988</v>
      </c>
      <c r="H157" s="700">
        <v>272</v>
      </c>
    </row>
    <row r="158" spans="1:8" s="271" customFormat="1" ht="15" customHeight="1">
      <c r="A158" s="701" t="s">
        <v>52</v>
      </c>
      <c r="B158" s="700"/>
      <c r="C158" s="700"/>
      <c r="D158" s="700"/>
      <c r="E158" s="700"/>
      <c r="F158" s="700"/>
      <c r="G158" s="700"/>
      <c r="H158" s="700"/>
    </row>
    <row r="159" spans="1:8" s="271" customFormat="1" ht="15" customHeight="1">
      <c r="A159" s="705" t="s">
        <v>1484</v>
      </c>
      <c r="B159" s="700">
        <v>2231</v>
      </c>
      <c r="C159" s="700">
        <v>790</v>
      </c>
      <c r="D159" s="700">
        <v>10</v>
      </c>
      <c r="E159" s="700">
        <v>1066</v>
      </c>
      <c r="F159" s="700">
        <v>20</v>
      </c>
      <c r="G159" s="700">
        <v>267</v>
      </c>
      <c r="H159" s="700">
        <v>78</v>
      </c>
    </row>
    <row r="160" spans="1:8" s="271" customFormat="1" ht="15" customHeight="1">
      <c r="A160" s="705" t="s">
        <v>1485</v>
      </c>
      <c r="B160" s="700">
        <v>6465</v>
      </c>
      <c r="C160" s="700">
        <v>1580</v>
      </c>
      <c r="D160" s="700">
        <v>20</v>
      </c>
      <c r="E160" s="700">
        <v>3966</v>
      </c>
      <c r="F160" s="700">
        <v>72</v>
      </c>
      <c r="G160" s="700">
        <v>634</v>
      </c>
      <c r="H160" s="700">
        <v>193</v>
      </c>
    </row>
    <row r="161" spans="1:8" s="271" customFormat="1" ht="15" customHeight="1">
      <c r="A161" s="701" t="s">
        <v>53</v>
      </c>
      <c r="B161" s="700"/>
      <c r="C161" s="700"/>
      <c r="D161" s="700"/>
      <c r="E161" s="700"/>
      <c r="F161" s="700"/>
      <c r="G161" s="700"/>
      <c r="H161" s="700"/>
    </row>
    <row r="162" spans="1:8" s="271" customFormat="1" ht="15" customHeight="1">
      <c r="A162" s="705" t="s">
        <v>1484</v>
      </c>
      <c r="B162" s="700">
        <v>5006</v>
      </c>
      <c r="C162" s="700">
        <v>1591</v>
      </c>
      <c r="D162" s="700">
        <v>73</v>
      </c>
      <c r="E162" s="700">
        <v>2419</v>
      </c>
      <c r="F162" s="700">
        <v>62</v>
      </c>
      <c r="G162" s="700">
        <v>661</v>
      </c>
      <c r="H162" s="700">
        <v>200</v>
      </c>
    </row>
    <row r="163" spans="1:8" s="271" customFormat="1" ht="15" customHeight="1">
      <c r="A163" s="705" t="s">
        <v>1485</v>
      </c>
      <c r="B163" s="700">
        <v>14497</v>
      </c>
      <c r="C163" s="700">
        <v>3182</v>
      </c>
      <c r="D163" s="700">
        <v>146</v>
      </c>
      <c r="E163" s="700">
        <v>8945</v>
      </c>
      <c r="F163" s="700">
        <v>229</v>
      </c>
      <c r="G163" s="700">
        <v>1519</v>
      </c>
      <c r="H163" s="700">
        <v>476</v>
      </c>
    </row>
    <row r="164" spans="1:8" s="271" customFormat="1" ht="15" customHeight="1">
      <c r="A164" s="701" t="s">
        <v>54</v>
      </c>
      <c r="B164" s="700"/>
      <c r="C164" s="700"/>
      <c r="D164" s="700"/>
      <c r="E164" s="700"/>
      <c r="F164" s="700"/>
      <c r="G164" s="700"/>
      <c r="H164" s="700"/>
    </row>
    <row r="165" spans="1:8" s="271" customFormat="1" ht="15" customHeight="1">
      <c r="A165" s="705" t="s">
        <v>1484</v>
      </c>
      <c r="B165" s="700">
        <v>3261</v>
      </c>
      <c r="C165" s="700">
        <v>895</v>
      </c>
      <c r="D165" s="700">
        <v>28</v>
      </c>
      <c r="E165" s="700">
        <v>1532</v>
      </c>
      <c r="F165" s="700">
        <v>32</v>
      </c>
      <c r="G165" s="700">
        <v>600</v>
      </c>
      <c r="H165" s="700">
        <v>174</v>
      </c>
    </row>
    <row r="166" spans="1:8" s="271" customFormat="1" ht="15" customHeight="1">
      <c r="A166" s="705" t="s">
        <v>1485</v>
      </c>
      <c r="B166" s="700">
        <v>9610</v>
      </c>
      <c r="C166" s="700">
        <v>1790</v>
      </c>
      <c r="D166" s="700">
        <v>56</v>
      </c>
      <c r="E166" s="700">
        <v>5759</v>
      </c>
      <c r="F166" s="700">
        <v>116</v>
      </c>
      <c r="G166" s="700">
        <v>1478</v>
      </c>
      <c r="H166" s="700">
        <v>411</v>
      </c>
    </row>
    <row r="167" spans="1:8" s="271" customFormat="1" ht="15" customHeight="1">
      <c r="A167" s="701" t="s">
        <v>56</v>
      </c>
      <c r="B167" s="700"/>
      <c r="C167" s="700"/>
      <c r="D167" s="700"/>
      <c r="E167" s="700"/>
      <c r="F167" s="700"/>
      <c r="G167" s="700"/>
      <c r="H167" s="700"/>
    </row>
    <row r="168" spans="1:8" s="271" customFormat="1" ht="15" customHeight="1">
      <c r="A168" s="705" t="s">
        <v>1484</v>
      </c>
      <c r="B168" s="700">
        <v>10975</v>
      </c>
      <c r="C168" s="700">
        <v>3382</v>
      </c>
      <c r="D168" s="700">
        <v>102</v>
      </c>
      <c r="E168" s="700">
        <v>5204</v>
      </c>
      <c r="F168" s="700">
        <v>74</v>
      </c>
      <c r="G168" s="700">
        <v>1906</v>
      </c>
      <c r="H168" s="700">
        <v>307</v>
      </c>
    </row>
    <row r="169" spans="1:8" s="271" customFormat="1" ht="15" customHeight="1">
      <c r="A169" s="705" t="s">
        <v>1485</v>
      </c>
      <c r="B169" s="700">
        <v>31889</v>
      </c>
      <c r="C169" s="700">
        <v>6764</v>
      </c>
      <c r="D169" s="700">
        <v>204</v>
      </c>
      <c r="E169" s="700">
        <v>19288</v>
      </c>
      <c r="F169" s="700">
        <v>273</v>
      </c>
      <c r="G169" s="700">
        <v>4629</v>
      </c>
      <c r="H169" s="700">
        <v>731</v>
      </c>
    </row>
    <row r="170" spans="1:8" s="271" customFormat="1" ht="15" customHeight="1">
      <c r="A170" s="698" t="s">
        <v>57</v>
      </c>
      <c r="B170" s="700"/>
      <c r="C170" s="700"/>
      <c r="D170" s="700"/>
      <c r="E170" s="700"/>
      <c r="F170" s="700"/>
      <c r="G170" s="700"/>
      <c r="H170" s="700"/>
    </row>
    <row r="171" spans="1:8" s="271" customFormat="1" ht="15" customHeight="1">
      <c r="A171" s="705" t="s">
        <v>1484</v>
      </c>
      <c r="B171" s="700">
        <v>8113</v>
      </c>
      <c r="C171" s="700">
        <v>2068</v>
      </c>
      <c r="D171" s="700">
        <v>18</v>
      </c>
      <c r="E171" s="700">
        <v>4474</v>
      </c>
      <c r="F171" s="700">
        <v>22</v>
      </c>
      <c r="G171" s="700">
        <v>1259</v>
      </c>
      <c r="H171" s="700">
        <v>272</v>
      </c>
    </row>
    <row r="172" spans="1:8" s="271" customFormat="1" ht="15" customHeight="1">
      <c r="A172" s="705" t="s">
        <v>1485</v>
      </c>
      <c r="B172" s="700">
        <v>24621</v>
      </c>
      <c r="C172" s="700">
        <v>4136</v>
      </c>
      <c r="D172" s="700">
        <v>36</v>
      </c>
      <c r="E172" s="700">
        <v>16755</v>
      </c>
      <c r="F172" s="700">
        <v>81</v>
      </c>
      <c r="G172" s="700">
        <v>2955</v>
      </c>
      <c r="H172" s="700">
        <v>658</v>
      </c>
    </row>
    <row r="173" spans="1:8" s="271" customFormat="1" ht="15" customHeight="1">
      <c r="A173" s="701" t="s">
        <v>58</v>
      </c>
      <c r="B173" s="700"/>
      <c r="C173" s="700"/>
      <c r="D173" s="700"/>
      <c r="E173" s="700"/>
      <c r="F173" s="700"/>
      <c r="G173" s="700"/>
      <c r="H173" s="700"/>
    </row>
    <row r="174" spans="1:8" s="271" customFormat="1" ht="15" customHeight="1">
      <c r="A174" s="705" t="s">
        <v>1484</v>
      </c>
      <c r="B174" s="700">
        <v>4406</v>
      </c>
      <c r="C174" s="700">
        <v>1343</v>
      </c>
      <c r="D174" s="700">
        <v>31</v>
      </c>
      <c r="E174" s="700">
        <v>2353</v>
      </c>
      <c r="F174" s="700">
        <v>43</v>
      </c>
      <c r="G174" s="700">
        <v>466</v>
      </c>
      <c r="H174" s="700">
        <v>170</v>
      </c>
    </row>
    <row r="175" spans="1:8" s="271" customFormat="1" ht="15" customHeight="1">
      <c r="A175" s="705" t="s">
        <v>1485</v>
      </c>
      <c r="B175" s="700">
        <v>13225</v>
      </c>
      <c r="C175" s="700">
        <v>2686</v>
      </c>
      <c r="D175" s="700">
        <v>62</v>
      </c>
      <c r="E175" s="700">
        <v>8821</v>
      </c>
      <c r="F175" s="700">
        <v>151</v>
      </c>
      <c r="G175" s="700">
        <v>1092</v>
      </c>
      <c r="H175" s="700">
        <v>413</v>
      </c>
    </row>
    <row r="176" spans="1:8" s="271" customFormat="1" ht="15" customHeight="1">
      <c r="A176" s="701" t="s">
        <v>325</v>
      </c>
      <c r="B176" s="700"/>
      <c r="C176" s="700"/>
      <c r="D176" s="700"/>
      <c r="E176" s="700"/>
      <c r="F176" s="700"/>
      <c r="G176" s="700"/>
      <c r="H176" s="700"/>
    </row>
    <row r="177" spans="1:8" s="271" customFormat="1" ht="15" customHeight="1">
      <c r="A177" s="705" t="s">
        <v>1484</v>
      </c>
      <c r="B177" s="700">
        <v>5019</v>
      </c>
      <c r="C177" s="700">
        <v>1484</v>
      </c>
      <c r="D177" s="700">
        <v>41</v>
      </c>
      <c r="E177" s="700">
        <v>2485</v>
      </c>
      <c r="F177" s="700">
        <v>36</v>
      </c>
      <c r="G177" s="700">
        <v>764</v>
      </c>
      <c r="H177" s="700">
        <v>209</v>
      </c>
    </row>
    <row r="178" spans="1:8" s="271" customFormat="1" ht="15" customHeight="1">
      <c r="A178" s="705" t="s">
        <v>1485</v>
      </c>
      <c r="B178" s="700">
        <v>14602</v>
      </c>
      <c r="C178" s="700">
        <v>2968</v>
      </c>
      <c r="D178" s="700">
        <v>82</v>
      </c>
      <c r="E178" s="700">
        <v>9151</v>
      </c>
      <c r="F178" s="700">
        <v>124</v>
      </c>
      <c r="G178" s="700">
        <v>1780</v>
      </c>
      <c r="H178" s="700">
        <v>497</v>
      </c>
    </row>
    <row r="179" spans="1:8" s="271" customFormat="1" ht="15" customHeight="1">
      <c r="A179" s="701" t="s">
        <v>346</v>
      </c>
      <c r="B179" s="700"/>
      <c r="C179" s="700"/>
      <c r="D179" s="700"/>
      <c r="E179" s="700"/>
      <c r="F179" s="700"/>
      <c r="G179" s="700"/>
      <c r="H179" s="700"/>
    </row>
    <row r="180" spans="1:8" s="271" customFormat="1" ht="15" customHeight="1">
      <c r="A180" s="705" t="s">
        <v>1484</v>
      </c>
      <c r="B180" s="700">
        <v>1024</v>
      </c>
      <c r="C180" s="700">
        <v>330</v>
      </c>
      <c r="D180" s="700">
        <v>25</v>
      </c>
      <c r="E180" s="700">
        <v>419</v>
      </c>
      <c r="F180" s="700">
        <v>61</v>
      </c>
      <c r="G180" s="700">
        <v>149</v>
      </c>
      <c r="H180" s="700">
        <v>40</v>
      </c>
    </row>
    <row r="181" spans="1:8" s="271" customFormat="1" ht="15" customHeight="1">
      <c r="A181" s="705" t="s">
        <v>1485</v>
      </c>
      <c r="B181" s="700">
        <v>2876</v>
      </c>
      <c r="C181" s="700">
        <v>660</v>
      </c>
      <c r="D181" s="700">
        <v>50</v>
      </c>
      <c r="E181" s="700">
        <v>1513</v>
      </c>
      <c r="F181" s="700">
        <v>228</v>
      </c>
      <c r="G181" s="700">
        <v>333</v>
      </c>
      <c r="H181" s="700">
        <v>92</v>
      </c>
    </row>
    <row r="182" spans="1:8" s="271" customFormat="1" ht="15" customHeight="1">
      <c r="A182" s="701" t="s">
        <v>61</v>
      </c>
      <c r="B182" s="700"/>
      <c r="C182" s="700"/>
      <c r="D182" s="700"/>
      <c r="E182" s="700"/>
      <c r="F182" s="700"/>
      <c r="G182" s="700"/>
      <c r="H182" s="700"/>
    </row>
    <row r="183" spans="1:8" s="271" customFormat="1" ht="15" customHeight="1">
      <c r="A183" s="705" t="s">
        <v>1484</v>
      </c>
      <c r="B183" s="700">
        <v>1312</v>
      </c>
      <c r="C183" s="700">
        <v>361</v>
      </c>
      <c r="D183" s="700">
        <v>7</v>
      </c>
      <c r="E183" s="700">
        <v>676</v>
      </c>
      <c r="F183" s="700">
        <v>10</v>
      </c>
      <c r="G183" s="700">
        <v>201</v>
      </c>
      <c r="H183" s="700">
        <v>57</v>
      </c>
    </row>
    <row r="184" spans="1:8" s="271" customFormat="1" ht="15" customHeight="1">
      <c r="A184" s="705" t="s">
        <v>1485</v>
      </c>
      <c r="B184" s="700">
        <v>3944</v>
      </c>
      <c r="C184" s="700">
        <v>722</v>
      </c>
      <c r="D184" s="700">
        <v>14</v>
      </c>
      <c r="E184" s="700">
        <v>2557</v>
      </c>
      <c r="F184" s="700">
        <v>36</v>
      </c>
      <c r="G184" s="700">
        <v>476</v>
      </c>
      <c r="H184" s="700">
        <v>139</v>
      </c>
    </row>
    <row r="185" spans="1:8" s="271" customFormat="1" ht="15" customHeight="1">
      <c r="A185" s="701" t="s">
        <v>62</v>
      </c>
      <c r="B185" s="700"/>
      <c r="C185" s="700"/>
      <c r="D185" s="700"/>
      <c r="E185" s="700"/>
      <c r="F185" s="700"/>
      <c r="G185" s="700"/>
      <c r="H185" s="700"/>
    </row>
    <row r="186" spans="1:8" s="271" customFormat="1" ht="15" customHeight="1">
      <c r="A186" s="705" t="s">
        <v>1484</v>
      </c>
      <c r="B186" s="700">
        <v>4411</v>
      </c>
      <c r="C186" s="700">
        <v>1221</v>
      </c>
      <c r="D186" s="700">
        <v>37</v>
      </c>
      <c r="E186" s="700">
        <v>2349</v>
      </c>
      <c r="F186" s="700">
        <v>52</v>
      </c>
      <c r="G186" s="700">
        <v>647</v>
      </c>
      <c r="H186" s="700">
        <v>105</v>
      </c>
    </row>
    <row r="187" spans="1:8" s="271" customFormat="1" ht="15" customHeight="1">
      <c r="A187" s="705" t="s">
        <v>1485</v>
      </c>
      <c r="B187" s="700">
        <v>13405</v>
      </c>
      <c r="C187" s="700">
        <v>2442</v>
      </c>
      <c r="D187" s="700">
        <v>74</v>
      </c>
      <c r="E187" s="700">
        <v>8884</v>
      </c>
      <c r="F187" s="700">
        <v>188</v>
      </c>
      <c r="G187" s="700">
        <v>1572</v>
      </c>
      <c r="H187" s="700">
        <v>245</v>
      </c>
    </row>
    <row r="188" spans="1:8" s="271" customFormat="1" ht="15" customHeight="1">
      <c r="A188" s="701" t="s">
        <v>63</v>
      </c>
      <c r="B188" s="700"/>
      <c r="C188" s="700"/>
      <c r="D188" s="700"/>
      <c r="E188" s="700"/>
      <c r="F188" s="700"/>
      <c r="G188" s="700"/>
      <c r="H188" s="700"/>
    </row>
    <row r="189" spans="1:8" s="271" customFormat="1" ht="15" customHeight="1">
      <c r="A189" s="705" t="s">
        <v>1484</v>
      </c>
      <c r="B189" s="700">
        <v>4717</v>
      </c>
      <c r="C189" s="700">
        <v>1535</v>
      </c>
      <c r="D189" s="700">
        <v>49</v>
      </c>
      <c r="E189" s="700">
        <v>2291</v>
      </c>
      <c r="F189" s="700">
        <v>47</v>
      </c>
      <c r="G189" s="700">
        <v>641</v>
      </c>
      <c r="H189" s="700">
        <v>154</v>
      </c>
    </row>
    <row r="190" spans="1:8" s="271" customFormat="1" ht="15" customHeight="1">
      <c r="A190" s="705" t="s">
        <v>1485</v>
      </c>
      <c r="B190" s="700">
        <v>13654</v>
      </c>
      <c r="C190" s="700">
        <v>3070</v>
      </c>
      <c r="D190" s="700">
        <v>98</v>
      </c>
      <c r="E190" s="700">
        <v>8451</v>
      </c>
      <c r="F190" s="700">
        <v>171</v>
      </c>
      <c r="G190" s="700">
        <v>1499</v>
      </c>
      <c r="H190" s="700">
        <v>365</v>
      </c>
    </row>
    <row r="191" spans="1:8" s="271" customFormat="1" ht="15" customHeight="1">
      <c r="A191" s="701" t="s">
        <v>64</v>
      </c>
      <c r="B191" s="700"/>
      <c r="C191" s="700"/>
      <c r="D191" s="700"/>
      <c r="E191" s="700"/>
      <c r="F191" s="700"/>
      <c r="G191" s="700"/>
      <c r="H191" s="700"/>
    </row>
    <row r="192" spans="1:8" s="271" customFormat="1" ht="15" customHeight="1">
      <c r="A192" s="705" t="s">
        <v>1484</v>
      </c>
      <c r="B192" s="700">
        <v>1839</v>
      </c>
      <c r="C192" s="700">
        <v>594</v>
      </c>
      <c r="D192" s="700">
        <v>24</v>
      </c>
      <c r="E192" s="700">
        <v>782</v>
      </c>
      <c r="F192" s="700">
        <v>58</v>
      </c>
      <c r="G192" s="700">
        <v>302</v>
      </c>
      <c r="H192" s="700">
        <v>79</v>
      </c>
    </row>
    <row r="193" spans="1:8" s="271" customFormat="1" ht="15" customHeight="1">
      <c r="A193" s="705" t="s">
        <v>1485</v>
      </c>
      <c r="B193" s="700">
        <v>5250</v>
      </c>
      <c r="C193" s="700">
        <v>1188</v>
      </c>
      <c r="D193" s="700">
        <v>48</v>
      </c>
      <c r="E193" s="700">
        <v>2914</v>
      </c>
      <c r="F193" s="700">
        <v>212</v>
      </c>
      <c r="G193" s="700">
        <v>704</v>
      </c>
      <c r="H193" s="700">
        <v>184</v>
      </c>
    </row>
    <row r="194" spans="1:8" s="271" customFormat="1" ht="15" customHeight="1">
      <c r="A194" s="701" t="s">
        <v>65</v>
      </c>
      <c r="B194" s="700"/>
      <c r="C194" s="700"/>
      <c r="D194" s="700"/>
      <c r="E194" s="700"/>
      <c r="F194" s="700"/>
      <c r="G194" s="700"/>
      <c r="H194" s="700"/>
    </row>
    <row r="195" spans="1:8" s="271" customFormat="1" ht="15" customHeight="1">
      <c r="A195" s="705" t="s">
        <v>1484</v>
      </c>
      <c r="B195" s="700">
        <v>2900</v>
      </c>
      <c r="C195" s="700">
        <v>918</v>
      </c>
      <c r="D195" s="700">
        <v>16</v>
      </c>
      <c r="E195" s="700">
        <v>1492</v>
      </c>
      <c r="F195" s="700">
        <v>9</v>
      </c>
      <c r="G195" s="700">
        <v>373</v>
      </c>
      <c r="H195" s="700">
        <v>92</v>
      </c>
    </row>
    <row r="196" spans="1:8" s="271" customFormat="1" ht="15" customHeight="1">
      <c r="A196" s="706" t="s">
        <v>1485</v>
      </c>
      <c r="B196" s="703">
        <v>8592</v>
      </c>
      <c r="C196" s="703">
        <v>1836</v>
      </c>
      <c r="D196" s="703">
        <v>32</v>
      </c>
      <c r="E196" s="703">
        <v>5598</v>
      </c>
      <c r="F196" s="703">
        <v>33</v>
      </c>
      <c r="G196" s="703">
        <v>885</v>
      </c>
      <c r="H196" s="703">
        <v>208</v>
      </c>
    </row>
  </sheetData>
  <mergeCells count="3">
    <mergeCell ref="A3:A4"/>
    <mergeCell ref="B3:B4"/>
    <mergeCell ref="C3:H3"/>
  </mergeCells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  <rowBreaks count="4" manualBreakCount="4">
    <brk id="46" max="16383" man="1"/>
    <brk id="88" max="16383" man="1"/>
    <brk id="130" max="16383" man="1"/>
    <brk id="1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/>
  <cols>
    <col min="1" max="1" width="24.7109375" style="200" bestFit="1" customWidth="1"/>
    <col min="2" max="2" width="9.140625" style="200"/>
    <col min="3" max="3" width="10.85546875" style="200" customWidth="1"/>
    <col min="4" max="5" width="11.7109375" style="200" customWidth="1"/>
    <col min="6" max="6" width="11.140625" style="200" customWidth="1"/>
    <col min="7" max="16384" width="9.140625" style="200"/>
  </cols>
  <sheetData>
    <row r="1" spans="1:6">
      <c r="A1" s="514" t="s">
        <v>1398</v>
      </c>
      <c r="B1" s="514"/>
      <c r="C1" s="514"/>
      <c r="D1" s="514"/>
      <c r="E1" s="514"/>
      <c r="F1" s="514"/>
    </row>
    <row r="2" spans="1:6" s="557" customFormat="1" ht="15.75" customHeight="1" thickBot="1">
      <c r="A2" s="594"/>
      <c r="B2" s="594"/>
      <c r="C2" s="594"/>
      <c r="E2" s="547"/>
      <c r="F2" s="547" t="s">
        <v>0</v>
      </c>
    </row>
    <row r="3" spans="1:6" ht="24" customHeight="1">
      <c r="A3" s="784" t="s">
        <v>287</v>
      </c>
      <c r="B3" s="790" t="s">
        <v>347</v>
      </c>
      <c r="C3" s="791"/>
      <c r="D3" s="791"/>
      <c r="E3" s="792"/>
      <c r="F3" s="792"/>
    </row>
    <row r="4" spans="1:6" ht="25.5" customHeight="1" thickBot="1">
      <c r="A4" s="785"/>
      <c r="B4" s="388">
        <v>2017</v>
      </c>
      <c r="C4" s="388">
        <v>2018</v>
      </c>
      <c r="D4" s="388">
        <v>2019</v>
      </c>
      <c r="E4" s="388">
        <v>2020</v>
      </c>
      <c r="F4" s="388">
        <v>2021</v>
      </c>
    </row>
    <row r="5" spans="1:6" ht="12.75" customHeight="1">
      <c r="A5" s="310" t="s">
        <v>145</v>
      </c>
      <c r="B5" s="211">
        <v>1153017</v>
      </c>
      <c r="C5" s="211">
        <v>1147902</v>
      </c>
      <c r="D5" s="503" t="s">
        <v>735</v>
      </c>
      <c r="E5" s="503">
        <v>1136274</v>
      </c>
      <c r="F5" s="503">
        <v>1128309</v>
      </c>
    </row>
    <row r="6" spans="1:6" ht="12.75" customHeight="1">
      <c r="A6" s="709" t="s">
        <v>3</v>
      </c>
      <c r="B6" s="209">
        <v>183557</v>
      </c>
      <c r="C6" s="389">
        <v>184257</v>
      </c>
      <c r="D6" s="389">
        <v>184843</v>
      </c>
      <c r="E6" s="389">
        <v>185094</v>
      </c>
      <c r="F6" s="389">
        <v>185075</v>
      </c>
    </row>
    <row r="7" spans="1:6" ht="12.75" customHeight="1">
      <c r="A7" s="273" t="s">
        <v>4</v>
      </c>
      <c r="B7" s="209">
        <v>1964</v>
      </c>
      <c r="C7" s="389">
        <v>1927</v>
      </c>
      <c r="D7" s="389">
        <v>1890</v>
      </c>
      <c r="E7" s="389">
        <v>1857</v>
      </c>
      <c r="F7" s="389">
        <v>1818</v>
      </c>
    </row>
    <row r="8" spans="1:6" ht="12.75" customHeight="1">
      <c r="A8" s="709" t="s">
        <v>5</v>
      </c>
      <c r="B8" s="209">
        <v>104008</v>
      </c>
      <c r="C8" s="389">
        <v>103983</v>
      </c>
      <c r="D8" s="389">
        <v>103937</v>
      </c>
      <c r="E8" s="389">
        <v>103783</v>
      </c>
      <c r="F8" s="389">
        <v>103423</v>
      </c>
    </row>
    <row r="9" spans="1:6" ht="12.75" customHeight="1">
      <c r="A9" s="273" t="s">
        <v>6</v>
      </c>
      <c r="B9" s="209">
        <v>10278</v>
      </c>
      <c r="C9" s="389">
        <v>10201</v>
      </c>
      <c r="D9" s="389">
        <v>10135</v>
      </c>
      <c r="E9" s="389">
        <v>10052</v>
      </c>
      <c r="F9" s="389">
        <v>9917</v>
      </c>
    </row>
    <row r="10" spans="1:6" ht="12.75" customHeight="1">
      <c r="A10" s="273" t="s">
        <v>7</v>
      </c>
      <c r="B10" s="209">
        <v>18279</v>
      </c>
      <c r="C10" s="389">
        <v>18192</v>
      </c>
      <c r="D10" s="389">
        <v>18088</v>
      </c>
      <c r="E10" s="389">
        <v>17932</v>
      </c>
      <c r="F10" s="389">
        <v>17760</v>
      </c>
    </row>
    <row r="11" spans="1:6" ht="12.75" customHeight="1">
      <c r="A11" s="273" t="s">
        <v>8</v>
      </c>
      <c r="B11" s="209">
        <v>15348</v>
      </c>
      <c r="C11" s="389">
        <v>15245</v>
      </c>
      <c r="D11" s="389">
        <v>15146</v>
      </c>
      <c r="E11" s="389">
        <v>15024</v>
      </c>
      <c r="F11" s="389">
        <v>14884</v>
      </c>
    </row>
    <row r="12" spans="1:6" ht="12.75" customHeight="1">
      <c r="A12" s="273" t="s">
        <v>9</v>
      </c>
      <c r="B12" s="209">
        <v>9567</v>
      </c>
      <c r="C12" s="389">
        <v>9436</v>
      </c>
      <c r="D12" s="389">
        <v>9300</v>
      </c>
      <c r="E12" s="389">
        <v>9148</v>
      </c>
      <c r="F12" s="389">
        <v>8986</v>
      </c>
    </row>
    <row r="13" spans="1:6" ht="12.75" customHeight="1">
      <c r="A13" s="273" t="s">
        <v>10</v>
      </c>
      <c r="B13" s="209">
        <v>10368</v>
      </c>
      <c r="C13" s="389">
        <v>10283</v>
      </c>
      <c r="D13" s="389">
        <v>10168</v>
      </c>
      <c r="E13" s="389">
        <v>10027</v>
      </c>
      <c r="F13" s="389">
        <v>9904</v>
      </c>
    </row>
    <row r="14" spans="1:6" ht="12.75" customHeight="1">
      <c r="A14" s="273" t="s">
        <v>11</v>
      </c>
      <c r="B14" s="209">
        <v>4352</v>
      </c>
      <c r="C14" s="389">
        <v>4331</v>
      </c>
      <c r="D14" s="389">
        <v>4293</v>
      </c>
      <c r="E14" s="389">
        <v>4261</v>
      </c>
      <c r="F14" s="389">
        <v>4216</v>
      </c>
    </row>
    <row r="15" spans="1:6" ht="12.75" customHeight="1">
      <c r="A15" s="273" t="s">
        <v>12</v>
      </c>
      <c r="B15" s="209">
        <v>8531</v>
      </c>
      <c r="C15" s="389">
        <v>8455</v>
      </c>
      <c r="D15" s="389">
        <v>8388</v>
      </c>
      <c r="E15" s="389">
        <v>8311</v>
      </c>
      <c r="F15" s="389">
        <v>8210</v>
      </c>
    </row>
    <row r="16" spans="1:6" ht="12.75" customHeight="1">
      <c r="A16" s="709" t="s">
        <v>730</v>
      </c>
      <c r="B16" s="209">
        <v>48109</v>
      </c>
      <c r="C16" s="389">
        <v>47818</v>
      </c>
      <c r="D16" s="389">
        <v>47491</v>
      </c>
      <c r="E16" s="389">
        <v>47165</v>
      </c>
      <c r="F16" s="389">
        <v>46744</v>
      </c>
    </row>
    <row r="17" spans="1:10" ht="12.75" customHeight="1">
      <c r="A17" s="709" t="s">
        <v>1508</v>
      </c>
      <c r="B17" s="209">
        <v>25444</v>
      </c>
      <c r="C17" s="389">
        <v>25311</v>
      </c>
      <c r="D17" s="389">
        <v>25150</v>
      </c>
      <c r="E17" s="389">
        <v>24990</v>
      </c>
      <c r="F17" s="389">
        <v>24803</v>
      </c>
    </row>
    <row r="18" spans="1:10" ht="12.75" customHeight="1">
      <c r="A18" s="709" t="s">
        <v>14</v>
      </c>
      <c r="B18" s="209">
        <v>60514</v>
      </c>
      <c r="C18" s="389">
        <v>60211</v>
      </c>
      <c r="D18" s="389">
        <v>59802</v>
      </c>
      <c r="E18" s="389">
        <v>59306</v>
      </c>
      <c r="F18" s="389">
        <v>58804</v>
      </c>
    </row>
    <row r="19" spans="1:10" ht="12.75" customHeight="1">
      <c r="A19" s="273" t="s">
        <v>15</v>
      </c>
      <c r="B19" s="209">
        <v>3446</v>
      </c>
      <c r="C19" s="389">
        <v>3385</v>
      </c>
      <c r="D19" s="389">
        <v>3338</v>
      </c>
      <c r="E19" s="389">
        <v>3295</v>
      </c>
      <c r="F19" s="389">
        <v>3257</v>
      </c>
    </row>
    <row r="20" spans="1:10" ht="12.75" customHeight="1">
      <c r="A20" s="273" t="s">
        <v>150</v>
      </c>
      <c r="B20" s="209">
        <v>53613</v>
      </c>
      <c r="C20" s="389">
        <v>53454</v>
      </c>
      <c r="D20" s="389">
        <v>53281</v>
      </c>
      <c r="E20" s="389">
        <v>53022</v>
      </c>
      <c r="F20" s="389">
        <v>52683</v>
      </c>
    </row>
    <row r="21" spans="1:10" ht="12.75" customHeight="1">
      <c r="A21" s="273" t="s">
        <v>17</v>
      </c>
      <c r="B21" s="209">
        <v>71</v>
      </c>
      <c r="C21" s="389">
        <v>65</v>
      </c>
      <c r="D21" s="389">
        <v>69</v>
      </c>
      <c r="E21" s="389">
        <v>88</v>
      </c>
      <c r="F21" s="389">
        <v>106</v>
      </c>
    </row>
    <row r="22" spans="1:10" ht="12.75" customHeight="1">
      <c r="A22" s="273" t="s">
        <v>18</v>
      </c>
      <c r="B22" s="209">
        <v>244</v>
      </c>
      <c r="C22" s="389">
        <v>243</v>
      </c>
      <c r="D22" s="389">
        <v>242</v>
      </c>
      <c r="E22" s="389">
        <v>247</v>
      </c>
      <c r="F22" s="389">
        <v>249</v>
      </c>
    </row>
    <row r="23" spans="1:10" ht="12.75" customHeight="1">
      <c r="A23" s="709" t="s">
        <v>19</v>
      </c>
      <c r="B23" s="209">
        <v>60097</v>
      </c>
      <c r="C23" s="389">
        <v>60080</v>
      </c>
      <c r="D23" s="389">
        <v>60135</v>
      </c>
      <c r="E23" s="389">
        <v>60205</v>
      </c>
      <c r="F23" s="389">
        <v>60184</v>
      </c>
    </row>
    <row r="24" spans="1:10" ht="12.75" customHeight="1">
      <c r="A24" s="710" t="s">
        <v>20</v>
      </c>
      <c r="B24" s="209">
        <v>14292</v>
      </c>
      <c r="C24" s="389">
        <v>14237</v>
      </c>
      <c r="D24" s="389">
        <v>14216</v>
      </c>
      <c r="E24" s="389">
        <v>14215</v>
      </c>
      <c r="F24" s="389">
        <v>14143</v>
      </c>
    </row>
    <row r="25" spans="1:10" ht="12.75" customHeight="1">
      <c r="A25" s="710" t="s">
        <v>21</v>
      </c>
      <c r="B25" s="209">
        <v>1079</v>
      </c>
      <c r="C25" s="389">
        <v>1059</v>
      </c>
      <c r="D25" s="389">
        <v>1038</v>
      </c>
      <c r="E25" s="389">
        <v>1018</v>
      </c>
      <c r="F25" s="389">
        <v>998</v>
      </c>
    </row>
    <row r="26" spans="1:10" ht="12.75" customHeight="1">
      <c r="A26" s="710" t="s">
        <v>22</v>
      </c>
      <c r="B26" s="209">
        <v>11339</v>
      </c>
      <c r="C26" s="389">
        <v>11540</v>
      </c>
      <c r="D26" s="389">
        <v>11772</v>
      </c>
      <c r="E26" s="389">
        <v>11990</v>
      </c>
      <c r="F26" s="389">
        <v>12255</v>
      </c>
    </row>
    <row r="27" spans="1:10" ht="12.75" customHeight="1">
      <c r="A27" s="710" t="s">
        <v>23</v>
      </c>
      <c r="B27" s="209">
        <v>20149</v>
      </c>
      <c r="C27" s="389">
        <v>20094</v>
      </c>
      <c r="D27" s="389">
        <v>20066</v>
      </c>
      <c r="E27" s="389">
        <v>20020</v>
      </c>
      <c r="F27" s="389">
        <v>19934</v>
      </c>
    </row>
    <row r="28" spans="1:10" ht="12.75" customHeight="1">
      <c r="A28" s="710" t="s">
        <v>24</v>
      </c>
      <c r="B28" s="209">
        <v>11250</v>
      </c>
      <c r="C28" s="389">
        <v>11150</v>
      </c>
      <c r="D28" s="389">
        <v>11060</v>
      </c>
      <c r="E28" s="389">
        <v>10972</v>
      </c>
      <c r="F28" s="389">
        <v>10866</v>
      </c>
    </row>
    <row r="29" spans="1:10" ht="12.75" customHeight="1">
      <c r="A29" s="710" t="s">
        <v>25</v>
      </c>
      <c r="B29" s="209">
        <v>1988</v>
      </c>
      <c r="C29" s="389">
        <v>2000</v>
      </c>
      <c r="D29" s="389">
        <v>1983</v>
      </c>
      <c r="E29" s="389">
        <v>1990</v>
      </c>
      <c r="F29" s="389">
        <v>1988</v>
      </c>
    </row>
    <row r="30" spans="1:10" ht="12.75" customHeight="1">
      <c r="A30" s="273" t="s">
        <v>26</v>
      </c>
      <c r="B30" s="209">
        <v>986</v>
      </c>
      <c r="C30" s="389">
        <v>980</v>
      </c>
      <c r="D30" s="389">
        <v>976</v>
      </c>
      <c r="E30" s="389">
        <v>970</v>
      </c>
      <c r="F30" s="389">
        <v>960</v>
      </c>
      <c r="H30"/>
      <c r="I30"/>
      <c r="J30"/>
    </row>
    <row r="31" spans="1:10" ht="12.75" customHeight="1">
      <c r="A31" s="273" t="s">
        <v>27</v>
      </c>
      <c r="B31" s="209">
        <v>1802</v>
      </c>
      <c r="C31" s="389">
        <v>1768</v>
      </c>
      <c r="D31" s="389">
        <v>1738</v>
      </c>
      <c r="E31" s="389">
        <v>1711</v>
      </c>
      <c r="F31" s="389">
        <v>1669</v>
      </c>
      <c r="H31"/>
      <c r="I31"/>
      <c r="J31"/>
    </row>
    <row r="32" spans="1:10" ht="12.75" customHeight="1">
      <c r="A32" s="273" t="s">
        <v>28</v>
      </c>
      <c r="B32" s="209">
        <v>8661</v>
      </c>
      <c r="C32" s="389">
        <v>8490</v>
      </c>
      <c r="D32" s="389">
        <v>8340</v>
      </c>
      <c r="E32" s="389">
        <v>8202</v>
      </c>
      <c r="F32" s="389">
        <v>8034</v>
      </c>
      <c r="H32"/>
      <c r="I32"/>
      <c r="J32"/>
    </row>
    <row r="33" spans="1:10" ht="12.75" customHeight="1">
      <c r="A33" s="273" t="s">
        <v>29</v>
      </c>
      <c r="B33" s="209">
        <v>19731</v>
      </c>
      <c r="C33" s="389">
        <v>19467</v>
      </c>
      <c r="D33" s="389">
        <v>19220</v>
      </c>
      <c r="E33" s="389">
        <v>18942</v>
      </c>
      <c r="F33" s="389">
        <v>18658</v>
      </c>
      <c r="H33"/>
      <c r="I33"/>
      <c r="J33"/>
    </row>
    <row r="34" spans="1:10" ht="12.75" customHeight="1">
      <c r="A34" s="273" t="s">
        <v>30</v>
      </c>
      <c r="B34" s="209">
        <v>5497</v>
      </c>
      <c r="C34" s="389">
        <v>5452</v>
      </c>
      <c r="D34" s="389">
        <v>5413</v>
      </c>
      <c r="E34" s="389">
        <v>5369</v>
      </c>
      <c r="F34" s="389">
        <v>5304</v>
      </c>
      <c r="H34"/>
      <c r="I34"/>
      <c r="J34"/>
    </row>
    <row r="35" spans="1:10" ht="12.75" customHeight="1">
      <c r="A35" s="273" t="s">
        <v>31</v>
      </c>
      <c r="B35" s="209">
        <v>18045</v>
      </c>
      <c r="C35" s="389">
        <v>18007</v>
      </c>
      <c r="D35" s="389">
        <v>17965</v>
      </c>
      <c r="E35" s="389">
        <v>17912</v>
      </c>
      <c r="F35" s="389">
        <v>17824</v>
      </c>
      <c r="H35"/>
      <c r="I35"/>
      <c r="J35"/>
    </row>
    <row r="36" spans="1:10" ht="12.75" customHeight="1">
      <c r="A36" s="273" t="s">
        <v>32</v>
      </c>
      <c r="B36" s="209">
        <v>1458</v>
      </c>
      <c r="C36" s="389">
        <v>1421</v>
      </c>
      <c r="D36" s="389">
        <v>1380</v>
      </c>
      <c r="E36" s="389">
        <v>1343</v>
      </c>
      <c r="F36" s="389">
        <v>1309</v>
      </c>
      <c r="H36"/>
      <c r="I36"/>
      <c r="J36"/>
    </row>
    <row r="37" spans="1:10" ht="12.75" customHeight="1">
      <c r="A37" s="273" t="s">
        <v>33</v>
      </c>
      <c r="B37" s="209">
        <v>272</v>
      </c>
      <c r="C37" s="389">
        <v>268</v>
      </c>
      <c r="D37" s="389">
        <v>260</v>
      </c>
      <c r="E37" s="389">
        <v>249</v>
      </c>
      <c r="F37" s="389">
        <v>234</v>
      </c>
    </row>
    <row r="38" spans="1:10" ht="12.75" customHeight="1">
      <c r="A38" s="273" t="s">
        <v>34</v>
      </c>
      <c r="B38" s="209">
        <v>34720</v>
      </c>
      <c r="C38" s="389">
        <v>34862</v>
      </c>
      <c r="D38" s="389">
        <v>34953</v>
      </c>
      <c r="E38" s="389">
        <v>34916</v>
      </c>
      <c r="F38" s="389">
        <v>34769</v>
      </c>
    </row>
    <row r="39" spans="1:10" ht="12.75" customHeight="1">
      <c r="A39" s="273" t="s">
        <v>35</v>
      </c>
      <c r="B39" s="209">
        <v>13778</v>
      </c>
      <c r="C39" s="389">
        <v>13578</v>
      </c>
      <c r="D39" s="389">
        <v>13355</v>
      </c>
      <c r="E39" s="389">
        <v>13154</v>
      </c>
      <c r="F39" s="389">
        <v>12957</v>
      </c>
    </row>
    <row r="40" spans="1:10" ht="12.75" customHeight="1">
      <c r="A40" s="273" t="s">
        <v>36</v>
      </c>
      <c r="B40" s="209">
        <v>3217</v>
      </c>
      <c r="C40" s="389">
        <v>3187</v>
      </c>
      <c r="D40" s="389">
        <v>3140</v>
      </c>
      <c r="E40" s="389">
        <v>3094</v>
      </c>
      <c r="F40" s="389">
        <v>3058</v>
      </c>
    </row>
    <row r="41" spans="1:10" ht="12.75" customHeight="1">
      <c r="A41" s="273" t="s">
        <v>37</v>
      </c>
      <c r="B41" s="209">
        <v>10210</v>
      </c>
      <c r="C41" s="389">
        <v>10171</v>
      </c>
      <c r="D41" s="389">
        <v>10147</v>
      </c>
      <c r="E41" s="389">
        <v>10101</v>
      </c>
      <c r="F41" s="389">
        <v>10027</v>
      </c>
    </row>
    <row r="42" spans="1:10" ht="12.75" customHeight="1">
      <c r="A42" s="273" t="s">
        <v>38</v>
      </c>
      <c r="B42" s="209">
        <v>23995</v>
      </c>
      <c r="C42" s="389">
        <v>23832</v>
      </c>
      <c r="D42" s="389">
        <v>23639</v>
      </c>
      <c r="E42" s="389">
        <v>23416</v>
      </c>
      <c r="F42" s="389">
        <v>23183</v>
      </c>
    </row>
    <row r="43" spans="1:10" ht="12.75" customHeight="1">
      <c r="A43" s="273" t="s">
        <v>39</v>
      </c>
      <c r="B43" s="209">
        <v>15278</v>
      </c>
      <c r="C43" s="389">
        <v>15073</v>
      </c>
      <c r="D43" s="389">
        <v>14853</v>
      </c>
      <c r="E43" s="389">
        <v>14622</v>
      </c>
      <c r="F43" s="389">
        <v>14357</v>
      </c>
    </row>
    <row r="44" spans="1:10" ht="12.75" customHeight="1">
      <c r="A44" s="273" t="s">
        <v>40</v>
      </c>
      <c r="B44" s="209">
        <v>12073</v>
      </c>
      <c r="C44" s="389">
        <v>11940</v>
      </c>
      <c r="D44" s="389">
        <v>11839</v>
      </c>
      <c r="E44" s="389">
        <v>11762</v>
      </c>
      <c r="F44" s="389">
        <v>11665</v>
      </c>
    </row>
    <row r="45" spans="1:10" ht="12.75" customHeight="1">
      <c r="A45" s="273" t="s">
        <v>41</v>
      </c>
      <c r="B45" s="209">
        <v>24023</v>
      </c>
      <c r="C45" s="389">
        <v>23716</v>
      </c>
      <c r="D45" s="389">
        <v>23419</v>
      </c>
      <c r="E45" s="389">
        <v>23118</v>
      </c>
      <c r="F45" s="389">
        <v>22768</v>
      </c>
    </row>
    <row r="46" spans="1:10" ht="12.75" customHeight="1">
      <c r="A46" s="273" t="s">
        <v>42</v>
      </c>
      <c r="B46" s="209">
        <v>2620</v>
      </c>
      <c r="C46" s="389">
        <v>2555</v>
      </c>
      <c r="D46" s="389">
        <v>2510</v>
      </c>
      <c r="E46" s="389">
        <v>2526</v>
      </c>
      <c r="F46" s="389">
        <v>2544</v>
      </c>
    </row>
    <row r="47" spans="1:10" ht="12.75" customHeight="1">
      <c r="A47" s="273" t="s">
        <v>43</v>
      </c>
      <c r="B47" s="209">
        <v>5438</v>
      </c>
      <c r="C47" s="389">
        <v>5380</v>
      </c>
      <c r="D47" s="389">
        <v>5348</v>
      </c>
      <c r="E47" s="389">
        <v>5324</v>
      </c>
      <c r="F47" s="389">
        <v>5295</v>
      </c>
    </row>
    <row r="48" spans="1:10" ht="12.75" customHeight="1">
      <c r="A48" s="273" t="s">
        <v>44</v>
      </c>
      <c r="B48" s="209">
        <v>2389</v>
      </c>
      <c r="C48" s="389">
        <v>2302</v>
      </c>
      <c r="D48" s="389">
        <v>2224</v>
      </c>
      <c r="E48" s="389">
        <v>2146</v>
      </c>
      <c r="F48" s="389">
        <v>2084</v>
      </c>
    </row>
    <row r="49" spans="1:6" ht="12.75" customHeight="1">
      <c r="A49" s="273" t="s">
        <v>45</v>
      </c>
      <c r="B49" s="209">
        <v>4046</v>
      </c>
      <c r="C49" s="389">
        <v>3963</v>
      </c>
      <c r="D49" s="389">
        <v>3873</v>
      </c>
      <c r="E49" s="389">
        <v>3801</v>
      </c>
      <c r="F49" s="389">
        <v>3752</v>
      </c>
    </row>
    <row r="50" spans="1:6" ht="12.75" customHeight="1">
      <c r="A50" s="273" t="s">
        <v>46</v>
      </c>
      <c r="B50" s="209">
        <v>482</v>
      </c>
      <c r="C50" s="389">
        <v>516</v>
      </c>
      <c r="D50" s="389">
        <v>534</v>
      </c>
      <c r="E50" s="389">
        <v>561</v>
      </c>
      <c r="F50" s="389">
        <v>600</v>
      </c>
    </row>
    <row r="51" spans="1:6" ht="12.75" customHeight="1">
      <c r="A51" s="273" t="s">
        <v>47</v>
      </c>
      <c r="B51" s="209">
        <v>5993</v>
      </c>
      <c r="C51" s="389">
        <v>5921</v>
      </c>
      <c r="D51" s="389">
        <v>5829</v>
      </c>
      <c r="E51" s="389">
        <v>5727</v>
      </c>
      <c r="F51" s="389">
        <v>5607</v>
      </c>
    </row>
    <row r="52" spans="1:6" ht="12.75" customHeight="1">
      <c r="A52" s="709" t="s">
        <v>48</v>
      </c>
      <c r="B52" s="209">
        <v>79284</v>
      </c>
      <c r="C52" s="389">
        <v>78826</v>
      </c>
      <c r="D52" s="389">
        <v>78334</v>
      </c>
      <c r="E52" s="389">
        <v>77761</v>
      </c>
      <c r="F52" s="389">
        <v>77058</v>
      </c>
    </row>
    <row r="53" spans="1:6" ht="12.75" customHeight="1">
      <c r="A53" s="273" t="s">
        <v>49</v>
      </c>
      <c r="B53" s="209">
        <v>33531</v>
      </c>
      <c r="C53" s="389">
        <v>33278</v>
      </c>
      <c r="D53" s="389">
        <v>32982</v>
      </c>
      <c r="E53" s="389">
        <v>32650</v>
      </c>
      <c r="F53" s="389">
        <v>32309</v>
      </c>
    </row>
    <row r="54" spans="1:6" ht="12.75" customHeight="1">
      <c r="A54" s="273" t="s">
        <v>50</v>
      </c>
      <c r="B54" s="209">
        <v>5474</v>
      </c>
      <c r="C54" s="389">
        <v>5388</v>
      </c>
      <c r="D54" s="389">
        <v>5288</v>
      </c>
      <c r="E54" s="389">
        <v>5175</v>
      </c>
      <c r="F54" s="389">
        <v>5059</v>
      </c>
    </row>
    <row r="55" spans="1:6" ht="12.75" customHeight="1">
      <c r="A55" s="273" t="s">
        <v>51</v>
      </c>
      <c r="B55" s="209">
        <v>10015</v>
      </c>
      <c r="C55" s="389">
        <v>9905</v>
      </c>
      <c r="D55" s="389">
        <v>9795</v>
      </c>
      <c r="E55" s="389">
        <v>9705</v>
      </c>
      <c r="F55" s="389">
        <v>9616</v>
      </c>
    </row>
    <row r="56" spans="1:6" ht="12.75" customHeight="1">
      <c r="A56" s="273" t="s">
        <v>52</v>
      </c>
      <c r="B56" s="209">
        <v>7316</v>
      </c>
      <c r="C56" s="389">
        <v>7237</v>
      </c>
      <c r="D56" s="389">
        <v>7159</v>
      </c>
      <c r="E56" s="389">
        <v>7068</v>
      </c>
      <c r="F56" s="389">
        <v>6984</v>
      </c>
    </row>
    <row r="57" spans="1:6" ht="12.75" customHeight="1">
      <c r="A57" s="273" t="s">
        <v>53</v>
      </c>
      <c r="B57" s="209">
        <v>16476</v>
      </c>
      <c r="C57" s="389">
        <v>16337</v>
      </c>
      <c r="D57" s="389">
        <v>16204</v>
      </c>
      <c r="E57" s="389">
        <v>16032</v>
      </c>
      <c r="F57" s="389">
        <v>15854</v>
      </c>
    </row>
    <row r="58" spans="1:6" ht="12.75" customHeight="1">
      <c r="A58" s="273" t="s">
        <v>54</v>
      </c>
      <c r="B58" s="209">
        <v>11161</v>
      </c>
      <c r="C58" s="389">
        <v>11053</v>
      </c>
      <c r="D58" s="389">
        <v>10964</v>
      </c>
      <c r="E58" s="389">
        <v>11018</v>
      </c>
      <c r="F58" s="389">
        <v>11068</v>
      </c>
    </row>
    <row r="59" spans="1:6" ht="12.75" customHeight="1">
      <c r="A59" s="273" t="s">
        <v>55</v>
      </c>
      <c r="B59" s="209">
        <v>6828</v>
      </c>
      <c r="C59" s="389">
        <v>6768</v>
      </c>
      <c r="D59" s="389">
        <v>6815</v>
      </c>
      <c r="E59" s="389">
        <v>6931</v>
      </c>
      <c r="F59" s="389">
        <v>6986</v>
      </c>
    </row>
    <row r="60" spans="1:6" ht="12.75" customHeight="1">
      <c r="A60" s="273" t="s">
        <v>56</v>
      </c>
      <c r="B60" s="209">
        <v>36584</v>
      </c>
      <c r="C60" s="389">
        <v>36315</v>
      </c>
      <c r="D60" s="389">
        <v>36068</v>
      </c>
      <c r="E60" s="389">
        <v>35814</v>
      </c>
      <c r="F60" s="389">
        <v>35442</v>
      </c>
    </row>
    <row r="61" spans="1:6" ht="12.75" customHeight="1">
      <c r="A61" s="709" t="s">
        <v>57</v>
      </c>
      <c r="B61" s="209">
        <v>28278</v>
      </c>
      <c r="C61" s="389">
        <v>28334</v>
      </c>
      <c r="D61" s="389">
        <v>28373</v>
      </c>
      <c r="E61" s="389">
        <v>28407</v>
      </c>
      <c r="F61" s="389">
        <v>28372</v>
      </c>
    </row>
    <row r="62" spans="1:6" ht="12.75" customHeight="1">
      <c r="A62" s="273" t="s">
        <v>58</v>
      </c>
      <c r="B62" s="209">
        <v>14557</v>
      </c>
      <c r="C62" s="389">
        <v>14412</v>
      </c>
      <c r="D62" s="389">
        <v>14282</v>
      </c>
      <c r="E62" s="389">
        <v>14139</v>
      </c>
      <c r="F62" s="389">
        <v>13965</v>
      </c>
    </row>
    <row r="63" spans="1:6" ht="12.75" customHeight="1">
      <c r="A63" s="273" t="s">
        <v>59</v>
      </c>
      <c r="B63" s="209">
        <v>17138</v>
      </c>
      <c r="C63" s="389">
        <v>16983</v>
      </c>
      <c r="D63" s="389">
        <v>16802</v>
      </c>
      <c r="E63" s="389">
        <v>16622</v>
      </c>
      <c r="F63" s="389">
        <v>16423</v>
      </c>
    </row>
    <row r="64" spans="1:6" ht="12.75" customHeight="1">
      <c r="A64" s="273" t="s">
        <v>60</v>
      </c>
      <c r="B64" s="209">
        <v>3347</v>
      </c>
      <c r="C64" s="389">
        <v>3302</v>
      </c>
      <c r="D64" s="389">
        <v>3249</v>
      </c>
      <c r="E64" s="389">
        <v>3207</v>
      </c>
      <c r="F64" s="389">
        <v>3162</v>
      </c>
    </row>
    <row r="65" spans="1:6" ht="12.75" customHeight="1">
      <c r="A65" s="273" t="s">
        <v>61</v>
      </c>
      <c r="B65" s="209">
        <v>4501</v>
      </c>
      <c r="C65" s="389">
        <v>4447</v>
      </c>
      <c r="D65" s="389">
        <v>4390</v>
      </c>
      <c r="E65" s="389">
        <v>4330</v>
      </c>
      <c r="F65" s="389">
        <v>4273</v>
      </c>
    </row>
    <row r="66" spans="1:6" ht="12.75" customHeight="1">
      <c r="A66" s="273" t="s">
        <v>62</v>
      </c>
      <c r="B66" s="209">
        <v>14882</v>
      </c>
      <c r="C66" s="389">
        <v>14862</v>
      </c>
      <c r="D66" s="389">
        <v>14816</v>
      </c>
      <c r="E66" s="389">
        <v>14755</v>
      </c>
      <c r="F66" s="389">
        <v>14682</v>
      </c>
    </row>
    <row r="67" spans="1:6" ht="12.75" customHeight="1">
      <c r="A67" s="273" t="s">
        <v>63</v>
      </c>
      <c r="B67" s="209">
        <v>15542</v>
      </c>
      <c r="C67" s="389">
        <v>15343</v>
      </c>
      <c r="D67" s="389">
        <v>15135</v>
      </c>
      <c r="E67" s="389">
        <v>14908</v>
      </c>
      <c r="F67" s="389">
        <v>14640</v>
      </c>
    </row>
    <row r="68" spans="1:6" ht="12.75" customHeight="1">
      <c r="A68" s="273" t="s">
        <v>64</v>
      </c>
      <c r="B68" s="209">
        <v>6028</v>
      </c>
      <c r="C68" s="389">
        <v>5942</v>
      </c>
      <c r="D68" s="389">
        <v>5845</v>
      </c>
      <c r="E68" s="389">
        <v>5767</v>
      </c>
      <c r="F68" s="389">
        <v>5676</v>
      </c>
    </row>
    <row r="69" spans="1:6" ht="12.75" customHeight="1">
      <c r="A69" s="292" t="s">
        <v>65</v>
      </c>
      <c r="B69" s="210">
        <v>9571</v>
      </c>
      <c r="C69" s="390">
        <v>9444</v>
      </c>
      <c r="D69" s="390">
        <v>9343</v>
      </c>
      <c r="E69" s="390">
        <v>9212</v>
      </c>
      <c r="F69" s="390">
        <v>9059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3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/>
  <cols>
    <col min="1" max="1" width="24.5703125" style="200" customWidth="1"/>
    <col min="2" max="2" width="5.85546875" style="200" customWidth="1"/>
    <col min="3" max="5" width="9.7109375" style="200" customWidth="1"/>
    <col min="6" max="16384" width="9.140625" style="200"/>
  </cols>
  <sheetData>
    <row r="1" spans="1:22" ht="13.5" customHeight="1">
      <c r="A1" s="516" t="s">
        <v>1491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s="557" customFormat="1" ht="15.75" customHeight="1" thickBo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V2" s="547" t="s">
        <v>0</v>
      </c>
    </row>
    <row r="3" spans="1:22" ht="21.75" customHeight="1">
      <c r="A3" s="775" t="s">
        <v>287</v>
      </c>
      <c r="B3" s="794" t="s">
        <v>69</v>
      </c>
      <c r="C3" s="794" t="s">
        <v>171</v>
      </c>
      <c r="D3" s="796" t="s">
        <v>374</v>
      </c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76"/>
    </row>
    <row r="4" spans="1:22" ht="18.75" customHeight="1" thickBot="1">
      <c r="A4" s="793"/>
      <c r="B4" s="795"/>
      <c r="C4" s="795"/>
      <c r="D4" s="391" t="s">
        <v>375</v>
      </c>
      <c r="E4" s="391" t="s">
        <v>376</v>
      </c>
      <c r="F4" s="391" t="s">
        <v>377</v>
      </c>
      <c r="G4" s="391" t="s">
        <v>378</v>
      </c>
      <c r="H4" s="391" t="s">
        <v>379</v>
      </c>
      <c r="I4" s="391" t="s">
        <v>380</v>
      </c>
      <c r="J4" s="391" t="s">
        <v>381</v>
      </c>
      <c r="K4" s="391" t="s">
        <v>382</v>
      </c>
      <c r="L4" s="391" t="s">
        <v>383</v>
      </c>
      <c r="M4" s="391" t="s">
        <v>384</v>
      </c>
      <c r="N4" s="391" t="s">
        <v>385</v>
      </c>
      <c r="O4" s="391" t="s">
        <v>386</v>
      </c>
      <c r="P4" s="391" t="s">
        <v>387</v>
      </c>
      <c r="Q4" s="391" t="s">
        <v>388</v>
      </c>
      <c r="R4" s="391" t="s">
        <v>389</v>
      </c>
      <c r="S4" s="391" t="s">
        <v>390</v>
      </c>
      <c r="T4" s="391" t="s">
        <v>391</v>
      </c>
      <c r="U4" s="391" t="s">
        <v>392</v>
      </c>
      <c r="V4" s="392" t="s">
        <v>393</v>
      </c>
    </row>
    <row r="5" spans="1:22" ht="14.25" customHeight="1">
      <c r="A5" s="262" t="s">
        <v>145</v>
      </c>
      <c r="B5" s="263" t="s">
        <v>308</v>
      </c>
      <c r="C5" s="393">
        <v>1128309</v>
      </c>
      <c r="D5" s="393">
        <v>46576</v>
      </c>
      <c r="E5" s="393">
        <v>48911</v>
      </c>
      <c r="F5" s="393">
        <v>54566</v>
      </c>
      <c r="G5" s="393">
        <v>54747</v>
      </c>
      <c r="H5" s="393">
        <v>63880</v>
      </c>
      <c r="I5" s="393">
        <v>66061</v>
      </c>
      <c r="J5" s="393">
        <v>71716</v>
      </c>
      <c r="K5" s="393">
        <v>79502</v>
      </c>
      <c r="L5" s="393">
        <v>80230</v>
      </c>
      <c r="M5" s="393">
        <v>77843</v>
      </c>
      <c r="N5" s="393">
        <v>75293</v>
      </c>
      <c r="O5" s="393">
        <v>83859</v>
      </c>
      <c r="P5" s="393">
        <v>86008</v>
      </c>
      <c r="Q5" s="393">
        <v>84343</v>
      </c>
      <c r="R5" s="393">
        <v>64407</v>
      </c>
      <c r="S5" s="393">
        <v>38179</v>
      </c>
      <c r="T5" s="393">
        <v>33203</v>
      </c>
      <c r="U5" s="393">
        <v>14615</v>
      </c>
      <c r="V5" s="393">
        <v>4370</v>
      </c>
    </row>
    <row r="6" spans="1:22" ht="15.75" customHeight="1">
      <c r="A6" s="264"/>
      <c r="B6" s="263" t="s">
        <v>86</v>
      </c>
      <c r="C6" s="393">
        <v>555675</v>
      </c>
      <c r="D6" s="393">
        <v>24423</v>
      </c>
      <c r="E6" s="393">
        <v>25415</v>
      </c>
      <c r="F6" s="393">
        <v>28047</v>
      </c>
      <c r="G6" s="393">
        <v>28452</v>
      </c>
      <c r="H6" s="393">
        <v>33368</v>
      </c>
      <c r="I6" s="393">
        <v>35138</v>
      </c>
      <c r="J6" s="393">
        <v>37332</v>
      </c>
      <c r="K6" s="393">
        <v>40838</v>
      </c>
      <c r="L6" s="393">
        <v>41042</v>
      </c>
      <c r="M6" s="393">
        <v>39882</v>
      </c>
      <c r="N6" s="393">
        <v>37942</v>
      </c>
      <c r="O6" s="393">
        <v>40953</v>
      </c>
      <c r="P6" s="393">
        <v>40805</v>
      </c>
      <c r="Q6" s="393">
        <v>38861</v>
      </c>
      <c r="R6" s="393">
        <v>28106</v>
      </c>
      <c r="S6" s="393">
        <v>15574</v>
      </c>
      <c r="T6" s="393">
        <v>12753</v>
      </c>
      <c r="U6" s="393">
        <v>5205</v>
      </c>
      <c r="V6" s="393">
        <v>1539</v>
      </c>
    </row>
    <row r="7" spans="1:22" ht="15.75" customHeight="1">
      <c r="A7" s="265"/>
      <c r="B7" s="263" t="s">
        <v>310</v>
      </c>
      <c r="C7" s="393">
        <v>572634</v>
      </c>
      <c r="D7" s="393">
        <v>22153</v>
      </c>
      <c r="E7" s="393">
        <v>23496</v>
      </c>
      <c r="F7" s="393">
        <v>26519</v>
      </c>
      <c r="G7" s="393">
        <v>26295</v>
      </c>
      <c r="H7" s="393">
        <v>30512</v>
      </c>
      <c r="I7" s="393">
        <v>30923</v>
      </c>
      <c r="J7" s="393">
        <v>34384</v>
      </c>
      <c r="K7" s="393">
        <v>38664</v>
      </c>
      <c r="L7" s="393">
        <v>39188</v>
      </c>
      <c r="M7" s="393">
        <v>37961</v>
      </c>
      <c r="N7" s="393">
        <v>37351</v>
      </c>
      <c r="O7" s="393">
        <v>42906</v>
      </c>
      <c r="P7" s="393">
        <v>45203</v>
      </c>
      <c r="Q7" s="393">
        <v>45482</v>
      </c>
      <c r="R7" s="393">
        <v>36301</v>
      </c>
      <c r="S7" s="393">
        <v>22605</v>
      </c>
      <c r="T7" s="393">
        <v>20450</v>
      </c>
      <c r="U7" s="393">
        <v>9410</v>
      </c>
      <c r="V7" s="393">
        <v>2831</v>
      </c>
    </row>
    <row r="8" spans="1:22" ht="15.75" customHeight="1">
      <c r="A8" s="245"/>
      <c r="B8" s="251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5.75" customHeight="1">
      <c r="A9" s="261" t="s">
        <v>3</v>
      </c>
      <c r="B9" s="251" t="s">
        <v>308</v>
      </c>
      <c r="C9" s="394">
        <v>185075</v>
      </c>
      <c r="D9" s="109">
        <v>9551</v>
      </c>
      <c r="E9" s="109">
        <v>10171</v>
      </c>
      <c r="F9" s="109">
        <v>9220</v>
      </c>
      <c r="G9" s="109">
        <v>8457</v>
      </c>
      <c r="H9" s="109">
        <v>9664</v>
      </c>
      <c r="I9" s="109">
        <v>11273</v>
      </c>
      <c r="J9" s="109">
        <v>12786</v>
      </c>
      <c r="K9" s="109">
        <v>14695</v>
      </c>
      <c r="L9" s="109">
        <v>15022</v>
      </c>
      <c r="M9" s="109">
        <v>13610</v>
      </c>
      <c r="N9" s="109">
        <v>11298</v>
      </c>
      <c r="O9" s="109">
        <v>11827</v>
      </c>
      <c r="P9" s="109">
        <v>12804</v>
      </c>
      <c r="Q9" s="109">
        <v>12425</v>
      </c>
      <c r="R9" s="109">
        <v>9884</v>
      </c>
      <c r="S9" s="109">
        <v>5428</v>
      </c>
      <c r="T9" s="109">
        <v>4440</v>
      </c>
      <c r="U9" s="109">
        <v>1947</v>
      </c>
      <c r="V9" s="109">
        <v>573</v>
      </c>
    </row>
    <row r="10" spans="1:22" ht="15.75" customHeight="1">
      <c r="A10" s="12"/>
      <c r="B10" s="251" t="s">
        <v>86</v>
      </c>
      <c r="C10" s="394">
        <v>89097</v>
      </c>
      <c r="D10" s="109">
        <v>5055</v>
      </c>
      <c r="E10" s="109">
        <v>5311</v>
      </c>
      <c r="F10" s="109">
        <v>4692</v>
      </c>
      <c r="G10" s="109">
        <v>4369</v>
      </c>
      <c r="H10" s="109">
        <v>5007</v>
      </c>
      <c r="I10" s="109">
        <v>5613</v>
      </c>
      <c r="J10" s="109">
        <v>6169</v>
      </c>
      <c r="K10" s="109">
        <v>7122</v>
      </c>
      <c r="L10" s="109">
        <v>7382</v>
      </c>
      <c r="M10" s="109">
        <v>6823</v>
      </c>
      <c r="N10" s="109">
        <v>5592</v>
      </c>
      <c r="O10" s="109">
        <v>5541</v>
      </c>
      <c r="P10" s="109">
        <v>5800</v>
      </c>
      <c r="Q10" s="109">
        <v>5505</v>
      </c>
      <c r="R10" s="109">
        <v>4216</v>
      </c>
      <c r="S10" s="109">
        <v>2247</v>
      </c>
      <c r="T10" s="109">
        <v>1745</v>
      </c>
      <c r="U10" s="109">
        <v>719</v>
      </c>
      <c r="V10" s="109">
        <v>189</v>
      </c>
    </row>
    <row r="11" spans="1:22" ht="15.75" customHeight="1">
      <c r="A11" s="245"/>
      <c r="B11" s="251" t="s">
        <v>310</v>
      </c>
      <c r="C11" s="394">
        <v>95978</v>
      </c>
      <c r="D11" s="109">
        <v>4496</v>
      </c>
      <c r="E11" s="109">
        <v>4860</v>
      </c>
      <c r="F11" s="109">
        <v>4528</v>
      </c>
      <c r="G11" s="109">
        <v>4088</v>
      </c>
      <c r="H11" s="109">
        <v>4657</v>
      </c>
      <c r="I11" s="109">
        <v>5660</v>
      </c>
      <c r="J11" s="109">
        <v>6617</v>
      </c>
      <c r="K11" s="109">
        <v>7573</v>
      </c>
      <c r="L11" s="109">
        <v>7640</v>
      </c>
      <c r="M11" s="109">
        <v>6787</v>
      </c>
      <c r="N11" s="109">
        <v>5706</v>
      </c>
      <c r="O11" s="109">
        <v>6286</v>
      </c>
      <c r="P11" s="109">
        <v>7004</v>
      </c>
      <c r="Q11" s="109">
        <v>6920</v>
      </c>
      <c r="R11" s="109">
        <v>5668</v>
      </c>
      <c r="S11" s="109">
        <v>3181</v>
      </c>
      <c r="T11" s="109">
        <v>2695</v>
      </c>
      <c r="U11" s="109">
        <v>1228</v>
      </c>
      <c r="V11" s="109">
        <v>384</v>
      </c>
    </row>
    <row r="12" spans="1:22" ht="15.75" customHeight="1">
      <c r="A12" s="12"/>
      <c r="B12" s="83"/>
      <c r="C12" s="24"/>
      <c r="D12" s="38"/>
      <c r="E12" s="38"/>
      <c r="F12" s="38"/>
      <c r="G12" s="24"/>
      <c r="H12" s="38"/>
      <c r="I12" s="38"/>
      <c r="J12" s="38"/>
      <c r="K12" s="38"/>
      <c r="L12" s="38"/>
      <c r="M12" s="24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5.75" customHeight="1">
      <c r="A13" s="245" t="s">
        <v>4</v>
      </c>
      <c r="B13" s="251" t="s">
        <v>308</v>
      </c>
      <c r="C13" s="109">
        <v>1818</v>
      </c>
      <c r="D13" s="109">
        <v>55</v>
      </c>
      <c r="E13" s="109">
        <v>82</v>
      </c>
      <c r="F13" s="109">
        <v>100</v>
      </c>
      <c r="G13" s="109">
        <v>118</v>
      </c>
      <c r="H13" s="109">
        <v>97</v>
      </c>
      <c r="I13" s="109">
        <v>54</v>
      </c>
      <c r="J13" s="109">
        <v>80</v>
      </c>
      <c r="K13" s="109">
        <v>91</v>
      </c>
      <c r="L13" s="109">
        <v>123</v>
      </c>
      <c r="M13" s="109">
        <v>131</v>
      </c>
      <c r="N13" s="109">
        <v>140</v>
      </c>
      <c r="O13" s="109">
        <v>110</v>
      </c>
      <c r="P13" s="109">
        <v>126</v>
      </c>
      <c r="Q13" s="109">
        <v>113</v>
      </c>
      <c r="R13" s="109">
        <v>121</v>
      </c>
      <c r="S13" s="109">
        <v>92</v>
      </c>
      <c r="T13" s="109">
        <v>108</v>
      </c>
      <c r="U13" s="109">
        <v>52</v>
      </c>
      <c r="V13" s="109">
        <v>25</v>
      </c>
    </row>
    <row r="14" spans="1:22" ht="15.75" customHeight="1">
      <c r="A14" s="245"/>
      <c r="B14" s="251" t="s">
        <v>86</v>
      </c>
      <c r="C14" s="109">
        <v>960</v>
      </c>
      <c r="D14" s="109">
        <v>28</v>
      </c>
      <c r="E14" s="109">
        <v>43</v>
      </c>
      <c r="F14" s="109">
        <v>52</v>
      </c>
      <c r="G14" s="109">
        <v>59</v>
      </c>
      <c r="H14" s="109">
        <v>48</v>
      </c>
      <c r="I14" s="109">
        <v>43</v>
      </c>
      <c r="J14" s="109">
        <v>48</v>
      </c>
      <c r="K14" s="109">
        <v>51</v>
      </c>
      <c r="L14" s="109">
        <v>64</v>
      </c>
      <c r="M14" s="109">
        <v>80</v>
      </c>
      <c r="N14" s="109">
        <v>90</v>
      </c>
      <c r="O14" s="109">
        <v>68</v>
      </c>
      <c r="P14" s="109">
        <v>71</v>
      </c>
      <c r="Q14" s="109">
        <v>52</v>
      </c>
      <c r="R14" s="109">
        <v>56</v>
      </c>
      <c r="S14" s="109">
        <v>33</v>
      </c>
      <c r="T14" s="109">
        <v>43</v>
      </c>
      <c r="U14" s="109">
        <v>16</v>
      </c>
      <c r="V14" s="109">
        <v>15</v>
      </c>
    </row>
    <row r="15" spans="1:22" ht="15.75" customHeight="1">
      <c r="A15" s="245"/>
      <c r="B15" s="251" t="s">
        <v>310</v>
      </c>
      <c r="C15" s="109">
        <v>858</v>
      </c>
      <c r="D15" s="109">
        <v>27</v>
      </c>
      <c r="E15" s="109">
        <v>39</v>
      </c>
      <c r="F15" s="109">
        <v>48</v>
      </c>
      <c r="G15" s="109">
        <v>59</v>
      </c>
      <c r="H15" s="109">
        <v>49</v>
      </c>
      <c r="I15" s="109">
        <v>11</v>
      </c>
      <c r="J15" s="109">
        <v>32</v>
      </c>
      <c r="K15" s="109">
        <v>40</v>
      </c>
      <c r="L15" s="109">
        <v>59</v>
      </c>
      <c r="M15" s="109">
        <v>51</v>
      </c>
      <c r="N15" s="109">
        <v>50</v>
      </c>
      <c r="O15" s="109">
        <v>42</v>
      </c>
      <c r="P15" s="109">
        <v>55</v>
      </c>
      <c r="Q15" s="109">
        <v>61</v>
      </c>
      <c r="R15" s="109">
        <v>65</v>
      </c>
      <c r="S15" s="109">
        <v>59</v>
      </c>
      <c r="T15" s="109">
        <v>65</v>
      </c>
      <c r="U15" s="109">
        <v>36</v>
      </c>
      <c r="V15" s="109">
        <v>10</v>
      </c>
    </row>
    <row r="16" spans="1:22" ht="15.75" customHeight="1">
      <c r="A16" s="245"/>
      <c r="B16" s="251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5.75" customHeight="1">
      <c r="A17" s="261" t="s">
        <v>5</v>
      </c>
      <c r="B17" s="251" t="s">
        <v>308</v>
      </c>
      <c r="C17" s="394">
        <v>103423</v>
      </c>
      <c r="D17" s="109">
        <v>4616</v>
      </c>
      <c r="E17" s="109">
        <v>4802</v>
      </c>
      <c r="F17" s="109">
        <v>5053</v>
      </c>
      <c r="G17" s="109">
        <v>5318</v>
      </c>
      <c r="H17" s="109">
        <v>5726</v>
      </c>
      <c r="I17" s="109">
        <v>6061</v>
      </c>
      <c r="J17" s="109">
        <v>6697</v>
      </c>
      <c r="K17" s="109">
        <v>7569</v>
      </c>
      <c r="L17" s="109">
        <v>7368</v>
      </c>
      <c r="M17" s="109">
        <v>7261</v>
      </c>
      <c r="N17" s="109">
        <v>6831</v>
      </c>
      <c r="O17" s="109">
        <v>7745</v>
      </c>
      <c r="P17" s="109">
        <v>7671</v>
      </c>
      <c r="Q17" s="109">
        <v>7673</v>
      </c>
      <c r="R17" s="109">
        <v>5802</v>
      </c>
      <c r="S17" s="109">
        <v>3055</v>
      </c>
      <c r="T17" s="109">
        <v>2783</v>
      </c>
      <c r="U17" s="109">
        <v>1124</v>
      </c>
      <c r="V17" s="109">
        <v>268</v>
      </c>
    </row>
    <row r="18" spans="1:22" ht="15.75" customHeight="1">
      <c r="A18" s="245"/>
      <c r="B18" s="251" t="s">
        <v>86</v>
      </c>
      <c r="C18" s="109">
        <v>50833</v>
      </c>
      <c r="D18" s="109">
        <v>2440</v>
      </c>
      <c r="E18" s="109">
        <v>2565</v>
      </c>
      <c r="F18" s="109">
        <v>2639</v>
      </c>
      <c r="G18" s="109">
        <v>2749</v>
      </c>
      <c r="H18" s="109">
        <v>2975</v>
      </c>
      <c r="I18" s="109">
        <v>3135</v>
      </c>
      <c r="J18" s="109">
        <v>3317</v>
      </c>
      <c r="K18" s="109">
        <v>3850</v>
      </c>
      <c r="L18" s="109">
        <v>3703</v>
      </c>
      <c r="M18" s="109">
        <v>3660</v>
      </c>
      <c r="N18" s="109">
        <v>3353</v>
      </c>
      <c r="O18" s="109">
        <v>3862</v>
      </c>
      <c r="P18" s="109">
        <v>3645</v>
      </c>
      <c r="Q18" s="109">
        <v>3519</v>
      </c>
      <c r="R18" s="109">
        <v>2571</v>
      </c>
      <c r="S18" s="109">
        <v>1255</v>
      </c>
      <c r="T18" s="109">
        <v>1091</v>
      </c>
      <c r="U18" s="109">
        <v>403</v>
      </c>
      <c r="V18" s="109">
        <v>101</v>
      </c>
    </row>
    <row r="19" spans="1:22" ht="15.75" customHeight="1">
      <c r="A19" s="245"/>
      <c r="B19" s="251" t="s">
        <v>310</v>
      </c>
      <c r="C19" s="109">
        <v>52590</v>
      </c>
      <c r="D19" s="109">
        <v>2176</v>
      </c>
      <c r="E19" s="109">
        <v>2237</v>
      </c>
      <c r="F19" s="109">
        <v>2414</v>
      </c>
      <c r="G19" s="109">
        <v>2569</v>
      </c>
      <c r="H19" s="109">
        <v>2751</v>
      </c>
      <c r="I19" s="109">
        <v>2926</v>
      </c>
      <c r="J19" s="109">
        <v>3380</v>
      </c>
      <c r="K19" s="109">
        <v>3719</v>
      </c>
      <c r="L19" s="109">
        <v>3665</v>
      </c>
      <c r="M19" s="109">
        <v>3601</v>
      </c>
      <c r="N19" s="109">
        <v>3478</v>
      </c>
      <c r="O19" s="109">
        <v>3883</v>
      </c>
      <c r="P19" s="109">
        <v>4026</v>
      </c>
      <c r="Q19" s="109">
        <v>4154</v>
      </c>
      <c r="R19" s="109">
        <v>3231</v>
      </c>
      <c r="S19" s="109">
        <v>1800</v>
      </c>
      <c r="T19" s="109">
        <v>1692</v>
      </c>
      <c r="U19" s="109">
        <v>721</v>
      </c>
      <c r="V19" s="109">
        <v>167</v>
      </c>
    </row>
    <row r="20" spans="1:22" ht="15.75" customHeight="1">
      <c r="A20" s="245"/>
      <c r="B20" s="25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  <row r="21" spans="1:22" ht="15.75" customHeight="1">
      <c r="A21" s="245" t="s">
        <v>6</v>
      </c>
      <c r="B21" s="251" t="s">
        <v>308</v>
      </c>
      <c r="C21" s="109">
        <v>9917</v>
      </c>
      <c r="D21" s="109">
        <v>475</v>
      </c>
      <c r="E21" s="109">
        <v>451</v>
      </c>
      <c r="F21" s="109">
        <v>472</v>
      </c>
      <c r="G21" s="109">
        <v>535</v>
      </c>
      <c r="H21" s="109">
        <v>689</v>
      </c>
      <c r="I21" s="109">
        <v>598</v>
      </c>
      <c r="J21" s="109">
        <v>573</v>
      </c>
      <c r="K21" s="109">
        <v>640</v>
      </c>
      <c r="L21" s="109">
        <v>579</v>
      </c>
      <c r="M21" s="109">
        <v>612</v>
      </c>
      <c r="N21" s="109">
        <v>702</v>
      </c>
      <c r="O21" s="109">
        <v>731</v>
      </c>
      <c r="P21" s="109">
        <v>730</v>
      </c>
      <c r="Q21" s="109">
        <v>663</v>
      </c>
      <c r="R21" s="109">
        <v>547</v>
      </c>
      <c r="S21" s="109">
        <v>359</v>
      </c>
      <c r="T21" s="109">
        <v>351</v>
      </c>
      <c r="U21" s="109">
        <v>140</v>
      </c>
      <c r="V21" s="109">
        <v>70</v>
      </c>
    </row>
    <row r="22" spans="1:22" ht="15.75" customHeight="1">
      <c r="A22" s="245"/>
      <c r="B22" s="251" t="s">
        <v>86</v>
      </c>
      <c r="C22" s="109">
        <v>5071</v>
      </c>
      <c r="D22" s="109">
        <v>262</v>
      </c>
      <c r="E22" s="109">
        <v>224</v>
      </c>
      <c r="F22" s="109">
        <v>262</v>
      </c>
      <c r="G22" s="109">
        <v>279</v>
      </c>
      <c r="H22" s="109">
        <v>347</v>
      </c>
      <c r="I22" s="109">
        <v>367</v>
      </c>
      <c r="J22" s="109">
        <v>304</v>
      </c>
      <c r="K22" s="109">
        <v>366</v>
      </c>
      <c r="L22" s="109">
        <v>318</v>
      </c>
      <c r="M22" s="109">
        <v>324</v>
      </c>
      <c r="N22" s="109">
        <v>386</v>
      </c>
      <c r="O22" s="109">
        <v>361</v>
      </c>
      <c r="P22" s="109">
        <v>362</v>
      </c>
      <c r="Q22" s="109">
        <v>308</v>
      </c>
      <c r="R22" s="109">
        <v>234</v>
      </c>
      <c r="S22" s="109">
        <v>148</v>
      </c>
      <c r="T22" s="109">
        <v>138</v>
      </c>
      <c r="U22" s="109">
        <v>58</v>
      </c>
      <c r="V22" s="109">
        <v>23</v>
      </c>
    </row>
    <row r="23" spans="1:22" ht="15.75" customHeight="1">
      <c r="A23" s="245"/>
      <c r="B23" s="251" t="s">
        <v>310</v>
      </c>
      <c r="C23" s="109">
        <v>4846</v>
      </c>
      <c r="D23" s="109">
        <v>213</v>
      </c>
      <c r="E23" s="109">
        <v>227</v>
      </c>
      <c r="F23" s="109">
        <v>210</v>
      </c>
      <c r="G23" s="109">
        <v>256</v>
      </c>
      <c r="H23" s="109">
        <v>342</v>
      </c>
      <c r="I23" s="109">
        <v>231</v>
      </c>
      <c r="J23" s="109">
        <v>269</v>
      </c>
      <c r="K23" s="109">
        <v>274</v>
      </c>
      <c r="L23" s="109">
        <v>261</v>
      </c>
      <c r="M23" s="109">
        <v>288</v>
      </c>
      <c r="N23" s="109">
        <v>316</v>
      </c>
      <c r="O23" s="109">
        <v>370</v>
      </c>
      <c r="P23" s="109">
        <v>368</v>
      </c>
      <c r="Q23" s="109">
        <v>355</v>
      </c>
      <c r="R23" s="109">
        <v>313</v>
      </c>
      <c r="S23" s="109">
        <v>211</v>
      </c>
      <c r="T23" s="109">
        <v>213</v>
      </c>
      <c r="U23" s="109">
        <v>82</v>
      </c>
      <c r="V23" s="109">
        <v>47</v>
      </c>
    </row>
    <row r="24" spans="1:22" ht="15.75" customHeight="1">
      <c r="A24" s="12"/>
      <c r="B24" s="83"/>
      <c r="C24" s="24"/>
      <c r="D24" s="38"/>
      <c r="E24" s="38"/>
      <c r="F24" s="38"/>
      <c r="G24" s="24"/>
      <c r="H24" s="38"/>
      <c r="I24" s="38"/>
      <c r="J24" s="38"/>
      <c r="K24" s="38"/>
      <c r="L24" s="38"/>
      <c r="M24" s="24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>
      <c r="A25" s="245" t="s">
        <v>7</v>
      </c>
      <c r="B25" s="251" t="s">
        <v>308</v>
      </c>
      <c r="C25" s="109">
        <v>17760</v>
      </c>
      <c r="D25" s="109">
        <v>603</v>
      </c>
      <c r="E25" s="109">
        <v>633</v>
      </c>
      <c r="F25" s="109">
        <v>968</v>
      </c>
      <c r="G25" s="109">
        <v>916</v>
      </c>
      <c r="H25" s="109">
        <v>954</v>
      </c>
      <c r="I25" s="109">
        <v>1031</v>
      </c>
      <c r="J25" s="109">
        <v>1229</v>
      </c>
      <c r="K25" s="109">
        <v>1437</v>
      </c>
      <c r="L25" s="109">
        <v>1404</v>
      </c>
      <c r="M25" s="109">
        <v>1322</v>
      </c>
      <c r="N25" s="109">
        <v>1212</v>
      </c>
      <c r="O25" s="109">
        <v>1385</v>
      </c>
      <c r="P25" s="109">
        <v>1456</v>
      </c>
      <c r="Q25" s="109">
        <v>1311</v>
      </c>
      <c r="R25" s="109">
        <v>892</v>
      </c>
      <c r="S25" s="109">
        <v>433</v>
      </c>
      <c r="T25" s="109">
        <v>343</v>
      </c>
      <c r="U25" s="109">
        <v>179</v>
      </c>
      <c r="V25" s="109">
        <v>52</v>
      </c>
    </row>
    <row r="26" spans="1:22" ht="15.75" customHeight="1">
      <c r="A26" s="245"/>
      <c r="B26" s="251" t="s">
        <v>86</v>
      </c>
      <c r="C26" s="109">
        <v>8892</v>
      </c>
      <c r="D26" s="109">
        <v>312</v>
      </c>
      <c r="E26" s="109">
        <v>332</v>
      </c>
      <c r="F26" s="109">
        <v>518</v>
      </c>
      <c r="G26" s="109">
        <v>462</v>
      </c>
      <c r="H26" s="109">
        <v>522</v>
      </c>
      <c r="I26" s="109">
        <v>550</v>
      </c>
      <c r="J26" s="109">
        <v>673</v>
      </c>
      <c r="K26" s="109">
        <v>775</v>
      </c>
      <c r="L26" s="109">
        <v>761</v>
      </c>
      <c r="M26" s="109">
        <v>720</v>
      </c>
      <c r="N26" s="109">
        <v>584</v>
      </c>
      <c r="O26" s="109">
        <v>677</v>
      </c>
      <c r="P26" s="109">
        <v>674</v>
      </c>
      <c r="Q26" s="109">
        <v>602</v>
      </c>
      <c r="R26" s="109">
        <v>345</v>
      </c>
      <c r="S26" s="109">
        <v>183</v>
      </c>
      <c r="T26" s="109">
        <v>114</v>
      </c>
      <c r="U26" s="109">
        <v>60</v>
      </c>
      <c r="V26" s="109">
        <v>28</v>
      </c>
    </row>
    <row r="27" spans="1:22" ht="15.75" customHeight="1">
      <c r="A27" s="245"/>
      <c r="B27" s="251" t="s">
        <v>310</v>
      </c>
      <c r="C27" s="109">
        <v>8868</v>
      </c>
      <c r="D27" s="109">
        <v>291</v>
      </c>
      <c r="E27" s="109">
        <v>301</v>
      </c>
      <c r="F27" s="109">
        <v>450</v>
      </c>
      <c r="G27" s="109">
        <v>454</v>
      </c>
      <c r="H27" s="109">
        <v>432</v>
      </c>
      <c r="I27" s="109">
        <v>481</v>
      </c>
      <c r="J27" s="109">
        <v>556</v>
      </c>
      <c r="K27" s="109">
        <v>662</v>
      </c>
      <c r="L27" s="109">
        <v>643</v>
      </c>
      <c r="M27" s="109">
        <v>602</v>
      </c>
      <c r="N27" s="109">
        <v>628</v>
      </c>
      <c r="O27" s="109">
        <v>708</v>
      </c>
      <c r="P27" s="109">
        <v>782</v>
      </c>
      <c r="Q27" s="109">
        <v>709</v>
      </c>
      <c r="R27" s="109">
        <v>547</v>
      </c>
      <c r="S27" s="109">
        <v>250</v>
      </c>
      <c r="T27" s="109">
        <v>229</v>
      </c>
      <c r="U27" s="109">
        <v>119</v>
      </c>
      <c r="V27" s="109">
        <v>24</v>
      </c>
    </row>
    <row r="28" spans="1:22" ht="15.75" customHeight="1">
      <c r="A28" s="12"/>
      <c r="B28" s="83"/>
      <c r="C28" s="24"/>
      <c r="D28" s="38"/>
      <c r="E28" s="38"/>
      <c r="F28" s="38"/>
      <c r="G28" s="24"/>
      <c r="H28" s="38"/>
      <c r="I28" s="38"/>
      <c r="J28" s="38"/>
      <c r="K28" s="38"/>
      <c r="L28" s="38"/>
      <c r="M28" s="24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.75" customHeight="1">
      <c r="A29" s="245" t="s">
        <v>8</v>
      </c>
      <c r="B29" s="251" t="s">
        <v>308</v>
      </c>
      <c r="C29" s="109">
        <v>14884</v>
      </c>
      <c r="D29" s="109">
        <v>517</v>
      </c>
      <c r="E29" s="109">
        <v>543</v>
      </c>
      <c r="F29" s="109">
        <v>734</v>
      </c>
      <c r="G29" s="109">
        <v>716</v>
      </c>
      <c r="H29" s="109">
        <v>846</v>
      </c>
      <c r="I29" s="109">
        <v>776</v>
      </c>
      <c r="J29" s="109">
        <v>978</v>
      </c>
      <c r="K29" s="109">
        <v>1052</v>
      </c>
      <c r="L29" s="109">
        <v>1071</v>
      </c>
      <c r="M29" s="109">
        <v>1074</v>
      </c>
      <c r="N29" s="109">
        <v>1011</v>
      </c>
      <c r="O29" s="109">
        <v>1206</v>
      </c>
      <c r="P29" s="109">
        <v>1099</v>
      </c>
      <c r="Q29" s="109">
        <v>1089</v>
      </c>
      <c r="R29" s="109">
        <v>828</v>
      </c>
      <c r="S29" s="109">
        <v>587</v>
      </c>
      <c r="T29" s="109">
        <v>461</v>
      </c>
      <c r="U29" s="109">
        <v>216</v>
      </c>
      <c r="V29" s="109">
        <v>80</v>
      </c>
    </row>
    <row r="30" spans="1:22" ht="15.75" customHeight="1">
      <c r="A30" s="245"/>
      <c r="B30" s="251" t="s">
        <v>86</v>
      </c>
      <c r="C30" s="84">
        <v>7325</v>
      </c>
      <c r="D30" s="109">
        <v>280</v>
      </c>
      <c r="E30" s="109">
        <v>277</v>
      </c>
      <c r="F30" s="109">
        <v>398</v>
      </c>
      <c r="G30" s="109">
        <v>378</v>
      </c>
      <c r="H30" s="109">
        <v>465</v>
      </c>
      <c r="I30" s="109">
        <v>408</v>
      </c>
      <c r="J30" s="109">
        <v>500</v>
      </c>
      <c r="K30" s="109">
        <v>545</v>
      </c>
      <c r="L30" s="109">
        <v>522</v>
      </c>
      <c r="M30" s="109">
        <v>547</v>
      </c>
      <c r="N30" s="109">
        <v>501</v>
      </c>
      <c r="O30" s="109">
        <v>605</v>
      </c>
      <c r="P30" s="109">
        <v>502</v>
      </c>
      <c r="Q30" s="109">
        <v>522</v>
      </c>
      <c r="R30" s="109">
        <v>367</v>
      </c>
      <c r="S30" s="109">
        <v>256</v>
      </c>
      <c r="T30" s="109">
        <v>168</v>
      </c>
      <c r="U30" s="109">
        <v>67</v>
      </c>
      <c r="V30" s="109">
        <v>17</v>
      </c>
    </row>
    <row r="31" spans="1:22" ht="15.75" customHeight="1">
      <c r="A31" s="245"/>
      <c r="B31" s="251" t="s">
        <v>310</v>
      </c>
      <c r="C31" s="84">
        <v>7559</v>
      </c>
      <c r="D31" s="109">
        <v>237</v>
      </c>
      <c r="E31" s="109">
        <v>266</v>
      </c>
      <c r="F31" s="109">
        <v>336</v>
      </c>
      <c r="G31" s="109">
        <v>338</v>
      </c>
      <c r="H31" s="109">
        <v>381</v>
      </c>
      <c r="I31" s="109">
        <v>368</v>
      </c>
      <c r="J31" s="109">
        <v>478</v>
      </c>
      <c r="K31" s="109">
        <v>507</v>
      </c>
      <c r="L31" s="109">
        <v>549</v>
      </c>
      <c r="M31" s="109">
        <v>527</v>
      </c>
      <c r="N31" s="109">
        <v>510</v>
      </c>
      <c r="O31" s="109">
        <v>601</v>
      </c>
      <c r="P31" s="109">
        <v>597</v>
      </c>
      <c r="Q31" s="109">
        <v>567</v>
      </c>
      <c r="R31" s="109">
        <v>461</v>
      </c>
      <c r="S31" s="109">
        <v>331</v>
      </c>
      <c r="T31" s="109">
        <v>293</v>
      </c>
      <c r="U31" s="109">
        <v>149</v>
      </c>
      <c r="V31" s="109">
        <v>63</v>
      </c>
    </row>
    <row r="32" spans="1:22" ht="15.75" customHeight="1">
      <c r="A32" s="12"/>
      <c r="B32" s="83"/>
      <c r="C32" s="24"/>
      <c r="D32" s="38"/>
      <c r="E32" s="38"/>
      <c r="F32" s="38"/>
      <c r="G32" s="24"/>
      <c r="H32" s="38"/>
      <c r="I32" s="38"/>
      <c r="J32" s="38"/>
      <c r="K32" s="38"/>
      <c r="L32" s="38"/>
      <c r="M32" s="24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customHeight="1">
      <c r="A33" s="245" t="s">
        <v>9</v>
      </c>
      <c r="B33" s="251" t="s">
        <v>308</v>
      </c>
      <c r="C33" s="109">
        <v>8986</v>
      </c>
      <c r="D33" s="109">
        <v>258</v>
      </c>
      <c r="E33" s="109">
        <v>244</v>
      </c>
      <c r="F33" s="109">
        <v>352</v>
      </c>
      <c r="G33" s="109">
        <v>397</v>
      </c>
      <c r="H33" s="109">
        <v>459</v>
      </c>
      <c r="I33" s="109">
        <v>440</v>
      </c>
      <c r="J33" s="109">
        <v>541</v>
      </c>
      <c r="K33" s="109">
        <v>606</v>
      </c>
      <c r="L33" s="109">
        <v>611</v>
      </c>
      <c r="M33" s="109">
        <v>541</v>
      </c>
      <c r="N33" s="109">
        <v>601</v>
      </c>
      <c r="O33" s="109">
        <v>719</v>
      </c>
      <c r="P33" s="109">
        <v>785</v>
      </c>
      <c r="Q33" s="109">
        <v>812</v>
      </c>
      <c r="R33" s="109">
        <v>657</v>
      </c>
      <c r="S33" s="109">
        <v>359</v>
      </c>
      <c r="T33" s="109">
        <v>372</v>
      </c>
      <c r="U33" s="109">
        <v>169</v>
      </c>
      <c r="V33" s="109">
        <v>63</v>
      </c>
    </row>
    <row r="34" spans="1:22" ht="15.75" customHeight="1">
      <c r="A34" s="245"/>
      <c r="B34" s="251" t="s">
        <v>86</v>
      </c>
      <c r="C34" s="84">
        <v>4345</v>
      </c>
      <c r="D34" s="109">
        <v>139</v>
      </c>
      <c r="E34" s="109">
        <v>120</v>
      </c>
      <c r="F34" s="109">
        <v>162</v>
      </c>
      <c r="G34" s="109">
        <v>201</v>
      </c>
      <c r="H34" s="109">
        <v>221</v>
      </c>
      <c r="I34" s="109">
        <v>245</v>
      </c>
      <c r="J34" s="109">
        <v>298</v>
      </c>
      <c r="K34" s="109">
        <v>339</v>
      </c>
      <c r="L34" s="109">
        <v>309</v>
      </c>
      <c r="M34" s="109">
        <v>278</v>
      </c>
      <c r="N34" s="109">
        <v>294</v>
      </c>
      <c r="O34" s="109">
        <v>355</v>
      </c>
      <c r="P34" s="109">
        <v>377</v>
      </c>
      <c r="Q34" s="109">
        <v>368</v>
      </c>
      <c r="R34" s="109">
        <v>285</v>
      </c>
      <c r="S34" s="109">
        <v>137</v>
      </c>
      <c r="T34" s="109">
        <v>135</v>
      </c>
      <c r="U34" s="109">
        <v>56</v>
      </c>
      <c r="V34" s="109">
        <v>26</v>
      </c>
    </row>
    <row r="35" spans="1:22" ht="15.75" customHeight="1">
      <c r="A35" s="245"/>
      <c r="B35" s="251" t="s">
        <v>310</v>
      </c>
      <c r="C35" s="84">
        <v>4641</v>
      </c>
      <c r="D35" s="109">
        <v>119</v>
      </c>
      <c r="E35" s="109">
        <v>124</v>
      </c>
      <c r="F35" s="109">
        <v>190</v>
      </c>
      <c r="G35" s="109">
        <v>196</v>
      </c>
      <c r="H35" s="109">
        <v>238</v>
      </c>
      <c r="I35" s="109">
        <v>195</v>
      </c>
      <c r="J35" s="109">
        <v>243</v>
      </c>
      <c r="K35" s="109">
        <v>267</v>
      </c>
      <c r="L35" s="109">
        <v>302</v>
      </c>
      <c r="M35" s="109">
        <v>263</v>
      </c>
      <c r="N35" s="109">
        <v>307</v>
      </c>
      <c r="O35" s="109">
        <v>364</v>
      </c>
      <c r="P35" s="109">
        <v>408</v>
      </c>
      <c r="Q35" s="109">
        <v>444</v>
      </c>
      <c r="R35" s="109">
        <v>372</v>
      </c>
      <c r="S35" s="109">
        <v>222</v>
      </c>
      <c r="T35" s="109">
        <v>237</v>
      </c>
      <c r="U35" s="109">
        <v>113</v>
      </c>
      <c r="V35" s="109">
        <v>37</v>
      </c>
    </row>
    <row r="36" spans="1:22" ht="15.75" customHeight="1">
      <c r="A36" s="12"/>
      <c r="B36" s="83"/>
      <c r="C36" s="24"/>
      <c r="D36" s="38"/>
      <c r="E36" s="38"/>
      <c r="F36" s="38"/>
      <c r="G36" s="24"/>
      <c r="H36" s="38"/>
      <c r="I36" s="38"/>
      <c r="J36" s="38"/>
      <c r="K36" s="38"/>
      <c r="L36" s="38"/>
      <c r="M36" s="24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customHeight="1">
      <c r="A37" s="245" t="s">
        <v>10</v>
      </c>
      <c r="B37" s="251" t="s">
        <v>308</v>
      </c>
      <c r="C37" s="109">
        <v>9904</v>
      </c>
      <c r="D37" s="109">
        <v>352</v>
      </c>
      <c r="E37" s="109">
        <v>358</v>
      </c>
      <c r="F37" s="109">
        <v>511</v>
      </c>
      <c r="G37" s="109">
        <v>497</v>
      </c>
      <c r="H37" s="109">
        <v>589</v>
      </c>
      <c r="I37" s="109">
        <v>577</v>
      </c>
      <c r="J37" s="109">
        <v>596</v>
      </c>
      <c r="K37" s="109">
        <v>753</v>
      </c>
      <c r="L37" s="109">
        <v>736</v>
      </c>
      <c r="M37" s="109">
        <v>788</v>
      </c>
      <c r="N37" s="109">
        <v>691</v>
      </c>
      <c r="O37" s="109">
        <v>789</v>
      </c>
      <c r="P37" s="109">
        <v>817</v>
      </c>
      <c r="Q37" s="109">
        <v>819</v>
      </c>
      <c r="R37" s="109">
        <v>505</v>
      </c>
      <c r="S37" s="109">
        <v>205</v>
      </c>
      <c r="T37" s="109">
        <v>200</v>
      </c>
      <c r="U37" s="109">
        <v>91</v>
      </c>
      <c r="V37" s="109">
        <v>30</v>
      </c>
    </row>
    <row r="38" spans="1:22" ht="15.75" customHeight="1">
      <c r="A38" s="245"/>
      <c r="B38" s="251" t="s">
        <v>86</v>
      </c>
      <c r="C38" s="84">
        <v>4940</v>
      </c>
      <c r="D38" s="395">
        <v>179</v>
      </c>
      <c r="E38" s="395">
        <v>177</v>
      </c>
      <c r="F38" s="395">
        <v>275</v>
      </c>
      <c r="G38" s="395">
        <v>271</v>
      </c>
      <c r="H38" s="395">
        <v>313</v>
      </c>
      <c r="I38" s="395">
        <v>316</v>
      </c>
      <c r="J38" s="395">
        <v>314</v>
      </c>
      <c r="K38" s="395">
        <v>386</v>
      </c>
      <c r="L38" s="395">
        <v>402</v>
      </c>
      <c r="M38" s="395">
        <v>408</v>
      </c>
      <c r="N38" s="395">
        <v>369</v>
      </c>
      <c r="O38" s="395">
        <v>370</v>
      </c>
      <c r="P38" s="395">
        <v>387</v>
      </c>
      <c r="Q38" s="395">
        <v>367</v>
      </c>
      <c r="R38" s="395">
        <v>215</v>
      </c>
      <c r="S38" s="395">
        <v>84</v>
      </c>
      <c r="T38" s="395">
        <v>65</v>
      </c>
      <c r="U38" s="395">
        <v>36</v>
      </c>
      <c r="V38" s="395">
        <v>6</v>
      </c>
    </row>
    <row r="39" spans="1:22" ht="15.75" customHeight="1">
      <c r="A39" s="245"/>
      <c r="B39" s="251" t="s">
        <v>310</v>
      </c>
      <c r="C39" s="84">
        <v>4964</v>
      </c>
      <c r="D39" s="395">
        <v>173</v>
      </c>
      <c r="E39" s="395">
        <v>181</v>
      </c>
      <c r="F39" s="395">
        <v>236</v>
      </c>
      <c r="G39" s="395">
        <v>226</v>
      </c>
      <c r="H39" s="395">
        <v>276</v>
      </c>
      <c r="I39" s="395">
        <v>261</v>
      </c>
      <c r="J39" s="395">
        <v>282</v>
      </c>
      <c r="K39" s="395">
        <v>367</v>
      </c>
      <c r="L39" s="395">
        <v>334</v>
      </c>
      <c r="M39" s="395">
        <v>380</v>
      </c>
      <c r="N39" s="395">
        <v>322</v>
      </c>
      <c r="O39" s="395">
        <v>419</v>
      </c>
      <c r="P39" s="395">
        <v>430</v>
      </c>
      <c r="Q39" s="395">
        <v>452</v>
      </c>
      <c r="R39" s="395">
        <v>290</v>
      </c>
      <c r="S39" s="395">
        <v>121</v>
      </c>
      <c r="T39" s="395">
        <v>135</v>
      </c>
      <c r="U39" s="395">
        <v>55</v>
      </c>
      <c r="V39" s="395">
        <v>24</v>
      </c>
    </row>
    <row r="40" spans="1:22" ht="15.75" customHeight="1">
      <c r="A40" s="12"/>
      <c r="B40" s="83"/>
      <c r="C40" s="24"/>
      <c r="D40" s="38"/>
      <c r="E40" s="38"/>
      <c r="F40" s="38"/>
      <c r="G40" s="24"/>
      <c r="H40" s="38"/>
      <c r="I40" s="38"/>
      <c r="J40" s="38"/>
      <c r="K40" s="38"/>
      <c r="L40" s="38"/>
      <c r="M40" s="24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.75" customHeight="1">
      <c r="A41" s="245" t="s">
        <v>11</v>
      </c>
      <c r="B41" s="251" t="s">
        <v>308</v>
      </c>
      <c r="C41" s="109">
        <v>4216</v>
      </c>
      <c r="D41" s="109">
        <v>150</v>
      </c>
      <c r="E41" s="109">
        <v>173</v>
      </c>
      <c r="F41" s="109">
        <v>209</v>
      </c>
      <c r="G41" s="109">
        <v>241</v>
      </c>
      <c r="H41" s="109">
        <v>250</v>
      </c>
      <c r="I41" s="109">
        <v>259</v>
      </c>
      <c r="J41" s="109">
        <v>285</v>
      </c>
      <c r="K41" s="109">
        <v>279</v>
      </c>
      <c r="L41" s="109">
        <v>294</v>
      </c>
      <c r="M41" s="109">
        <v>300</v>
      </c>
      <c r="N41" s="109">
        <v>296</v>
      </c>
      <c r="O41" s="109">
        <v>357</v>
      </c>
      <c r="P41" s="109">
        <v>265</v>
      </c>
      <c r="Q41" s="109">
        <v>242</v>
      </c>
      <c r="R41" s="109">
        <v>210</v>
      </c>
      <c r="S41" s="109">
        <v>150</v>
      </c>
      <c r="T41" s="109">
        <v>151</v>
      </c>
      <c r="U41" s="109">
        <v>78</v>
      </c>
      <c r="V41" s="109">
        <v>27</v>
      </c>
    </row>
    <row r="42" spans="1:22" ht="15.75" customHeight="1">
      <c r="A42" s="245"/>
      <c r="B42" s="251" t="s">
        <v>86</v>
      </c>
      <c r="C42" s="84">
        <v>2149</v>
      </c>
      <c r="D42" s="395">
        <v>82</v>
      </c>
      <c r="E42" s="395">
        <v>83</v>
      </c>
      <c r="F42" s="395">
        <v>105</v>
      </c>
      <c r="G42" s="395">
        <v>120</v>
      </c>
      <c r="H42" s="395">
        <v>143</v>
      </c>
      <c r="I42" s="395">
        <v>149</v>
      </c>
      <c r="J42" s="395">
        <v>155</v>
      </c>
      <c r="K42" s="395">
        <v>155</v>
      </c>
      <c r="L42" s="395">
        <v>168</v>
      </c>
      <c r="M42" s="395">
        <v>152</v>
      </c>
      <c r="N42" s="395">
        <v>161</v>
      </c>
      <c r="O42" s="395">
        <v>192</v>
      </c>
      <c r="P42" s="395">
        <v>131</v>
      </c>
      <c r="Q42" s="395">
        <v>110</v>
      </c>
      <c r="R42" s="395">
        <v>89</v>
      </c>
      <c r="S42" s="395">
        <v>52</v>
      </c>
      <c r="T42" s="395">
        <v>71</v>
      </c>
      <c r="U42" s="395">
        <v>27</v>
      </c>
      <c r="V42" s="395">
        <v>4</v>
      </c>
    </row>
    <row r="43" spans="1:22" ht="15.75" customHeight="1">
      <c r="A43" s="245"/>
      <c r="B43" s="251" t="s">
        <v>310</v>
      </c>
      <c r="C43" s="84">
        <v>2067</v>
      </c>
      <c r="D43" s="395">
        <v>68</v>
      </c>
      <c r="E43" s="395">
        <v>90</v>
      </c>
      <c r="F43" s="395">
        <v>104</v>
      </c>
      <c r="G43" s="395">
        <v>121</v>
      </c>
      <c r="H43" s="395">
        <v>107</v>
      </c>
      <c r="I43" s="395">
        <v>110</v>
      </c>
      <c r="J43" s="395">
        <v>130</v>
      </c>
      <c r="K43" s="395">
        <v>124</v>
      </c>
      <c r="L43" s="395">
        <v>126</v>
      </c>
      <c r="M43" s="395">
        <v>148</v>
      </c>
      <c r="N43" s="395">
        <v>135</v>
      </c>
      <c r="O43" s="395">
        <v>165</v>
      </c>
      <c r="P43" s="395">
        <v>134</v>
      </c>
      <c r="Q43" s="395">
        <v>132</v>
      </c>
      <c r="R43" s="395">
        <v>121</v>
      </c>
      <c r="S43" s="395">
        <v>98</v>
      </c>
      <c r="T43" s="395">
        <v>80</v>
      </c>
      <c r="U43" s="395">
        <v>51</v>
      </c>
      <c r="V43" s="395">
        <v>23</v>
      </c>
    </row>
    <row r="44" spans="1:22" ht="15.75" customHeight="1">
      <c r="A44" s="12"/>
      <c r="B44" s="83"/>
      <c r="C44" s="24"/>
      <c r="D44" s="38"/>
      <c r="E44" s="38"/>
      <c r="F44" s="38"/>
      <c r="G44" s="24"/>
      <c r="H44" s="38"/>
      <c r="I44" s="38"/>
      <c r="J44" s="38"/>
      <c r="K44" s="38"/>
      <c r="L44" s="38"/>
      <c r="M44" s="24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.75" customHeight="1">
      <c r="A45" s="245" t="s">
        <v>12</v>
      </c>
      <c r="B45" s="251" t="s">
        <v>308</v>
      </c>
      <c r="C45" s="109">
        <v>8210</v>
      </c>
      <c r="D45" s="109">
        <v>371</v>
      </c>
      <c r="E45" s="109">
        <v>376</v>
      </c>
      <c r="F45" s="109">
        <v>417</v>
      </c>
      <c r="G45" s="109">
        <v>450</v>
      </c>
      <c r="H45" s="109">
        <v>605</v>
      </c>
      <c r="I45" s="109">
        <v>453</v>
      </c>
      <c r="J45" s="109">
        <v>459</v>
      </c>
      <c r="K45" s="109">
        <v>516</v>
      </c>
      <c r="L45" s="109">
        <v>501</v>
      </c>
      <c r="M45" s="109">
        <v>477</v>
      </c>
      <c r="N45" s="109">
        <v>572</v>
      </c>
      <c r="O45" s="109">
        <v>684</v>
      </c>
      <c r="P45" s="109">
        <v>711</v>
      </c>
      <c r="Q45" s="109">
        <v>550</v>
      </c>
      <c r="R45" s="109">
        <v>399</v>
      </c>
      <c r="S45" s="109">
        <v>209</v>
      </c>
      <c r="T45" s="109">
        <v>281</v>
      </c>
      <c r="U45" s="109">
        <v>111</v>
      </c>
      <c r="V45" s="109">
        <v>68</v>
      </c>
    </row>
    <row r="46" spans="1:22" ht="15.75" customHeight="1">
      <c r="A46" s="245"/>
      <c r="B46" s="251" t="s">
        <v>86</v>
      </c>
      <c r="C46" s="109">
        <v>4207</v>
      </c>
      <c r="D46" s="109">
        <v>190</v>
      </c>
      <c r="E46" s="109">
        <v>186</v>
      </c>
      <c r="F46" s="109">
        <v>222</v>
      </c>
      <c r="G46" s="109">
        <v>252</v>
      </c>
      <c r="H46" s="109">
        <v>332</v>
      </c>
      <c r="I46" s="109">
        <v>244</v>
      </c>
      <c r="J46" s="109">
        <v>252</v>
      </c>
      <c r="K46" s="109">
        <v>291</v>
      </c>
      <c r="L46" s="109">
        <v>281</v>
      </c>
      <c r="M46" s="109">
        <v>244</v>
      </c>
      <c r="N46" s="109">
        <v>294</v>
      </c>
      <c r="O46" s="109">
        <v>337</v>
      </c>
      <c r="P46" s="109">
        <v>369</v>
      </c>
      <c r="Q46" s="109">
        <v>285</v>
      </c>
      <c r="R46" s="109">
        <v>164</v>
      </c>
      <c r="S46" s="109">
        <v>86</v>
      </c>
      <c r="T46" s="109">
        <v>110</v>
      </c>
      <c r="U46" s="109">
        <v>37</v>
      </c>
      <c r="V46" s="109">
        <v>31</v>
      </c>
    </row>
    <row r="47" spans="1:22" ht="15.75" customHeight="1">
      <c r="A47" s="245"/>
      <c r="B47" s="251" t="s">
        <v>310</v>
      </c>
      <c r="C47" s="109">
        <v>4003</v>
      </c>
      <c r="D47" s="109">
        <v>181</v>
      </c>
      <c r="E47" s="109">
        <v>190</v>
      </c>
      <c r="F47" s="109">
        <v>195</v>
      </c>
      <c r="G47" s="109">
        <v>198</v>
      </c>
      <c r="H47" s="109">
        <v>273</v>
      </c>
      <c r="I47" s="109">
        <v>209</v>
      </c>
      <c r="J47" s="109">
        <v>207</v>
      </c>
      <c r="K47" s="109">
        <v>225</v>
      </c>
      <c r="L47" s="109">
        <v>220</v>
      </c>
      <c r="M47" s="109">
        <v>233</v>
      </c>
      <c r="N47" s="109">
        <v>278</v>
      </c>
      <c r="O47" s="109">
        <v>347</v>
      </c>
      <c r="P47" s="109">
        <v>342</v>
      </c>
      <c r="Q47" s="109">
        <v>265</v>
      </c>
      <c r="R47" s="109">
        <v>235</v>
      </c>
      <c r="S47" s="109">
        <v>123</v>
      </c>
      <c r="T47" s="109">
        <v>171</v>
      </c>
      <c r="U47" s="109">
        <v>74</v>
      </c>
      <c r="V47" s="109">
        <v>37</v>
      </c>
    </row>
    <row r="48" spans="1:22" ht="15.75" customHeight="1">
      <c r="A48" s="12"/>
      <c r="B48" s="83"/>
      <c r="C48" s="24"/>
      <c r="D48" s="38"/>
      <c r="E48" s="38"/>
      <c r="F48" s="38"/>
      <c r="G48" s="24"/>
      <c r="H48" s="38"/>
      <c r="I48" s="38"/>
      <c r="J48" s="38"/>
      <c r="K48" s="38"/>
      <c r="L48" s="38"/>
      <c r="M48" s="24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.75" customHeight="1">
      <c r="A49" s="468" t="s">
        <v>730</v>
      </c>
      <c r="B49" s="251" t="s">
        <v>308</v>
      </c>
      <c r="C49" s="109">
        <v>46744</v>
      </c>
      <c r="D49" s="109">
        <v>2089</v>
      </c>
      <c r="E49" s="109">
        <v>1907</v>
      </c>
      <c r="F49" s="109">
        <v>2181</v>
      </c>
      <c r="G49" s="109">
        <v>2208</v>
      </c>
      <c r="H49" s="109">
        <v>2675</v>
      </c>
      <c r="I49" s="109">
        <v>2725</v>
      </c>
      <c r="J49" s="109">
        <v>2743</v>
      </c>
      <c r="K49" s="109">
        <v>3103</v>
      </c>
      <c r="L49" s="109">
        <v>3314</v>
      </c>
      <c r="M49" s="109">
        <v>3154</v>
      </c>
      <c r="N49" s="109">
        <v>3059</v>
      </c>
      <c r="O49" s="109">
        <v>3335</v>
      </c>
      <c r="P49" s="109">
        <v>3582</v>
      </c>
      <c r="Q49" s="109">
        <v>3840</v>
      </c>
      <c r="R49" s="109">
        <v>3194</v>
      </c>
      <c r="S49" s="109">
        <v>1553</v>
      </c>
      <c r="T49" s="109">
        <v>1322</v>
      </c>
      <c r="U49" s="109">
        <v>603</v>
      </c>
      <c r="V49" s="109">
        <v>157</v>
      </c>
    </row>
    <row r="50" spans="1:22" ht="15.75" customHeight="1">
      <c r="A50" s="245"/>
      <c r="B50" s="251" t="s">
        <v>86</v>
      </c>
      <c r="C50" s="109">
        <v>22990</v>
      </c>
      <c r="D50" s="109">
        <v>1087</v>
      </c>
      <c r="E50" s="109">
        <v>976</v>
      </c>
      <c r="F50" s="109">
        <v>1120</v>
      </c>
      <c r="G50" s="109">
        <v>1127</v>
      </c>
      <c r="H50" s="109">
        <v>1387</v>
      </c>
      <c r="I50" s="109">
        <v>1464</v>
      </c>
      <c r="J50" s="109">
        <v>1437</v>
      </c>
      <c r="K50" s="109">
        <v>1606</v>
      </c>
      <c r="L50" s="109">
        <v>1689</v>
      </c>
      <c r="M50" s="109">
        <v>1603</v>
      </c>
      <c r="N50" s="109">
        <v>1530</v>
      </c>
      <c r="O50" s="109">
        <v>1602</v>
      </c>
      <c r="P50" s="109">
        <v>1660</v>
      </c>
      <c r="Q50" s="109">
        <v>1779</v>
      </c>
      <c r="R50" s="109">
        <v>1477</v>
      </c>
      <c r="S50" s="109">
        <v>635</v>
      </c>
      <c r="T50" s="109">
        <v>551</v>
      </c>
      <c r="U50" s="109">
        <v>204</v>
      </c>
      <c r="V50" s="109">
        <v>56</v>
      </c>
    </row>
    <row r="51" spans="1:22" ht="15.75" customHeight="1">
      <c r="A51" s="245"/>
      <c r="B51" s="251" t="s">
        <v>310</v>
      </c>
      <c r="C51" s="109">
        <v>23754</v>
      </c>
      <c r="D51" s="109">
        <v>1002</v>
      </c>
      <c r="E51" s="109">
        <v>931</v>
      </c>
      <c r="F51" s="109">
        <v>1061</v>
      </c>
      <c r="G51" s="109">
        <v>1081</v>
      </c>
      <c r="H51" s="109">
        <v>1288</v>
      </c>
      <c r="I51" s="109">
        <v>1261</v>
      </c>
      <c r="J51" s="109">
        <v>1306</v>
      </c>
      <c r="K51" s="109">
        <v>1497</v>
      </c>
      <c r="L51" s="109">
        <v>1625</v>
      </c>
      <c r="M51" s="109">
        <v>1551</v>
      </c>
      <c r="N51" s="109">
        <v>1529</v>
      </c>
      <c r="O51" s="109">
        <v>1733</v>
      </c>
      <c r="P51" s="109">
        <v>1922</v>
      </c>
      <c r="Q51" s="109">
        <v>2061</v>
      </c>
      <c r="R51" s="109">
        <v>1717</v>
      </c>
      <c r="S51" s="109">
        <v>918</v>
      </c>
      <c r="T51" s="109">
        <v>771</v>
      </c>
      <c r="U51" s="109">
        <v>399</v>
      </c>
      <c r="V51" s="109">
        <v>101</v>
      </c>
    </row>
    <row r="52" spans="1:22" ht="15.75" customHeight="1">
      <c r="A52" s="12"/>
      <c r="B52" s="83"/>
      <c r="C52" s="24"/>
      <c r="D52" s="38"/>
      <c r="E52" s="38"/>
      <c r="F52" s="38"/>
      <c r="G52" s="24"/>
      <c r="H52" s="38"/>
      <c r="I52" s="38"/>
      <c r="J52" s="38"/>
      <c r="K52" s="38"/>
      <c r="L52" s="38"/>
      <c r="M52" s="24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15.75" customHeight="1">
      <c r="A53" s="468" t="s">
        <v>1508</v>
      </c>
      <c r="B53" s="251" t="s">
        <v>308</v>
      </c>
      <c r="C53" s="109">
        <v>24803</v>
      </c>
      <c r="D53" s="109">
        <v>1042</v>
      </c>
      <c r="E53" s="109">
        <v>1089</v>
      </c>
      <c r="F53" s="109">
        <v>1188</v>
      </c>
      <c r="G53" s="109">
        <v>1188</v>
      </c>
      <c r="H53" s="109">
        <v>1484</v>
      </c>
      <c r="I53" s="109">
        <v>1433</v>
      </c>
      <c r="J53" s="109">
        <v>1507</v>
      </c>
      <c r="K53" s="109">
        <v>1633</v>
      </c>
      <c r="L53" s="109">
        <v>1622</v>
      </c>
      <c r="M53" s="109">
        <v>1803</v>
      </c>
      <c r="N53" s="109">
        <v>1761</v>
      </c>
      <c r="O53" s="109">
        <v>1825</v>
      </c>
      <c r="P53" s="109">
        <v>1695</v>
      </c>
      <c r="Q53" s="109">
        <v>1757</v>
      </c>
      <c r="R53" s="109">
        <v>1424</v>
      </c>
      <c r="S53" s="109">
        <v>1043</v>
      </c>
      <c r="T53" s="109">
        <v>821</v>
      </c>
      <c r="U53" s="109">
        <v>396</v>
      </c>
      <c r="V53" s="109">
        <v>92</v>
      </c>
    </row>
    <row r="54" spans="1:22" ht="15.75" customHeight="1">
      <c r="A54" s="245"/>
      <c r="B54" s="251" t="s">
        <v>86</v>
      </c>
      <c r="C54" s="109">
        <v>12142</v>
      </c>
      <c r="D54" s="109">
        <v>542</v>
      </c>
      <c r="E54" s="109">
        <v>559</v>
      </c>
      <c r="F54" s="109">
        <v>596</v>
      </c>
      <c r="G54" s="109">
        <v>632</v>
      </c>
      <c r="H54" s="109">
        <v>754</v>
      </c>
      <c r="I54" s="109">
        <v>767</v>
      </c>
      <c r="J54" s="109">
        <v>787</v>
      </c>
      <c r="K54" s="109">
        <v>853</v>
      </c>
      <c r="L54" s="109">
        <v>804</v>
      </c>
      <c r="M54" s="109">
        <v>946</v>
      </c>
      <c r="N54" s="109">
        <v>875</v>
      </c>
      <c r="O54" s="109">
        <v>882</v>
      </c>
      <c r="P54" s="109">
        <v>833</v>
      </c>
      <c r="Q54" s="109">
        <v>800</v>
      </c>
      <c r="R54" s="109">
        <v>622</v>
      </c>
      <c r="S54" s="109">
        <v>407</v>
      </c>
      <c r="T54" s="109">
        <v>319</v>
      </c>
      <c r="U54" s="109">
        <v>133</v>
      </c>
      <c r="V54" s="109">
        <v>31</v>
      </c>
    </row>
    <row r="55" spans="1:22" ht="15.75" customHeight="1">
      <c r="A55" s="245"/>
      <c r="B55" s="251" t="s">
        <v>310</v>
      </c>
      <c r="C55" s="109">
        <v>12661</v>
      </c>
      <c r="D55" s="109">
        <v>500</v>
      </c>
      <c r="E55" s="109">
        <v>530</v>
      </c>
      <c r="F55" s="109">
        <v>592</v>
      </c>
      <c r="G55" s="109">
        <v>556</v>
      </c>
      <c r="H55" s="109">
        <v>730</v>
      </c>
      <c r="I55" s="109">
        <v>666</v>
      </c>
      <c r="J55" s="109">
        <v>720</v>
      </c>
      <c r="K55" s="109">
        <v>780</v>
      </c>
      <c r="L55" s="109">
        <v>818</v>
      </c>
      <c r="M55" s="109">
        <v>857</v>
      </c>
      <c r="N55" s="109">
        <v>886</v>
      </c>
      <c r="O55" s="109">
        <v>943</v>
      </c>
      <c r="P55" s="109">
        <v>862</v>
      </c>
      <c r="Q55" s="109">
        <v>957</v>
      </c>
      <c r="R55" s="109">
        <v>802</v>
      </c>
      <c r="S55" s="109">
        <v>636</v>
      </c>
      <c r="T55" s="109">
        <v>502</v>
      </c>
      <c r="U55" s="109">
        <v>263</v>
      </c>
      <c r="V55" s="109">
        <v>61</v>
      </c>
    </row>
    <row r="56" spans="1:22" ht="15.75" customHeight="1">
      <c r="A56" s="12"/>
      <c r="B56" s="83"/>
      <c r="C56" s="24"/>
      <c r="D56" s="38"/>
      <c r="E56" s="38"/>
      <c r="F56" s="38"/>
      <c r="G56" s="24"/>
      <c r="H56" s="38"/>
      <c r="I56" s="38"/>
      <c r="J56" s="38"/>
      <c r="K56" s="38"/>
      <c r="L56" s="38"/>
      <c r="M56" s="24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5.75" customHeight="1">
      <c r="A57" s="261" t="s">
        <v>14</v>
      </c>
      <c r="B57" s="251" t="s">
        <v>308</v>
      </c>
      <c r="C57" s="109">
        <v>58804</v>
      </c>
      <c r="D57" s="109">
        <v>2442</v>
      </c>
      <c r="E57" s="109">
        <v>2896</v>
      </c>
      <c r="F57" s="109">
        <v>2769</v>
      </c>
      <c r="G57" s="109">
        <v>2868</v>
      </c>
      <c r="H57" s="109">
        <v>3621</v>
      </c>
      <c r="I57" s="109">
        <v>3213</v>
      </c>
      <c r="J57" s="109">
        <v>3793</v>
      </c>
      <c r="K57" s="109">
        <v>4316</v>
      </c>
      <c r="L57" s="109">
        <v>4377</v>
      </c>
      <c r="M57" s="109">
        <v>3724</v>
      </c>
      <c r="N57" s="109">
        <v>4075</v>
      </c>
      <c r="O57" s="109">
        <v>4533</v>
      </c>
      <c r="P57" s="109">
        <v>4598</v>
      </c>
      <c r="Q57" s="109">
        <v>4330</v>
      </c>
      <c r="R57" s="109">
        <v>2873</v>
      </c>
      <c r="S57" s="109">
        <v>2361</v>
      </c>
      <c r="T57" s="109">
        <v>1533</v>
      </c>
      <c r="U57" s="109">
        <v>439</v>
      </c>
      <c r="V57" s="109">
        <v>43</v>
      </c>
    </row>
    <row r="58" spans="1:22" ht="15.75" customHeight="1">
      <c r="A58" s="245"/>
      <c r="B58" s="251" t="s">
        <v>86</v>
      </c>
      <c r="C58" s="109">
        <v>28567</v>
      </c>
      <c r="D58" s="109">
        <v>1255</v>
      </c>
      <c r="E58" s="109">
        <v>1490</v>
      </c>
      <c r="F58" s="109">
        <v>1373</v>
      </c>
      <c r="G58" s="109">
        <v>1507</v>
      </c>
      <c r="H58" s="109">
        <v>1875</v>
      </c>
      <c r="I58" s="109">
        <v>1647</v>
      </c>
      <c r="J58" s="109">
        <v>1995</v>
      </c>
      <c r="K58" s="109">
        <v>2194</v>
      </c>
      <c r="L58" s="109">
        <v>2233</v>
      </c>
      <c r="M58" s="109">
        <v>1874</v>
      </c>
      <c r="N58" s="109">
        <v>2023</v>
      </c>
      <c r="O58" s="109">
        <v>2121</v>
      </c>
      <c r="P58" s="109">
        <v>2123</v>
      </c>
      <c r="Q58" s="109">
        <v>1918</v>
      </c>
      <c r="R58" s="109">
        <v>1224</v>
      </c>
      <c r="S58" s="109">
        <v>985</v>
      </c>
      <c r="T58" s="109">
        <v>558</v>
      </c>
      <c r="U58" s="109">
        <v>149</v>
      </c>
      <c r="V58" s="109">
        <v>23</v>
      </c>
    </row>
    <row r="59" spans="1:22" ht="15.75" customHeight="1">
      <c r="A59" s="245"/>
      <c r="B59" s="251" t="s">
        <v>310</v>
      </c>
      <c r="C59" s="109">
        <v>30237</v>
      </c>
      <c r="D59" s="109">
        <v>1187</v>
      </c>
      <c r="E59" s="109">
        <v>1406</v>
      </c>
      <c r="F59" s="109">
        <v>1396</v>
      </c>
      <c r="G59" s="109">
        <v>1361</v>
      </c>
      <c r="H59" s="109">
        <v>1746</v>
      </c>
      <c r="I59" s="109">
        <v>1566</v>
      </c>
      <c r="J59" s="109">
        <v>1798</v>
      </c>
      <c r="K59" s="109">
        <v>2122</v>
      </c>
      <c r="L59" s="109">
        <v>2144</v>
      </c>
      <c r="M59" s="109">
        <v>1850</v>
      </c>
      <c r="N59" s="109">
        <v>2052</v>
      </c>
      <c r="O59" s="109">
        <v>2412</v>
      </c>
      <c r="P59" s="109">
        <v>2475</v>
      </c>
      <c r="Q59" s="109">
        <v>2412</v>
      </c>
      <c r="R59" s="109">
        <v>1649</v>
      </c>
      <c r="S59" s="109">
        <v>1376</v>
      </c>
      <c r="T59" s="109">
        <v>975</v>
      </c>
      <c r="U59" s="109">
        <v>290</v>
      </c>
      <c r="V59" s="109">
        <v>20</v>
      </c>
    </row>
    <row r="60" spans="1:22" ht="15.75" customHeight="1">
      <c r="A60" s="12"/>
      <c r="B60" s="83"/>
      <c r="C60" s="24"/>
      <c r="D60" s="38"/>
      <c r="E60" s="38"/>
      <c r="F60" s="38"/>
      <c r="G60" s="24"/>
      <c r="H60" s="38"/>
      <c r="I60" s="38"/>
      <c r="J60" s="38"/>
      <c r="K60" s="38"/>
      <c r="L60" s="38"/>
      <c r="M60" s="24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.75" customHeight="1">
      <c r="A61" s="245" t="s">
        <v>15</v>
      </c>
      <c r="B61" s="251" t="s">
        <v>308</v>
      </c>
      <c r="C61" s="109">
        <v>3257</v>
      </c>
      <c r="D61" s="109">
        <v>10</v>
      </c>
      <c r="E61" s="109">
        <v>50</v>
      </c>
      <c r="F61" s="109">
        <v>162</v>
      </c>
      <c r="G61" s="109">
        <v>188</v>
      </c>
      <c r="H61" s="109">
        <v>163</v>
      </c>
      <c r="I61" s="109">
        <v>160</v>
      </c>
      <c r="J61" s="109">
        <v>184</v>
      </c>
      <c r="K61" s="109">
        <v>201</v>
      </c>
      <c r="L61" s="109">
        <v>188</v>
      </c>
      <c r="M61" s="109">
        <v>251</v>
      </c>
      <c r="N61" s="109">
        <v>289</v>
      </c>
      <c r="O61" s="109">
        <v>280</v>
      </c>
      <c r="P61" s="109">
        <v>220</v>
      </c>
      <c r="Q61" s="109">
        <v>248</v>
      </c>
      <c r="R61" s="109">
        <v>208</v>
      </c>
      <c r="S61" s="109">
        <v>181</v>
      </c>
      <c r="T61" s="109">
        <v>140</v>
      </c>
      <c r="U61" s="109">
        <v>99</v>
      </c>
      <c r="V61" s="109">
        <v>35</v>
      </c>
    </row>
    <row r="62" spans="1:22" ht="15.75" customHeight="1">
      <c r="A62" s="245"/>
      <c r="B62" s="251" t="s">
        <v>86</v>
      </c>
      <c r="C62" s="109">
        <v>1693</v>
      </c>
      <c r="D62" s="109">
        <v>7</v>
      </c>
      <c r="E62" s="109">
        <v>20</v>
      </c>
      <c r="F62" s="109">
        <v>81</v>
      </c>
      <c r="G62" s="109">
        <v>104</v>
      </c>
      <c r="H62" s="109">
        <v>81</v>
      </c>
      <c r="I62" s="109">
        <v>95</v>
      </c>
      <c r="J62" s="109">
        <v>111</v>
      </c>
      <c r="K62" s="109">
        <v>114</v>
      </c>
      <c r="L62" s="109">
        <v>90</v>
      </c>
      <c r="M62" s="109">
        <v>142</v>
      </c>
      <c r="N62" s="109">
        <v>161</v>
      </c>
      <c r="O62" s="109">
        <v>151</v>
      </c>
      <c r="P62" s="109">
        <v>122</v>
      </c>
      <c r="Q62" s="109">
        <v>128</v>
      </c>
      <c r="R62" s="109">
        <v>99</v>
      </c>
      <c r="S62" s="109">
        <v>71</v>
      </c>
      <c r="T62" s="109">
        <v>65</v>
      </c>
      <c r="U62" s="109">
        <v>38</v>
      </c>
      <c r="V62" s="109">
        <v>13</v>
      </c>
    </row>
    <row r="63" spans="1:22" ht="15.75" customHeight="1">
      <c r="A63" s="245"/>
      <c r="B63" s="251" t="s">
        <v>310</v>
      </c>
      <c r="C63" s="109">
        <v>1564</v>
      </c>
      <c r="D63" s="109">
        <v>3</v>
      </c>
      <c r="E63" s="109">
        <v>30</v>
      </c>
      <c r="F63" s="109">
        <v>81</v>
      </c>
      <c r="G63" s="109">
        <v>84</v>
      </c>
      <c r="H63" s="109">
        <v>82</v>
      </c>
      <c r="I63" s="109">
        <v>65</v>
      </c>
      <c r="J63" s="109">
        <v>73</v>
      </c>
      <c r="K63" s="109">
        <v>87</v>
      </c>
      <c r="L63" s="109">
        <v>98</v>
      </c>
      <c r="M63" s="109">
        <v>109</v>
      </c>
      <c r="N63" s="109">
        <v>128</v>
      </c>
      <c r="O63" s="109">
        <v>129</v>
      </c>
      <c r="P63" s="109">
        <v>98</v>
      </c>
      <c r="Q63" s="109">
        <v>120</v>
      </c>
      <c r="R63" s="109">
        <v>109</v>
      </c>
      <c r="S63" s="109">
        <v>110</v>
      </c>
      <c r="T63" s="109">
        <v>75</v>
      </c>
      <c r="U63" s="109">
        <v>61</v>
      </c>
      <c r="V63" s="109">
        <v>22</v>
      </c>
    </row>
    <row r="64" spans="1:22" ht="15.75" customHeight="1">
      <c r="A64" s="12"/>
      <c r="B64" s="83"/>
      <c r="C64" s="24"/>
      <c r="D64" s="38"/>
      <c r="E64" s="38"/>
      <c r="F64" s="38"/>
      <c r="G64" s="24"/>
      <c r="H64" s="38"/>
      <c r="I64" s="38"/>
      <c r="J64" s="38"/>
      <c r="K64" s="38"/>
      <c r="L64" s="38"/>
      <c r="M64" s="24"/>
      <c r="N64" s="38"/>
      <c r="O64" s="38"/>
      <c r="P64" s="38"/>
      <c r="Q64" s="38"/>
      <c r="R64" s="38"/>
      <c r="S64" s="38"/>
      <c r="T64" s="38"/>
      <c r="U64" s="38"/>
      <c r="V64" s="38"/>
    </row>
    <row r="65" spans="1:68" ht="15.75" customHeight="1">
      <c r="A65" s="261" t="s">
        <v>150</v>
      </c>
      <c r="B65" s="251" t="s">
        <v>308</v>
      </c>
      <c r="C65" s="109">
        <v>52683</v>
      </c>
      <c r="D65" s="109">
        <v>1899</v>
      </c>
      <c r="E65" s="109">
        <v>2126</v>
      </c>
      <c r="F65" s="109">
        <v>3064</v>
      </c>
      <c r="G65" s="109">
        <v>2813</v>
      </c>
      <c r="H65" s="109">
        <v>3010</v>
      </c>
      <c r="I65" s="109">
        <v>3234</v>
      </c>
      <c r="J65" s="109">
        <v>3549</v>
      </c>
      <c r="K65" s="109">
        <v>3962</v>
      </c>
      <c r="L65" s="109">
        <v>3995</v>
      </c>
      <c r="M65" s="109">
        <v>3761</v>
      </c>
      <c r="N65" s="109">
        <v>3543</v>
      </c>
      <c r="O65" s="109">
        <v>3900</v>
      </c>
      <c r="P65" s="109">
        <v>3991</v>
      </c>
      <c r="Q65" s="109">
        <v>3838</v>
      </c>
      <c r="R65" s="109">
        <v>2637</v>
      </c>
      <c r="S65" s="109">
        <v>1426</v>
      </c>
      <c r="T65" s="109">
        <v>1208</v>
      </c>
      <c r="U65" s="109">
        <v>563</v>
      </c>
      <c r="V65" s="109">
        <v>164</v>
      </c>
    </row>
    <row r="66" spans="1:68" ht="15.75" customHeight="1">
      <c r="A66" s="245"/>
      <c r="B66" s="251" t="s">
        <v>86</v>
      </c>
      <c r="C66" s="109">
        <v>26042</v>
      </c>
      <c r="D66" s="109">
        <v>970</v>
      </c>
      <c r="E66" s="109">
        <v>1086</v>
      </c>
      <c r="F66" s="109">
        <v>1561</v>
      </c>
      <c r="G66" s="109">
        <v>1457</v>
      </c>
      <c r="H66" s="109">
        <v>1561</v>
      </c>
      <c r="I66" s="109">
        <v>1778</v>
      </c>
      <c r="J66" s="109">
        <v>1860</v>
      </c>
      <c r="K66" s="109">
        <v>2035</v>
      </c>
      <c r="L66" s="109">
        <v>2026</v>
      </c>
      <c r="M66" s="109">
        <v>1927</v>
      </c>
      <c r="N66" s="109">
        <v>1812</v>
      </c>
      <c r="O66" s="109">
        <v>1871</v>
      </c>
      <c r="P66" s="109">
        <v>1853</v>
      </c>
      <c r="Q66" s="109">
        <v>1805</v>
      </c>
      <c r="R66" s="109">
        <v>1166</v>
      </c>
      <c r="S66" s="109">
        <v>587</v>
      </c>
      <c r="T66" s="109">
        <v>419</v>
      </c>
      <c r="U66" s="109">
        <v>198</v>
      </c>
      <c r="V66" s="109">
        <v>70</v>
      </c>
    </row>
    <row r="67" spans="1:68" ht="15.75" customHeight="1">
      <c r="A67" s="245"/>
      <c r="B67" s="251" t="s">
        <v>310</v>
      </c>
      <c r="C67" s="109">
        <v>26641</v>
      </c>
      <c r="D67" s="109">
        <v>929</v>
      </c>
      <c r="E67" s="109">
        <v>1040</v>
      </c>
      <c r="F67" s="109">
        <v>1503</v>
      </c>
      <c r="G67" s="109">
        <v>1356</v>
      </c>
      <c r="H67" s="109">
        <v>1449</v>
      </c>
      <c r="I67" s="109">
        <v>1456</v>
      </c>
      <c r="J67" s="109">
        <v>1689</v>
      </c>
      <c r="K67" s="109">
        <v>1927</v>
      </c>
      <c r="L67" s="109">
        <v>1969</v>
      </c>
      <c r="M67" s="109">
        <v>1834</v>
      </c>
      <c r="N67" s="109">
        <v>1731</v>
      </c>
      <c r="O67" s="109">
        <v>2029</v>
      </c>
      <c r="P67" s="109">
        <v>2138</v>
      </c>
      <c r="Q67" s="109">
        <v>2033</v>
      </c>
      <c r="R67" s="109">
        <v>1471</v>
      </c>
      <c r="S67" s="109">
        <v>839</v>
      </c>
      <c r="T67" s="109">
        <v>789</v>
      </c>
      <c r="U67" s="109">
        <v>365</v>
      </c>
      <c r="V67" s="109">
        <v>94</v>
      </c>
    </row>
    <row r="68" spans="1:68" ht="15.75" customHeight="1">
      <c r="A68" s="12"/>
      <c r="B68" s="83"/>
      <c r="C68" s="24"/>
      <c r="D68" s="38"/>
      <c r="E68" s="38"/>
      <c r="F68" s="38"/>
      <c r="G68" s="24"/>
      <c r="H68" s="38"/>
      <c r="I68" s="38"/>
      <c r="J68" s="38"/>
      <c r="K68" s="38"/>
      <c r="L68" s="38"/>
      <c r="M68" s="24"/>
      <c r="N68" s="38"/>
      <c r="O68" s="38"/>
      <c r="P68" s="38"/>
      <c r="Q68" s="38"/>
      <c r="R68" s="38"/>
      <c r="S68" s="38"/>
      <c r="T68" s="38"/>
      <c r="U68" s="38"/>
      <c r="V68" s="38"/>
    </row>
    <row r="69" spans="1:68" ht="15.75" customHeight="1">
      <c r="A69" s="245" t="s">
        <v>17</v>
      </c>
      <c r="B69" s="251" t="s">
        <v>308</v>
      </c>
      <c r="C69" s="109">
        <v>106</v>
      </c>
      <c r="D69" s="109">
        <v>1</v>
      </c>
      <c r="E69" s="109">
        <v>1</v>
      </c>
      <c r="F69" s="109">
        <v>2</v>
      </c>
      <c r="G69" s="109">
        <v>3</v>
      </c>
      <c r="H69" s="109">
        <v>9</v>
      </c>
      <c r="I69" s="109">
        <v>11</v>
      </c>
      <c r="J69" s="109">
        <v>5</v>
      </c>
      <c r="K69" s="109">
        <v>11</v>
      </c>
      <c r="L69" s="109">
        <v>16</v>
      </c>
      <c r="M69" s="109">
        <v>8</v>
      </c>
      <c r="N69" s="109">
        <v>4</v>
      </c>
      <c r="O69" s="109">
        <v>9</v>
      </c>
      <c r="P69" s="109">
        <v>6</v>
      </c>
      <c r="Q69" s="109">
        <v>7</v>
      </c>
      <c r="R69" s="109">
        <v>5</v>
      </c>
      <c r="S69" s="109">
        <v>1</v>
      </c>
      <c r="T69" s="109">
        <v>3</v>
      </c>
      <c r="U69" s="109">
        <v>1</v>
      </c>
      <c r="V69" s="109">
        <v>3</v>
      </c>
    </row>
    <row r="70" spans="1:68">
      <c r="A70" s="245"/>
      <c r="B70" s="251" t="s">
        <v>86</v>
      </c>
      <c r="C70" s="109">
        <v>79</v>
      </c>
      <c r="D70" s="109">
        <v>1</v>
      </c>
      <c r="E70" s="109">
        <v>1</v>
      </c>
      <c r="F70" s="109">
        <v>2</v>
      </c>
      <c r="G70" s="109">
        <v>2</v>
      </c>
      <c r="H70" s="109">
        <v>6</v>
      </c>
      <c r="I70" s="109">
        <v>7</v>
      </c>
      <c r="J70" s="109">
        <v>4</v>
      </c>
      <c r="K70" s="109">
        <v>8</v>
      </c>
      <c r="L70" s="109">
        <v>11</v>
      </c>
      <c r="M70" s="109">
        <v>7</v>
      </c>
      <c r="N70" s="109">
        <v>4</v>
      </c>
      <c r="O70" s="109">
        <v>9</v>
      </c>
      <c r="P70" s="109">
        <v>5</v>
      </c>
      <c r="Q70" s="109">
        <v>5</v>
      </c>
      <c r="R70" s="109">
        <v>3</v>
      </c>
      <c r="S70" s="109">
        <v>1</v>
      </c>
      <c r="T70" s="109">
        <v>1</v>
      </c>
      <c r="U70" s="109" t="s">
        <v>68</v>
      </c>
      <c r="V70" s="109">
        <v>2</v>
      </c>
    </row>
    <row r="71" spans="1:68">
      <c r="A71" s="245"/>
      <c r="B71" s="251" t="s">
        <v>310</v>
      </c>
      <c r="C71" s="109">
        <v>27</v>
      </c>
      <c r="D71" s="109" t="s">
        <v>68</v>
      </c>
      <c r="E71" s="109" t="s">
        <v>68</v>
      </c>
      <c r="F71" s="109" t="s">
        <v>68</v>
      </c>
      <c r="G71" s="109">
        <v>1</v>
      </c>
      <c r="H71" s="109">
        <v>3</v>
      </c>
      <c r="I71" s="109">
        <v>4</v>
      </c>
      <c r="J71" s="109">
        <v>1</v>
      </c>
      <c r="K71" s="109">
        <v>3</v>
      </c>
      <c r="L71" s="109">
        <v>5</v>
      </c>
      <c r="M71" s="109">
        <v>1</v>
      </c>
      <c r="N71" s="109" t="s">
        <v>68</v>
      </c>
      <c r="O71" s="109" t="s">
        <v>68</v>
      </c>
      <c r="P71" s="109">
        <v>1</v>
      </c>
      <c r="Q71" s="109">
        <v>2</v>
      </c>
      <c r="R71" s="109">
        <v>2</v>
      </c>
      <c r="S71" s="109" t="s">
        <v>68</v>
      </c>
      <c r="T71" s="109">
        <v>2</v>
      </c>
      <c r="U71" s="109">
        <v>1</v>
      </c>
      <c r="V71" s="109">
        <v>1</v>
      </c>
    </row>
    <row r="72" spans="1:68">
      <c r="A72" s="12"/>
      <c r="B72" s="83"/>
      <c r="C72" s="24"/>
      <c r="D72" s="38"/>
      <c r="E72" s="38"/>
      <c r="F72" s="38"/>
      <c r="G72" s="24"/>
      <c r="H72" s="38"/>
      <c r="I72" s="38"/>
      <c r="J72" s="38"/>
      <c r="K72" s="38"/>
      <c r="L72" s="38"/>
      <c r="M72" s="24"/>
      <c r="N72" s="38"/>
      <c r="O72" s="38"/>
      <c r="P72" s="38"/>
      <c r="Q72" s="38"/>
      <c r="R72" s="38"/>
      <c r="S72" s="38"/>
      <c r="T72" s="38"/>
      <c r="U72" s="38"/>
      <c r="V72" s="38"/>
    </row>
    <row r="73" spans="1:68">
      <c r="A73" s="245" t="s">
        <v>18</v>
      </c>
      <c r="B73" s="251" t="s">
        <v>308</v>
      </c>
      <c r="C73" s="140">
        <v>249</v>
      </c>
      <c r="D73" s="109" t="s">
        <v>68</v>
      </c>
      <c r="E73" s="109">
        <v>4</v>
      </c>
      <c r="F73" s="109">
        <v>12</v>
      </c>
      <c r="G73" s="109">
        <v>15</v>
      </c>
      <c r="H73" s="109">
        <v>18</v>
      </c>
      <c r="I73" s="109">
        <v>17</v>
      </c>
      <c r="J73" s="109">
        <v>5</v>
      </c>
      <c r="K73" s="109">
        <v>11</v>
      </c>
      <c r="L73" s="109">
        <v>20</v>
      </c>
      <c r="M73" s="109">
        <v>23</v>
      </c>
      <c r="N73" s="109">
        <v>24</v>
      </c>
      <c r="O73" s="109">
        <v>15</v>
      </c>
      <c r="P73" s="109">
        <v>13</v>
      </c>
      <c r="Q73" s="109">
        <v>5</v>
      </c>
      <c r="R73" s="109">
        <v>14</v>
      </c>
      <c r="S73" s="109">
        <v>13</v>
      </c>
      <c r="T73" s="109">
        <v>24</v>
      </c>
      <c r="U73" s="109">
        <v>10</v>
      </c>
      <c r="V73" s="109">
        <v>6</v>
      </c>
    </row>
    <row r="74" spans="1:68" ht="12.75">
      <c r="A74" s="245"/>
      <c r="B74" s="251" t="s">
        <v>86</v>
      </c>
      <c r="C74" s="140">
        <v>148</v>
      </c>
      <c r="D74" s="395" t="s">
        <v>68</v>
      </c>
      <c r="E74" s="395">
        <v>3</v>
      </c>
      <c r="F74" s="395">
        <v>5</v>
      </c>
      <c r="G74" s="395">
        <v>11</v>
      </c>
      <c r="H74" s="395">
        <v>9</v>
      </c>
      <c r="I74" s="395">
        <v>14</v>
      </c>
      <c r="J74" s="395">
        <v>5</v>
      </c>
      <c r="K74" s="395">
        <v>6</v>
      </c>
      <c r="L74" s="395">
        <v>10</v>
      </c>
      <c r="M74" s="395">
        <v>18</v>
      </c>
      <c r="N74" s="395">
        <v>15</v>
      </c>
      <c r="O74" s="395">
        <v>11</v>
      </c>
      <c r="P74" s="395">
        <v>8</v>
      </c>
      <c r="Q74" s="395">
        <v>5</v>
      </c>
      <c r="R74" s="395">
        <v>7</v>
      </c>
      <c r="S74" s="395">
        <v>3</v>
      </c>
      <c r="T74" s="395">
        <v>12</v>
      </c>
      <c r="U74" s="395">
        <v>3</v>
      </c>
      <c r="V74" s="395">
        <v>3</v>
      </c>
      <c r="W74" s="395"/>
    </row>
    <row r="75" spans="1:68" ht="12.75">
      <c r="A75" s="245"/>
      <c r="B75" s="251" t="s">
        <v>310</v>
      </c>
      <c r="C75" s="140">
        <v>101</v>
      </c>
      <c r="D75" s="395" t="s">
        <v>68</v>
      </c>
      <c r="E75" s="395">
        <v>1</v>
      </c>
      <c r="F75" s="395">
        <v>7</v>
      </c>
      <c r="G75" s="395">
        <v>4</v>
      </c>
      <c r="H75" s="395">
        <v>9</v>
      </c>
      <c r="I75" s="395">
        <v>3</v>
      </c>
      <c r="J75" s="395" t="s">
        <v>68</v>
      </c>
      <c r="K75" s="395">
        <v>5</v>
      </c>
      <c r="L75" s="395">
        <v>10</v>
      </c>
      <c r="M75" s="395">
        <v>5</v>
      </c>
      <c r="N75" s="395">
        <v>9</v>
      </c>
      <c r="O75" s="395">
        <v>4</v>
      </c>
      <c r="P75" s="395">
        <v>5</v>
      </c>
      <c r="Q75" s="395" t="s">
        <v>68</v>
      </c>
      <c r="R75" s="395">
        <v>7</v>
      </c>
      <c r="S75" s="395">
        <v>10</v>
      </c>
      <c r="T75" s="395">
        <v>12</v>
      </c>
      <c r="U75" s="395">
        <v>7</v>
      </c>
      <c r="V75" s="395">
        <v>3</v>
      </c>
      <c r="W75" s="395"/>
    </row>
    <row r="76" spans="1:68" ht="15">
      <c r="A76" s="245"/>
      <c r="B76" s="251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5">
      <c r="A77" s="261" t="s">
        <v>19</v>
      </c>
      <c r="B77" s="251" t="s">
        <v>308</v>
      </c>
      <c r="C77" s="140">
        <v>60184</v>
      </c>
      <c r="D77" s="109">
        <v>2683</v>
      </c>
      <c r="E77" s="109">
        <v>2643</v>
      </c>
      <c r="F77" s="109">
        <v>2809</v>
      </c>
      <c r="G77" s="109">
        <v>2690</v>
      </c>
      <c r="H77" s="109">
        <v>3089</v>
      </c>
      <c r="I77" s="109">
        <v>3666</v>
      </c>
      <c r="J77" s="109">
        <v>4094</v>
      </c>
      <c r="K77" s="109">
        <v>4587</v>
      </c>
      <c r="L77" s="109">
        <v>4332</v>
      </c>
      <c r="M77" s="109">
        <v>3615</v>
      </c>
      <c r="N77" s="109">
        <v>3461</v>
      </c>
      <c r="O77" s="109">
        <v>4227</v>
      </c>
      <c r="P77" s="109">
        <v>4985</v>
      </c>
      <c r="Q77" s="109">
        <v>4905</v>
      </c>
      <c r="R77" s="109">
        <v>3462</v>
      </c>
      <c r="S77" s="109">
        <v>1939</v>
      </c>
      <c r="T77" s="109">
        <v>1875</v>
      </c>
      <c r="U77" s="109">
        <v>886</v>
      </c>
      <c r="V77" s="109">
        <v>236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12"/>
      <c r="B78" s="251" t="s">
        <v>86</v>
      </c>
      <c r="C78" s="140">
        <v>29476</v>
      </c>
      <c r="D78" s="395">
        <v>1402</v>
      </c>
      <c r="E78" s="395">
        <v>1404</v>
      </c>
      <c r="F78" s="395">
        <v>1407</v>
      </c>
      <c r="G78" s="395">
        <v>1414</v>
      </c>
      <c r="H78" s="395">
        <v>1610</v>
      </c>
      <c r="I78" s="395">
        <v>1923</v>
      </c>
      <c r="J78" s="395">
        <v>2182</v>
      </c>
      <c r="K78" s="395">
        <v>2362</v>
      </c>
      <c r="L78" s="395">
        <v>2282</v>
      </c>
      <c r="M78" s="395">
        <v>1914</v>
      </c>
      <c r="N78" s="395">
        <v>1756</v>
      </c>
      <c r="O78" s="395">
        <v>1961</v>
      </c>
      <c r="P78" s="395">
        <v>2307</v>
      </c>
      <c r="Q78" s="395">
        <v>2241</v>
      </c>
      <c r="R78" s="395">
        <v>1429</v>
      </c>
      <c r="S78" s="395">
        <v>757</v>
      </c>
      <c r="T78" s="395">
        <v>700</v>
      </c>
      <c r="U78" s="395">
        <v>330</v>
      </c>
      <c r="V78" s="395">
        <v>95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245"/>
      <c r="B79" s="251" t="s">
        <v>310</v>
      </c>
      <c r="C79" s="140">
        <v>30708</v>
      </c>
      <c r="D79" s="395">
        <v>1281</v>
      </c>
      <c r="E79" s="395">
        <v>1239</v>
      </c>
      <c r="F79" s="395">
        <v>1402</v>
      </c>
      <c r="G79" s="395">
        <v>1276</v>
      </c>
      <c r="H79" s="395">
        <v>1479</v>
      </c>
      <c r="I79" s="395">
        <v>1743</v>
      </c>
      <c r="J79" s="395">
        <v>1912</v>
      </c>
      <c r="K79" s="395">
        <v>2225</v>
      </c>
      <c r="L79" s="395">
        <v>2050</v>
      </c>
      <c r="M79" s="395">
        <v>1701</v>
      </c>
      <c r="N79" s="395">
        <v>1705</v>
      </c>
      <c r="O79" s="395">
        <v>2266</v>
      </c>
      <c r="P79" s="395">
        <v>2678</v>
      </c>
      <c r="Q79" s="395">
        <v>2664</v>
      </c>
      <c r="R79" s="395">
        <v>2033</v>
      </c>
      <c r="S79" s="395">
        <v>1182</v>
      </c>
      <c r="T79" s="395">
        <v>1175</v>
      </c>
      <c r="U79" s="395">
        <v>556</v>
      </c>
      <c r="V79" s="395">
        <v>141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245"/>
      <c r="B80" s="8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711" t="s">
        <v>20</v>
      </c>
      <c r="B81" s="251" t="s">
        <v>308</v>
      </c>
      <c r="C81" s="140">
        <v>14143</v>
      </c>
      <c r="D81" s="109">
        <v>580</v>
      </c>
      <c r="E81" s="109">
        <v>572</v>
      </c>
      <c r="F81" s="109">
        <v>653</v>
      </c>
      <c r="G81" s="109">
        <v>666</v>
      </c>
      <c r="H81" s="109">
        <v>714</v>
      </c>
      <c r="I81" s="109">
        <v>825</v>
      </c>
      <c r="J81" s="109">
        <v>945</v>
      </c>
      <c r="K81" s="109">
        <v>1069</v>
      </c>
      <c r="L81" s="109">
        <v>1095</v>
      </c>
      <c r="M81" s="109">
        <v>892</v>
      </c>
      <c r="N81" s="109">
        <v>831</v>
      </c>
      <c r="O81" s="109">
        <v>1026</v>
      </c>
      <c r="P81" s="109">
        <v>1152</v>
      </c>
      <c r="Q81" s="109">
        <v>1144</v>
      </c>
      <c r="R81" s="109">
        <v>880</v>
      </c>
      <c r="S81" s="109">
        <v>440</v>
      </c>
      <c r="T81" s="109">
        <v>410</v>
      </c>
      <c r="U81" s="109">
        <v>188</v>
      </c>
      <c r="V81" s="109">
        <v>61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712"/>
      <c r="B82" s="251" t="s">
        <v>86</v>
      </c>
      <c r="C82" s="140">
        <v>6888</v>
      </c>
      <c r="D82" s="395">
        <v>298</v>
      </c>
      <c r="E82" s="395">
        <v>288</v>
      </c>
      <c r="F82" s="395">
        <v>328</v>
      </c>
      <c r="G82" s="395">
        <v>336</v>
      </c>
      <c r="H82" s="395">
        <v>379</v>
      </c>
      <c r="I82" s="395">
        <v>441</v>
      </c>
      <c r="J82" s="395">
        <v>508</v>
      </c>
      <c r="K82" s="395">
        <v>533</v>
      </c>
      <c r="L82" s="395">
        <v>604</v>
      </c>
      <c r="M82" s="395">
        <v>479</v>
      </c>
      <c r="N82" s="395">
        <v>417</v>
      </c>
      <c r="O82" s="395">
        <v>484</v>
      </c>
      <c r="P82" s="395">
        <v>511</v>
      </c>
      <c r="Q82" s="395">
        <v>522</v>
      </c>
      <c r="R82" s="395">
        <v>360</v>
      </c>
      <c r="S82" s="395">
        <v>154</v>
      </c>
      <c r="T82" s="395">
        <v>147</v>
      </c>
      <c r="U82" s="395">
        <v>74</v>
      </c>
      <c r="V82" s="395">
        <v>25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711"/>
      <c r="B83" s="251" t="s">
        <v>310</v>
      </c>
      <c r="C83" s="140">
        <v>7255</v>
      </c>
      <c r="D83" s="395">
        <v>282</v>
      </c>
      <c r="E83" s="395">
        <v>284</v>
      </c>
      <c r="F83" s="395">
        <v>325</v>
      </c>
      <c r="G83" s="395">
        <v>330</v>
      </c>
      <c r="H83" s="395">
        <v>335</v>
      </c>
      <c r="I83" s="395">
        <v>384</v>
      </c>
      <c r="J83" s="395">
        <v>437</v>
      </c>
      <c r="K83" s="395">
        <v>536</v>
      </c>
      <c r="L83" s="395">
        <v>491</v>
      </c>
      <c r="M83" s="395">
        <v>413</v>
      </c>
      <c r="N83" s="395">
        <v>414</v>
      </c>
      <c r="O83" s="395">
        <v>542</v>
      </c>
      <c r="P83" s="395">
        <v>641</v>
      </c>
      <c r="Q83" s="395">
        <v>622</v>
      </c>
      <c r="R83" s="395">
        <v>520</v>
      </c>
      <c r="S83" s="395">
        <v>286</v>
      </c>
      <c r="T83" s="395">
        <v>263</v>
      </c>
      <c r="U83" s="395">
        <v>114</v>
      </c>
      <c r="V83" s="395">
        <v>36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711"/>
      <c r="B84" s="8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711" t="s">
        <v>21</v>
      </c>
      <c r="B85" s="251" t="s">
        <v>308</v>
      </c>
      <c r="C85" s="140">
        <v>998</v>
      </c>
      <c r="D85" s="109">
        <v>42</v>
      </c>
      <c r="E85" s="109">
        <v>36</v>
      </c>
      <c r="F85" s="109">
        <v>49</v>
      </c>
      <c r="G85" s="109">
        <v>32</v>
      </c>
      <c r="H85" s="109">
        <v>39</v>
      </c>
      <c r="I85" s="109">
        <v>53</v>
      </c>
      <c r="J85" s="109">
        <v>57</v>
      </c>
      <c r="K85" s="109">
        <v>71</v>
      </c>
      <c r="L85" s="109">
        <v>54</v>
      </c>
      <c r="M85" s="109">
        <v>42</v>
      </c>
      <c r="N85" s="109">
        <v>53</v>
      </c>
      <c r="O85" s="109">
        <v>66</v>
      </c>
      <c r="P85" s="109">
        <v>92</v>
      </c>
      <c r="Q85" s="109">
        <v>97</v>
      </c>
      <c r="R85" s="109">
        <v>81</v>
      </c>
      <c r="S85" s="109">
        <v>56</v>
      </c>
      <c r="T85" s="109">
        <v>49</v>
      </c>
      <c r="U85" s="109">
        <v>28</v>
      </c>
      <c r="V85" s="109">
        <v>1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712"/>
      <c r="B86" s="251" t="s">
        <v>86</v>
      </c>
      <c r="C86" s="140">
        <v>531</v>
      </c>
      <c r="D86" s="395">
        <v>26</v>
      </c>
      <c r="E86" s="395">
        <v>19</v>
      </c>
      <c r="F86" s="395">
        <v>35</v>
      </c>
      <c r="G86" s="395">
        <v>19</v>
      </c>
      <c r="H86" s="395">
        <v>21</v>
      </c>
      <c r="I86" s="395">
        <v>26</v>
      </c>
      <c r="J86" s="395">
        <v>37</v>
      </c>
      <c r="K86" s="395">
        <v>45</v>
      </c>
      <c r="L86" s="395">
        <v>35</v>
      </c>
      <c r="M86" s="395">
        <v>21</v>
      </c>
      <c r="N86" s="395">
        <v>36</v>
      </c>
      <c r="O86" s="395">
        <v>41</v>
      </c>
      <c r="P86" s="395">
        <v>36</v>
      </c>
      <c r="Q86" s="395">
        <v>46</v>
      </c>
      <c r="R86" s="395">
        <v>33</v>
      </c>
      <c r="S86" s="395">
        <v>27</v>
      </c>
      <c r="T86" s="395">
        <v>18</v>
      </c>
      <c r="U86" s="395">
        <v>9</v>
      </c>
      <c r="V86" s="395">
        <v>1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711"/>
      <c r="B87" s="251" t="s">
        <v>310</v>
      </c>
      <c r="C87" s="140">
        <v>467</v>
      </c>
      <c r="D87" s="395">
        <v>16</v>
      </c>
      <c r="E87" s="395">
        <v>17</v>
      </c>
      <c r="F87" s="395">
        <v>14</v>
      </c>
      <c r="G87" s="395">
        <v>13</v>
      </c>
      <c r="H87" s="395">
        <v>18</v>
      </c>
      <c r="I87" s="395">
        <v>27</v>
      </c>
      <c r="J87" s="395">
        <v>20</v>
      </c>
      <c r="K87" s="395">
        <v>26</v>
      </c>
      <c r="L87" s="395">
        <v>19</v>
      </c>
      <c r="M87" s="395">
        <v>21</v>
      </c>
      <c r="N87" s="395">
        <v>17</v>
      </c>
      <c r="O87" s="395">
        <v>25</v>
      </c>
      <c r="P87" s="395">
        <v>56</v>
      </c>
      <c r="Q87" s="395">
        <v>51</v>
      </c>
      <c r="R87" s="395">
        <v>48</v>
      </c>
      <c r="S87" s="395">
        <v>29</v>
      </c>
      <c r="T87" s="395">
        <v>31</v>
      </c>
      <c r="U87" s="395">
        <v>19</v>
      </c>
      <c r="V87" s="395" t="s">
        <v>68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711"/>
      <c r="B88" s="8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711" t="s">
        <v>22</v>
      </c>
      <c r="B89" s="251" t="s">
        <v>308</v>
      </c>
      <c r="C89" s="140">
        <v>12255</v>
      </c>
      <c r="D89" s="109">
        <v>629</v>
      </c>
      <c r="E89" s="109">
        <v>646</v>
      </c>
      <c r="F89" s="109">
        <v>650</v>
      </c>
      <c r="G89" s="109">
        <v>532</v>
      </c>
      <c r="H89" s="109">
        <v>621</v>
      </c>
      <c r="I89" s="109">
        <v>722</v>
      </c>
      <c r="J89" s="109">
        <v>846</v>
      </c>
      <c r="K89" s="109">
        <v>1075</v>
      </c>
      <c r="L89" s="109">
        <v>1041</v>
      </c>
      <c r="M89" s="109">
        <v>797</v>
      </c>
      <c r="N89" s="109">
        <v>694</v>
      </c>
      <c r="O89" s="109">
        <v>708</v>
      </c>
      <c r="P89" s="109">
        <v>896</v>
      </c>
      <c r="Q89" s="109">
        <v>891</v>
      </c>
      <c r="R89" s="109">
        <v>657</v>
      </c>
      <c r="S89" s="109">
        <v>352</v>
      </c>
      <c r="T89" s="109">
        <v>335</v>
      </c>
      <c r="U89" s="109">
        <v>131</v>
      </c>
      <c r="V89" s="109">
        <v>32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712"/>
      <c r="B90" s="251" t="s">
        <v>86</v>
      </c>
      <c r="C90" s="140">
        <v>5990</v>
      </c>
      <c r="D90" s="395">
        <v>337</v>
      </c>
      <c r="E90" s="395">
        <v>346</v>
      </c>
      <c r="F90" s="395">
        <v>318</v>
      </c>
      <c r="G90" s="395">
        <v>291</v>
      </c>
      <c r="H90" s="395">
        <v>313</v>
      </c>
      <c r="I90" s="395">
        <v>384</v>
      </c>
      <c r="J90" s="395">
        <v>440</v>
      </c>
      <c r="K90" s="395">
        <v>513</v>
      </c>
      <c r="L90" s="395">
        <v>536</v>
      </c>
      <c r="M90" s="395">
        <v>435</v>
      </c>
      <c r="N90" s="395">
        <v>375</v>
      </c>
      <c r="O90" s="395">
        <v>325</v>
      </c>
      <c r="P90" s="395">
        <v>403</v>
      </c>
      <c r="Q90" s="395">
        <v>386</v>
      </c>
      <c r="R90" s="395">
        <v>284</v>
      </c>
      <c r="S90" s="395">
        <v>139</v>
      </c>
      <c r="T90" s="395">
        <v>109</v>
      </c>
      <c r="U90" s="395">
        <v>46</v>
      </c>
      <c r="V90" s="395">
        <v>10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711"/>
      <c r="B91" s="251" t="s">
        <v>310</v>
      </c>
      <c r="C91" s="140">
        <v>6265</v>
      </c>
      <c r="D91" s="395">
        <v>292</v>
      </c>
      <c r="E91" s="395">
        <v>300</v>
      </c>
      <c r="F91" s="395">
        <v>332</v>
      </c>
      <c r="G91" s="395">
        <v>241</v>
      </c>
      <c r="H91" s="395">
        <v>308</v>
      </c>
      <c r="I91" s="395">
        <v>338</v>
      </c>
      <c r="J91" s="395">
        <v>406</v>
      </c>
      <c r="K91" s="395">
        <v>562</v>
      </c>
      <c r="L91" s="395">
        <v>505</v>
      </c>
      <c r="M91" s="395">
        <v>362</v>
      </c>
      <c r="N91" s="395">
        <v>319</v>
      </c>
      <c r="O91" s="395">
        <v>383</v>
      </c>
      <c r="P91" s="395">
        <v>493</v>
      </c>
      <c r="Q91" s="395">
        <v>505</v>
      </c>
      <c r="R91" s="395">
        <v>373</v>
      </c>
      <c r="S91" s="395">
        <v>213</v>
      </c>
      <c r="T91" s="395">
        <v>226</v>
      </c>
      <c r="U91" s="395">
        <v>85</v>
      </c>
      <c r="V91" s="395">
        <v>22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712"/>
      <c r="B92" s="83"/>
      <c r="C92" s="24"/>
      <c r="D92" s="38"/>
      <c r="E92" s="38"/>
      <c r="F92" s="38"/>
      <c r="G92" s="24"/>
      <c r="H92" s="38"/>
      <c r="I92" s="38"/>
      <c r="J92" s="38"/>
      <c r="K92" s="38"/>
      <c r="L92" s="38"/>
      <c r="M92" s="24"/>
      <c r="N92" s="38"/>
      <c r="O92" s="38"/>
      <c r="P92" s="38"/>
      <c r="Q92" s="38"/>
      <c r="R92" s="38"/>
      <c r="S92" s="38"/>
      <c r="T92" s="38"/>
      <c r="U92" s="38"/>
      <c r="V92" s="38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711" t="s">
        <v>23</v>
      </c>
      <c r="B93" s="251" t="s">
        <v>308</v>
      </c>
      <c r="C93" s="140">
        <v>19934</v>
      </c>
      <c r="D93" s="109">
        <v>958</v>
      </c>
      <c r="E93" s="109">
        <v>916</v>
      </c>
      <c r="F93" s="109">
        <v>858</v>
      </c>
      <c r="G93" s="109">
        <v>904</v>
      </c>
      <c r="H93" s="109">
        <v>1037</v>
      </c>
      <c r="I93" s="109">
        <v>1381</v>
      </c>
      <c r="J93" s="109">
        <v>1406</v>
      </c>
      <c r="K93" s="109">
        <v>1475</v>
      </c>
      <c r="L93" s="109">
        <v>1353</v>
      </c>
      <c r="M93" s="109">
        <v>1190</v>
      </c>
      <c r="N93" s="109">
        <v>1110</v>
      </c>
      <c r="O93" s="109">
        <v>1450</v>
      </c>
      <c r="P93" s="109">
        <v>1652</v>
      </c>
      <c r="Q93" s="109">
        <v>1605</v>
      </c>
      <c r="R93" s="109">
        <v>1064</v>
      </c>
      <c r="S93" s="109">
        <v>623</v>
      </c>
      <c r="T93" s="109">
        <v>609</v>
      </c>
      <c r="U93" s="109">
        <v>277</v>
      </c>
      <c r="V93" s="109">
        <v>66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712"/>
      <c r="B94" s="251" t="s">
        <v>86</v>
      </c>
      <c r="C94" s="140">
        <v>9586</v>
      </c>
      <c r="D94" s="395">
        <v>490</v>
      </c>
      <c r="E94" s="395">
        <v>489</v>
      </c>
      <c r="F94" s="395">
        <v>430</v>
      </c>
      <c r="G94" s="395">
        <v>466</v>
      </c>
      <c r="H94" s="395">
        <v>547</v>
      </c>
      <c r="I94" s="395">
        <v>683</v>
      </c>
      <c r="J94" s="395">
        <v>740</v>
      </c>
      <c r="K94" s="395">
        <v>752</v>
      </c>
      <c r="L94" s="395">
        <v>676</v>
      </c>
      <c r="M94" s="395">
        <v>601</v>
      </c>
      <c r="N94" s="395">
        <v>544</v>
      </c>
      <c r="O94" s="395">
        <v>635</v>
      </c>
      <c r="P94" s="395">
        <v>777</v>
      </c>
      <c r="Q94" s="395">
        <v>732</v>
      </c>
      <c r="R94" s="395">
        <v>428</v>
      </c>
      <c r="S94" s="395">
        <v>241</v>
      </c>
      <c r="T94" s="395">
        <v>232</v>
      </c>
      <c r="U94" s="395">
        <v>97</v>
      </c>
      <c r="V94" s="395">
        <v>26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711"/>
      <c r="B95" s="251" t="s">
        <v>310</v>
      </c>
      <c r="C95" s="140">
        <v>10348</v>
      </c>
      <c r="D95" s="395">
        <v>468</v>
      </c>
      <c r="E95" s="395">
        <v>427</v>
      </c>
      <c r="F95" s="395">
        <v>428</v>
      </c>
      <c r="G95" s="395">
        <v>438</v>
      </c>
      <c r="H95" s="395">
        <v>490</v>
      </c>
      <c r="I95" s="395">
        <v>698</v>
      </c>
      <c r="J95" s="395">
        <v>666</v>
      </c>
      <c r="K95" s="395">
        <v>723</v>
      </c>
      <c r="L95" s="395">
        <v>677</v>
      </c>
      <c r="M95" s="395">
        <v>589</v>
      </c>
      <c r="N95" s="395">
        <v>566</v>
      </c>
      <c r="O95" s="395">
        <v>815</v>
      </c>
      <c r="P95" s="395">
        <v>875</v>
      </c>
      <c r="Q95" s="395">
        <v>873</v>
      </c>
      <c r="R95" s="395">
        <v>636</v>
      </c>
      <c r="S95" s="395">
        <v>382</v>
      </c>
      <c r="T95" s="395">
        <v>377</v>
      </c>
      <c r="U95" s="395">
        <v>180</v>
      </c>
      <c r="V95" s="395">
        <v>40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712"/>
      <c r="B96" s="83"/>
      <c r="C96" s="24"/>
      <c r="D96" s="38"/>
      <c r="E96" s="38"/>
      <c r="F96" s="38"/>
      <c r="G96" s="24"/>
      <c r="H96" s="38"/>
      <c r="I96" s="38"/>
      <c r="J96" s="38"/>
      <c r="K96" s="38"/>
      <c r="L96" s="38"/>
      <c r="M96" s="24"/>
      <c r="N96" s="38"/>
      <c r="O96" s="38"/>
      <c r="P96" s="38"/>
      <c r="Q96" s="38"/>
      <c r="R96" s="38"/>
      <c r="S96" s="38"/>
      <c r="T96" s="38"/>
      <c r="U96" s="38"/>
      <c r="V96" s="38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711" t="s">
        <v>24</v>
      </c>
      <c r="B97" s="251" t="s">
        <v>308</v>
      </c>
      <c r="C97" s="140">
        <v>10866</v>
      </c>
      <c r="D97" s="109">
        <v>455</v>
      </c>
      <c r="E97" s="109">
        <v>442</v>
      </c>
      <c r="F97" s="109">
        <v>522</v>
      </c>
      <c r="G97" s="109">
        <v>501</v>
      </c>
      <c r="H97" s="109">
        <v>579</v>
      </c>
      <c r="I97" s="109">
        <v>579</v>
      </c>
      <c r="J97" s="109">
        <v>703</v>
      </c>
      <c r="K97" s="109">
        <v>758</v>
      </c>
      <c r="L97" s="109">
        <v>682</v>
      </c>
      <c r="M97" s="109">
        <v>602</v>
      </c>
      <c r="N97" s="109">
        <v>656</v>
      </c>
      <c r="O97" s="109">
        <v>812</v>
      </c>
      <c r="P97" s="109">
        <v>974</v>
      </c>
      <c r="Q97" s="109">
        <v>958</v>
      </c>
      <c r="R97" s="109">
        <v>651</v>
      </c>
      <c r="S97" s="109">
        <v>358</v>
      </c>
      <c r="T97" s="109">
        <v>368</v>
      </c>
      <c r="U97" s="109">
        <v>216</v>
      </c>
      <c r="V97" s="109">
        <v>50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711"/>
      <c r="B98" s="251" t="s">
        <v>86</v>
      </c>
      <c r="C98" s="140">
        <v>5453</v>
      </c>
      <c r="D98" s="395">
        <v>240</v>
      </c>
      <c r="E98" s="395">
        <v>247</v>
      </c>
      <c r="F98" s="395">
        <v>261</v>
      </c>
      <c r="G98" s="395">
        <v>269</v>
      </c>
      <c r="H98" s="395">
        <v>292</v>
      </c>
      <c r="I98" s="395">
        <v>326</v>
      </c>
      <c r="J98" s="395">
        <v>373</v>
      </c>
      <c r="K98" s="395">
        <v>429</v>
      </c>
      <c r="L98" s="395">
        <v>366</v>
      </c>
      <c r="M98" s="395">
        <v>331</v>
      </c>
      <c r="N98" s="395">
        <v>320</v>
      </c>
      <c r="O98" s="395">
        <v>395</v>
      </c>
      <c r="P98" s="395">
        <v>476</v>
      </c>
      <c r="Q98" s="395">
        <v>447</v>
      </c>
      <c r="R98" s="395">
        <v>272</v>
      </c>
      <c r="S98" s="395">
        <v>154</v>
      </c>
      <c r="T98" s="395">
        <v>149</v>
      </c>
      <c r="U98" s="395">
        <v>82</v>
      </c>
      <c r="V98" s="395">
        <v>24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712"/>
      <c r="B99" s="251" t="s">
        <v>310</v>
      </c>
      <c r="C99" s="140">
        <v>5413</v>
      </c>
      <c r="D99" s="395">
        <v>215</v>
      </c>
      <c r="E99" s="395">
        <v>195</v>
      </c>
      <c r="F99" s="395">
        <v>261</v>
      </c>
      <c r="G99" s="395">
        <v>232</v>
      </c>
      <c r="H99" s="395">
        <v>287</v>
      </c>
      <c r="I99" s="395">
        <v>253</v>
      </c>
      <c r="J99" s="395">
        <v>330</v>
      </c>
      <c r="K99" s="395">
        <v>329</v>
      </c>
      <c r="L99" s="395">
        <v>316</v>
      </c>
      <c r="M99" s="395">
        <v>271</v>
      </c>
      <c r="N99" s="395">
        <v>336</v>
      </c>
      <c r="O99" s="395">
        <v>417</v>
      </c>
      <c r="P99" s="395">
        <v>498</v>
      </c>
      <c r="Q99" s="395">
        <v>511</v>
      </c>
      <c r="R99" s="395">
        <v>379</v>
      </c>
      <c r="S99" s="395">
        <v>204</v>
      </c>
      <c r="T99" s="395">
        <v>219</v>
      </c>
      <c r="U99" s="395">
        <v>134</v>
      </c>
      <c r="V99" s="395">
        <v>26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711"/>
      <c r="B100" s="83"/>
      <c r="C100" s="24"/>
      <c r="D100" s="38"/>
      <c r="E100" s="38"/>
      <c r="F100" s="38"/>
      <c r="G100" s="24"/>
      <c r="H100" s="38"/>
      <c r="I100" s="38"/>
      <c r="J100" s="38"/>
      <c r="K100" s="38"/>
      <c r="L100" s="38"/>
      <c r="M100" s="24"/>
      <c r="N100" s="38"/>
      <c r="O100" s="38"/>
      <c r="P100" s="38"/>
      <c r="Q100" s="38"/>
      <c r="R100" s="38"/>
      <c r="S100" s="38"/>
      <c r="T100" s="38"/>
      <c r="U100" s="38"/>
      <c r="V100" s="38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711" t="s">
        <v>25</v>
      </c>
      <c r="B101" s="251" t="s">
        <v>308</v>
      </c>
      <c r="C101" s="140">
        <v>1988</v>
      </c>
      <c r="D101" s="109">
        <v>19</v>
      </c>
      <c r="E101" s="109">
        <v>31</v>
      </c>
      <c r="F101" s="109">
        <v>77</v>
      </c>
      <c r="G101" s="109">
        <v>55</v>
      </c>
      <c r="H101" s="109">
        <v>99</v>
      </c>
      <c r="I101" s="109">
        <v>106</v>
      </c>
      <c r="J101" s="109">
        <v>137</v>
      </c>
      <c r="K101" s="109">
        <v>139</v>
      </c>
      <c r="L101" s="109">
        <v>107</v>
      </c>
      <c r="M101" s="109">
        <v>92</v>
      </c>
      <c r="N101" s="109">
        <v>117</v>
      </c>
      <c r="O101" s="109">
        <v>165</v>
      </c>
      <c r="P101" s="109">
        <v>219</v>
      </c>
      <c r="Q101" s="109">
        <v>210</v>
      </c>
      <c r="R101" s="109">
        <v>129</v>
      </c>
      <c r="S101" s="109">
        <v>110</v>
      </c>
      <c r="T101" s="109">
        <v>104</v>
      </c>
      <c r="U101" s="109">
        <v>46</v>
      </c>
      <c r="V101" s="109">
        <v>26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245"/>
      <c r="B102" s="251" t="s">
        <v>86</v>
      </c>
      <c r="C102" s="140">
        <v>1028</v>
      </c>
      <c r="D102" s="395">
        <v>11</v>
      </c>
      <c r="E102" s="395">
        <v>15</v>
      </c>
      <c r="F102" s="395">
        <v>35</v>
      </c>
      <c r="G102" s="395">
        <v>33</v>
      </c>
      <c r="H102" s="395">
        <v>58</v>
      </c>
      <c r="I102" s="395">
        <v>63</v>
      </c>
      <c r="J102" s="395">
        <v>84</v>
      </c>
      <c r="K102" s="395">
        <v>90</v>
      </c>
      <c r="L102" s="395">
        <v>65</v>
      </c>
      <c r="M102" s="395">
        <v>47</v>
      </c>
      <c r="N102" s="395">
        <v>64</v>
      </c>
      <c r="O102" s="395">
        <v>81</v>
      </c>
      <c r="P102" s="395">
        <v>104</v>
      </c>
      <c r="Q102" s="395">
        <v>108</v>
      </c>
      <c r="R102" s="395">
        <v>52</v>
      </c>
      <c r="S102" s="395">
        <v>42</v>
      </c>
      <c r="T102" s="395">
        <v>45</v>
      </c>
      <c r="U102" s="395">
        <v>22</v>
      </c>
      <c r="V102" s="395">
        <v>9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12"/>
      <c r="B103" s="251" t="s">
        <v>310</v>
      </c>
      <c r="C103" s="140">
        <v>960</v>
      </c>
      <c r="D103" s="395">
        <v>8</v>
      </c>
      <c r="E103" s="395">
        <v>16</v>
      </c>
      <c r="F103" s="395">
        <v>42</v>
      </c>
      <c r="G103" s="395">
        <v>22</v>
      </c>
      <c r="H103" s="395">
        <v>41</v>
      </c>
      <c r="I103" s="395">
        <v>43</v>
      </c>
      <c r="J103" s="395">
        <v>53</v>
      </c>
      <c r="K103" s="395">
        <v>49</v>
      </c>
      <c r="L103" s="395">
        <v>42</v>
      </c>
      <c r="M103" s="395">
        <v>45</v>
      </c>
      <c r="N103" s="395">
        <v>53</v>
      </c>
      <c r="O103" s="395">
        <v>84</v>
      </c>
      <c r="P103" s="395">
        <v>115</v>
      </c>
      <c r="Q103" s="395">
        <v>102</v>
      </c>
      <c r="R103" s="395">
        <v>77</v>
      </c>
      <c r="S103" s="395">
        <v>68</v>
      </c>
      <c r="T103" s="395">
        <v>59</v>
      </c>
      <c r="U103" s="395">
        <v>24</v>
      </c>
      <c r="V103" s="395">
        <v>17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12"/>
      <c r="B104" s="83"/>
      <c r="C104" s="24"/>
      <c r="D104" s="38"/>
      <c r="E104" s="38"/>
      <c r="F104" s="38"/>
      <c r="G104" s="24"/>
      <c r="H104" s="38"/>
      <c r="I104" s="38"/>
      <c r="J104" s="38"/>
      <c r="K104" s="38"/>
      <c r="L104" s="38"/>
      <c r="M104" s="24"/>
      <c r="N104" s="38"/>
      <c r="O104" s="38"/>
      <c r="P104" s="38"/>
      <c r="Q104" s="38"/>
      <c r="R104" s="38"/>
      <c r="S104" s="38"/>
      <c r="T104" s="38"/>
      <c r="U104" s="38"/>
      <c r="V104" s="38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245" t="s">
        <v>26</v>
      </c>
      <c r="B105" s="251" t="s">
        <v>308</v>
      </c>
      <c r="C105" s="140">
        <v>960</v>
      </c>
      <c r="D105" s="109">
        <v>25</v>
      </c>
      <c r="E105" s="109">
        <v>32</v>
      </c>
      <c r="F105" s="109">
        <v>52</v>
      </c>
      <c r="G105" s="109">
        <v>46</v>
      </c>
      <c r="H105" s="109">
        <v>53</v>
      </c>
      <c r="I105" s="109">
        <v>62</v>
      </c>
      <c r="J105" s="109">
        <v>59</v>
      </c>
      <c r="K105" s="109">
        <v>66</v>
      </c>
      <c r="L105" s="109">
        <v>64</v>
      </c>
      <c r="M105" s="109">
        <v>69</v>
      </c>
      <c r="N105" s="109">
        <v>64</v>
      </c>
      <c r="O105" s="109">
        <v>85</v>
      </c>
      <c r="P105" s="109">
        <v>89</v>
      </c>
      <c r="Q105" s="109">
        <v>68</v>
      </c>
      <c r="R105" s="109">
        <v>40</v>
      </c>
      <c r="S105" s="109">
        <v>35</v>
      </c>
      <c r="T105" s="109">
        <v>26</v>
      </c>
      <c r="U105" s="109">
        <v>18</v>
      </c>
      <c r="V105" s="109"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245"/>
      <c r="B106" s="251" t="s">
        <v>86</v>
      </c>
      <c r="C106" s="140">
        <v>502</v>
      </c>
      <c r="D106" s="395">
        <v>14</v>
      </c>
      <c r="E106" s="395">
        <v>21</v>
      </c>
      <c r="F106" s="395">
        <v>24</v>
      </c>
      <c r="G106" s="395">
        <v>22</v>
      </c>
      <c r="H106" s="395">
        <v>24</v>
      </c>
      <c r="I106" s="395">
        <v>32</v>
      </c>
      <c r="J106" s="395">
        <v>36</v>
      </c>
      <c r="K106" s="395">
        <v>39</v>
      </c>
      <c r="L106" s="395">
        <v>33</v>
      </c>
      <c r="M106" s="395">
        <v>38</v>
      </c>
      <c r="N106" s="395">
        <v>38</v>
      </c>
      <c r="O106" s="395">
        <v>39</v>
      </c>
      <c r="P106" s="395">
        <v>50</v>
      </c>
      <c r="Q106" s="395">
        <v>38</v>
      </c>
      <c r="R106" s="395">
        <v>20</v>
      </c>
      <c r="S106" s="395">
        <v>14</v>
      </c>
      <c r="T106" s="395">
        <v>9</v>
      </c>
      <c r="U106" s="395">
        <v>9</v>
      </c>
      <c r="V106" s="395">
        <v>2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12"/>
      <c r="B107" s="251" t="s">
        <v>310</v>
      </c>
      <c r="C107" s="140">
        <v>458</v>
      </c>
      <c r="D107" s="395">
        <v>11</v>
      </c>
      <c r="E107" s="395">
        <v>11</v>
      </c>
      <c r="F107" s="395">
        <v>28</v>
      </c>
      <c r="G107" s="395">
        <v>24</v>
      </c>
      <c r="H107" s="395">
        <v>29</v>
      </c>
      <c r="I107" s="395">
        <v>30</v>
      </c>
      <c r="J107" s="395">
        <v>23</v>
      </c>
      <c r="K107" s="395">
        <v>27</v>
      </c>
      <c r="L107" s="395">
        <v>31</v>
      </c>
      <c r="M107" s="395">
        <v>31</v>
      </c>
      <c r="N107" s="395">
        <v>26</v>
      </c>
      <c r="O107" s="395">
        <v>46</v>
      </c>
      <c r="P107" s="395">
        <v>39</v>
      </c>
      <c r="Q107" s="395">
        <v>30</v>
      </c>
      <c r="R107" s="395">
        <v>20</v>
      </c>
      <c r="S107" s="395">
        <v>21</v>
      </c>
      <c r="T107" s="395">
        <v>17</v>
      </c>
      <c r="U107" s="395">
        <v>9</v>
      </c>
      <c r="V107" s="395">
        <v>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245"/>
      <c r="B108" s="83"/>
      <c r="C108" s="24"/>
      <c r="D108" s="38"/>
      <c r="E108" s="38"/>
      <c r="F108" s="38"/>
      <c r="G108" s="24"/>
      <c r="H108" s="38"/>
      <c r="I108" s="38"/>
      <c r="J108" s="38"/>
      <c r="K108" s="38"/>
      <c r="L108" s="38"/>
      <c r="M108" s="24"/>
      <c r="N108" s="38"/>
      <c r="O108" s="38"/>
      <c r="P108" s="38"/>
      <c r="Q108" s="38"/>
      <c r="R108" s="38"/>
      <c r="S108" s="38"/>
      <c r="T108" s="38"/>
      <c r="U108" s="38"/>
      <c r="V108" s="3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245" t="s">
        <v>27</v>
      </c>
      <c r="B109" s="251" t="s">
        <v>308</v>
      </c>
      <c r="C109" s="140">
        <v>1669</v>
      </c>
      <c r="D109" s="109">
        <v>41</v>
      </c>
      <c r="E109" s="109">
        <v>37</v>
      </c>
      <c r="F109" s="109">
        <v>50</v>
      </c>
      <c r="G109" s="109">
        <v>76</v>
      </c>
      <c r="H109" s="109">
        <v>66</v>
      </c>
      <c r="I109" s="109">
        <v>80</v>
      </c>
      <c r="J109" s="109">
        <v>112</v>
      </c>
      <c r="K109" s="109">
        <v>103</v>
      </c>
      <c r="L109" s="109">
        <v>86</v>
      </c>
      <c r="M109" s="109">
        <v>99</v>
      </c>
      <c r="N109" s="109">
        <v>94</v>
      </c>
      <c r="O109" s="109">
        <v>127</v>
      </c>
      <c r="P109" s="109">
        <v>179</v>
      </c>
      <c r="Q109" s="109">
        <v>160</v>
      </c>
      <c r="R109" s="109">
        <v>124</v>
      </c>
      <c r="S109" s="109">
        <v>74</v>
      </c>
      <c r="T109" s="109">
        <v>100</v>
      </c>
      <c r="U109" s="109">
        <v>37</v>
      </c>
      <c r="V109" s="109">
        <v>24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245"/>
      <c r="B110" s="251" t="s">
        <v>86</v>
      </c>
      <c r="C110" s="140">
        <v>865</v>
      </c>
      <c r="D110" s="395">
        <v>24</v>
      </c>
      <c r="E110" s="395">
        <v>21</v>
      </c>
      <c r="F110" s="395">
        <v>25</v>
      </c>
      <c r="G110" s="395">
        <v>35</v>
      </c>
      <c r="H110" s="395">
        <v>24</v>
      </c>
      <c r="I110" s="395">
        <v>49</v>
      </c>
      <c r="J110" s="395">
        <v>71</v>
      </c>
      <c r="K110" s="395">
        <v>65</v>
      </c>
      <c r="L110" s="395">
        <v>55</v>
      </c>
      <c r="M110" s="395">
        <v>66</v>
      </c>
      <c r="N110" s="395">
        <v>51</v>
      </c>
      <c r="O110" s="395">
        <v>73</v>
      </c>
      <c r="P110" s="395">
        <v>103</v>
      </c>
      <c r="Q110" s="395">
        <v>64</v>
      </c>
      <c r="R110" s="395">
        <v>59</v>
      </c>
      <c r="S110" s="395">
        <v>22</v>
      </c>
      <c r="T110" s="395">
        <v>37</v>
      </c>
      <c r="U110" s="395">
        <v>10</v>
      </c>
      <c r="V110" s="395">
        <v>11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12"/>
      <c r="B111" s="251" t="s">
        <v>310</v>
      </c>
      <c r="C111" s="140">
        <v>804</v>
      </c>
      <c r="D111" s="395">
        <v>17</v>
      </c>
      <c r="E111" s="395">
        <v>16</v>
      </c>
      <c r="F111" s="395">
        <v>25</v>
      </c>
      <c r="G111" s="395">
        <v>41</v>
      </c>
      <c r="H111" s="395">
        <v>42</v>
      </c>
      <c r="I111" s="395">
        <v>31</v>
      </c>
      <c r="J111" s="395">
        <v>41</v>
      </c>
      <c r="K111" s="395">
        <v>38</v>
      </c>
      <c r="L111" s="395">
        <v>31</v>
      </c>
      <c r="M111" s="395">
        <v>33</v>
      </c>
      <c r="N111" s="395">
        <v>43</v>
      </c>
      <c r="O111" s="395">
        <v>54</v>
      </c>
      <c r="P111" s="395">
        <v>76</v>
      </c>
      <c r="Q111" s="395">
        <v>96</v>
      </c>
      <c r="R111" s="395">
        <v>65</v>
      </c>
      <c r="S111" s="395">
        <v>52</v>
      </c>
      <c r="T111" s="395">
        <v>63</v>
      </c>
      <c r="U111" s="395">
        <v>27</v>
      </c>
      <c r="V111" s="395">
        <v>13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245"/>
      <c r="B112" s="83"/>
      <c r="C112" s="24"/>
      <c r="D112" s="38"/>
      <c r="E112" s="38"/>
      <c r="F112" s="38"/>
      <c r="G112" s="24"/>
      <c r="H112" s="38"/>
      <c r="I112" s="38"/>
      <c r="J112" s="38"/>
      <c r="K112" s="38"/>
      <c r="L112" s="38"/>
      <c r="M112" s="24"/>
      <c r="N112" s="38"/>
      <c r="O112" s="38"/>
      <c r="P112" s="38"/>
      <c r="Q112" s="38"/>
      <c r="R112" s="38"/>
      <c r="S112" s="38"/>
      <c r="T112" s="38"/>
      <c r="U112" s="38"/>
      <c r="V112" s="38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245" t="s">
        <v>28</v>
      </c>
      <c r="B113" s="251" t="s">
        <v>308</v>
      </c>
      <c r="C113" s="140">
        <v>8034</v>
      </c>
      <c r="D113" s="109">
        <v>305</v>
      </c>
      <c r="E113" s="109">
        <v>316</v>
      </c>
      <c r="F113" s="109">
        <v>370</v>
      </c>
      <c r="G113" s="109">
        <v>414</v>
      </c>
      <c r="H113" s="109">
        <v>487</v>
      </c>
      <c r="I113" s="109">
        <v>449</v>
      </c>
      <c r="J113" s="109">
        <v>432</v>
      </c>
      <c r="K113" s="109">
        <v>428</v>
      </c>
      <c r="L113" s="109">
        <v>492</v>
      </c>
      <c r="M113" s="109">
        <v>524</v>
      </c>
      <c r="N113" s="109">
        <v>607</v>
      </c>
      <c r="O113" s="109">
        <v>668</v>
      </c>
      <c r="P113" s="109">
        <v>674</v>
      </c>
      <c r="Q113" s="109">
        <v>635</v>
      </c>
      <c r="R113" s="109">
        <v>547</v>
      </c>
      <c r="S113" s="109">
        <v>345</v>
      </c>
      <c r="T113" s="109">
        <v>227</v>
      </c>
      <c r="U113" s="109">
        <v>86</v>
      </c>
      <c r="V113" s="109">
        <v>28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245"/>
      <c r="B114" s="251" t="s">
        <v>86</v>
      </c>
      <c r="C114" s="140">
        <v>3987</v>
      </c>
      <c r="D114" s="395">
        <v>170</v>
      </c>
      <c r="E114" s="395">
        <v>164</v>
      </c>
      <c r="F114" s="395">
        <v>183</v>
      </c>
      <c r="G114" s="395">
        <v>221</v>
      </c>
      <c r="H114" s="395">
        <v>264</v>
      </c>
      <c r="I114" s="395">
        <v>247</v>
      </c>
      <c r="J114" s="395">
        <v>241</v>
      </c>
      <c r="K114" s="395">
        <v>222</v>
      </c>
      <c r="L114" s="395">
        <v>253</v>
      </c>
      <c r="M114" s="395">
        <v>273</v>
      </c>
      <c r="N114" s="395">
        <v>335</v>
      </c>
      <c r="O114" s="395">
        <v>321</v>
      </c>
      <c r="P114" s="395">
        <v>316</v>
      </c>
      <c r="Q114" s="395">
        <v>279</v>
      </c>
      <c r="R114" s="395">
        <v>233</v>
      </c>
      <c r="S114" s="395">
        <v>149</v>
      </c>
      <c r="T114" s="395">
        <v>88</v>
      </c>
      <c r="U114" s="395">
        <v>25</v>
      </c>
      <c r="V114" s="395">
        <v>3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12"/>
      <c r="B115" s="251" t="s">
        <v>310</v>
      </c>
      <c r="C115" s="140">
        <v>4047</v>
      </c>
      <c r="D115" s="395">
        <v>135</v>
      </c>
      <c r="E115" s="395">
        <v>152</v>
      </c>
      <c r="F115" s="395">
        <v>187</v>
      </c>
      <c r="G115" s="395">
        <v>193</v>
      </c>
      <c r="H115" s="395">
        <v>223</v>
      </c>
      <c r="I115" s="395">
        <v>202</v>
      </c>
      <c r="J115" s="395">
        <v>191</v>
      </c>
      <c r="K115" s="395">
        <v>206</v>
      </c>
      <c r="L115" s="395">
        <v>239</v>
      </c>
      <c r="M115" s="395">
        <v>251</v>
      </c>
      <c r="N115" s="395">
        <v>272</v>
      </c>
      <c r="O115" s="395">
        <v>347</v>
      </c>
      <c r="P115" s="395">
        <v>358</v>
      </c>
      <c r="Q115" s="395">
        <v>356</v>
      </c>
      <c r="R115" s="395">
        <v>314</v>
      </c>
      <c r="S115" s="395">
        <v>196</v>
      </c>
      <c r="T115" s="395">
        <v>139</v>
      </c>
      <c r="U115" s="395">
        <v>61</v>
      </c>
      <c r="V115" s="395">
        <v>25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>
      <c r="A116" s="245"/>
      <c r="B116" s="83"/>
      <c r="C116" s="24"/>
      <c r="D116" s="38"/>
      <c r="E116" s="38"/>
      <c r="F116" s="38"/>
      <c r="G116" s="24"/>
      <c r="H116" s="38"/>
      <c r="I116" s="38"/>
      <c r="J116" s="38"/>
      <c r="K116" s="38"/>
      <c r="L116" s="38"/>
      <c r="M116" s="24"/>
      <c r="N116" s="38"/>
      <c r="O116" s="38"/>
      <c r="P116" s="38"/>
      <c r="Q116" s="38"/>
      <c r="R116" s="38"/>
      <c r="S116" s="38"/>
      <c r="T116" s="38"/>
      <c r="U116" s="38"/>
      <c r="V116" s="38"/>
      <c r="X116" s="109"/>
      <c r="Y116" s="109"/>
      <c r="Z116" s="109"/>
      <c r="AA116" s="109"/>
      <c r="AB116" s="109"/>
      <c r="AC116" s="109"/>
      <c r="AD116" s="109"/>
      <c r="AE116" s="109"/>
    </row>
    <row r="117" spans="1:68">
      <c r="A117" s="245" t="s">
        <v>29</v>
      </c>
      <c r="B117" s="251" t="s">
        <v>308</v>
      </c>
      <c r="C117" s="140">
        <v>18658</v>
      </c>
      <c r="D117" s="109">
        <v>530</v>
      </c>
      <c r="E117" s="109">
        <v>703</v>
      </c>
      <c r="F117" s="109">
        <v>739</v>
      </c>
      <c r="G117" s="109">
        <v>830</v>
      </c>
      <c r="H117" s="109">
        <v>999</v>
      </c>
      <c r="I117" s="109">
        <v>1054</v>
      </c>
      <c r="J117" s="109">
        <v>1160</v>
      </c>
      <c r="K117" s="109">
        <v>1242</v>
      </c>
      <c r="L117" s="109">
        <v>1186</v>
      </c>
      <c r="M117" s="109">
        <v>1180</v>
      </c>
      <c r="N117" s="109">
        <v>1337</v>
      </c>
      <c r="O117" s="109">
        <v>1589</v>
      </c>
      <c r="P117" s="109">
        <v>1664</v>
      </c>
      <c r="Q117" s="109">
        <v>1582</v>
      </c>
      <c r="R117" s="109">
        <v>1171</v>
      </c>
      <c r="S117" s="109">
        <v>505</v>
      </c>
      <c r="T117" s="109">
        <v>731</v>
      </c>
      <c r="U117" s="109">
        <v>363</v>
      </c>
      <c r="V117" s="109">
        <v>93</v>
      </c>
      <c r="X117" s="109"/>
      <c r="Y117" s="109"/>
      <c r="Z117" s="109"/>
      <c r="AA117" s="109"/>
      <c r="AB117" s="109"/>
      <c r="AC117" s="109"/>
      <c r="AD117" s="109"/>
      <c r="AE117" s="109"/>
    </row>
    <row r="118" spans="1:68" ht="12.75">
      <c r="A118" s="245"/>
      <c r="B118" s="251" t="s">
        <v>86</v>
      </c>
      <c r="C118" s="140">
        <v>9224</v>
      </c>
      <c r="D118" s="395">
        <v>288</v>
      </c>
      <c r="E118" s="395">
        <v>348</v>
      </c>
      <c r="F118" s="395">
        <v>374</v>
      </c>
      <c r="G118" s="395">
        <v>450</v>
      </c>
      <c r="H118" s="395">
        <v>514</v>
      </c>
      <c r="I118" s="395">
        <v>580</v>
      </c>
      <c r="J118" s="395">
        <v>646</v>
      </c>
      <c r="K118" s="395">
        <v>658</v>
      </c>
      <c r="L118" s="395">
        <v>640</v>
      </c>
      <c r="M118" s="395">
        <v>614</v>
      </c>
      <c r="N118" s="395">
        <v>662</v>
      </c>
      <c r="O118" s="395">
        <v>750</v>
      </c>
      <c r="P118" s="395">
        <v>813</v>
      </c>
      <c r="Q118" s="395">
        <v>760</v>
      </c>
      <c r="R118" s="395">
        <v>526</v>
      </c>
      <c r="S118" s="395">
        <v>178</v>
      </c>
      <c r="T118" s="395">
        <v>266</v>
      </c>
      <c r="U118" s="395">
        <v>126</v>
      </c>
      <c r="V118" s="395">
        <v>31</v>
      </c>
      <c r="X118" s="109"/>
      <c r="Y118" s="109"/>
      <c r="Z118" s="109"/>
      <c r="AA118" s="109"/>
      <c r="AB118" s="109"/>
      <c r="AC118" s="109"/>
      <c r="AD118" s="109"/>
      <c r="AE118" s="109"/>
    </row>
    <row r="119" spans="1:68" ht="12.75">
      <c r="A119" s="12"/>
      <c r="B119" s="251" t="s">
        <v>310</v>
      </c>
      <c r="C119" s="140">
        <v>9434</v>
      </c>
      <c r="D119" s="395">
        <v>242</v>
      </c>
      <c r="E119" s="395">
        <v>355</v>
      </c>
      <c r="F119" s="395">
        <v>365</v>
      </c>
      <c r="G119" s="395">
        <v>380</v>
      </c>
      <c r="H119" s="395">
        <v>485</v>
      </c>
      <c r="I119" s="395">
        <v>474</v>
      </c>
      <c r="J119" s="395">
        <v>514</v>
      </c>
      <c r="K119" s="395">
        <v>584</v>
      </c>
      <c r="L119" s="395">
        <v>546</v>
      </c>
      <c r="M119" s="395">
        <v>566</v>
      </c>
      <c r="N119" s="395">
        <v>675</v>
      </c>
      <c r="O119" s="395">
        <v>839</v>
      </c>
      <c r="P119" s="395">
        <v>851</v>
      </c>
      <c r="Q119" s="395">
        <v>822</v>
      </c>
      <c r="R119" s="395">
        <v>645</v>
      </c>
      <c r="S119" s="395">
        <v>327</v>
      </c>
      <c r="T119" s="395">
        <v>465</v>
      </c>
      <c r="U119" s="395">
        <v>237</v>
      </c>
      <c r="V119" s="395">
        <v>62</v>
      </c>
      <c r="X119" s="109"/>
      <c r="Y119" s="109"/>
      <c r="Z119" s="109"/>
      <c r="AA119" s="109"/>
      <c r="AB119" s="109"/>
      <c r="AC119" s="109"/>
      <c r="AD119" s="109"/>
      <c r="AE119" s="109"/>
    </row>
    <row r="120" spans="1:68">
      <c r="A120" s="245"/>
      <c r="B120" s="83"/>
      <c r="C120" s="24"/>
      <c r="D120" s="38"/>
      <c r="E120" s="38"/>
      <c r="F120" s="38"/>
      <c r="G120" s="24"/>
      <c r="H120" s="38"/>
      <c r="I120" s="38"/>
      <c r="J120" s="38"/>
      <c r="K120" s="38"/>
      <c r="L120" s="38"/>
      <c r="M120" s="24"/>
      <c r="N120" s="38"/>
      <c r="O120" s="38"/>
      <c r="P120" s="38"/>
      <c r="Q120" s="38"/>
      <c r="R120" s="38"/>
      <c r="S120" s="38"/>
      <c r="T120" s="38"/>
      <c r="U120" s="38"/>
      <c r="V120" s="38"/>
      <c r="X120" s="109"/>
      <c r="Y120" s="109"/>
      <c r="Z120" s="109"/>
      <c r="AA120" s="109"/>
      <c r="AB120" s="109"/>
      <c r="AC120" s="109"/>
      <c r="AD120" s="109"/>
      <c r="AE120" s="109"/>
    </row>
    <row r="121" spans="1:68">
      <c r="A121" s="245" t="s">
        <v>30</v>
      </c>
      <c r="B121" s="251" t="s">
        <v>308</v>
      </c>
      <c r="C121" s="140">
        <v>5304</v>
      </c>
      <c r="D121" s="109">
        <v>144</v>
      </c>
      <c r="E121" s="109">
        <v>176</v>
      </c>
      <c r="F121" s="109">
        <v>231</v>
      </c>
      <c r="G121" s="109">
        <v>208</v>
      </c>
      <c r="H121" s="109">
        <v>272</v>
      </c>
      <c r="I121" s="109">
        <v>318</v>
      </c>
      <c r="J121" s="109">
        <v>318</v>
      </c>
      <c r="K121" s="109">
        <v>389</v>
      </c>
      <c r="L121" s="109">
        <v>428</v>
      </c>
      <c r="M121" s="109">
        <v>364</v>
      </c>
      <c r="N121" s="109">
        <v>391</v>
      </c>
      <c r="O121" s="109">
        <v>431</v>
      </c>
      <c r="P121" s="109">
        <v>478</v>
      </c>
      <c r="Q121" s="109">
        <v>429</v>
      </c>
      <c r="R121" s="109">
        <v>305</v>
      </c>
      <c r="S121" s="109">
        <v>155</v>
      </c>
      <c r="T121" s="109">
        <v>164</v>
      </c>
      <c r="U121" s="109">
        <v>73</v>
      </c>
      <c r="V121" s="109">
        <v>30</v>
      </c>
      <c r="X121" s="109"/>
      <c r="Y121" s="109"/>
      <c r="Z121" s="109"/>
      <c r="AA121" s="109"/>
      <c r="AB121" s="109"/>
      <c r="AC121" s="109"/>
      <c r="AD121" s="109"/>
      <c r="AE121" s="109"/>
    </row>
    <row r="122" spans="1:68" ht="12.75">
      <c r="A122" s="245"/>
      <c r="B122" s="251" t="s">
        <v>86</v>
      </c>
      <c r="C122" s="140">
        <v>2633</v>
      </c>
      <c r="D122" s="395">
        <v>80</v>
      </c>
      <c r="E122" s="395">
        <v>87</v>
      </c>
      <c r="F122" s="395">
        <v>109</v>
      </c>
      <c r="G122" s="395">
        <v>115</v>
      </c>
      <c r="H122" s="395">
        <v>135</v>
      </c>
      <c r="I122" s="395">
        <v>174</v>
      </c>
      <c r="J122" s="395">
        <v>173</v>
      </c>
      <c r="K122" s="395">
        <v>203</v>
      </c>
      <c r="L122" s="395">
        <v>215</v>
      </c>
      <c r="M122" s="395">
        <v>175</v>
      </c>
      <c r="N122" s="395">
        <v>199</v>
      </c>
      <c r="O122" s="395">
        <v>191</v>
      </c>
      <c r="P122" s="395">
        <v>233</v>
      </c>
      <c r="Q122" s="395">
        <v>218</v>
      </c>
      <c r="R122" s="395">
        <v>139</v>
      </c>
      <c r="S122" s="395">
        <v>71</v>
      </c>
      <c r="T122" s="395">
        <v>73</v>
      </c>
      <c r="U122" s="395">
        <v>32</v>
      </c>
      <c r="V122" s="395">
        <v>11</v>
      </c>
      <c r="X122" s="109"/>
      <c r="Y122" s="109"/>
      <c r="Z122" s="109"/>
      <c r="AA122" s="109"/>
      <c r="AB122" s="109"/>
      <c r="AC122" s="109"/>
      <c r="AD122" s="109"/>
      <c r="AE122" s="109"/>
    </row>
    <row r="123" spans="1:68" ht="12.75">
      <c r="A123" s="12"/>
      <c r="B123" s="251" t="s">
        <v>310</v>
      </c>
      <c r="C123" s="140">
        <v>2671</v>
      </c>
      <c r="D123" s="395">
        <v>64</v>
      </c>
      <c r="E123" s="395">
        <v>89</v>
      </c>
      <c r="F123" s="395">
        <v>122</v>
      </c>
      <c r="G123" s="395">
        <v>93</v>
      </c>
      <c r="H123" s="395">
        <v>137</v>
      </c>
      <c r="I123" s="395">
        <v>144</v>
      </c>
      <c r="J123" s="395">
        <v>145</v>
      </c>
      <c r="K123" s="395">
        <v>186</v>
      </c>
      <c r="L123" s="395">
        <v>213</v>
      </c>
      <c r="M123" s="395">
        <v>189</v>
      </c>
      <c r="N123" s="395">
        <v>192</v>
      </c>
      <c r="O123" s="395">
        <v>240</v>
      </c>
      <c r="P123" s="395">
        <v>245</v>
      </c>
      <c r="Q123" s="395">
        <v>211</v>
      </c>
      <c r="R123" s="395">
        <v>166</v>
      </c>
      <c r="S123" s="395">
        <v>84</v>
      </c>
      <c r="T123" s="395">
        <v>91</v>
      </c>
      <c r="U123" s="395">
        <v>41</v>
      </c>
      <c r="V123" s="395">
        <v>19</v>
      </c>
      <c r="X123" s="109"/>
      <c r="Y123" s="109"/>
      <c r="Z123" s="109"/>
      <c r="AA123" s="109"/>
      <c r="AB123" s="109"/>
      <c r="AC123" s="109"/>
      <c r="AD123" s="109"/>
      <c r="AE123" s="109"/>
    </row>
    <row r="124" spans="1:68">
      <c r="A124" s="245"/>
      <c r="B124" s="83"/>
      <c r="C124" s="24"/>
      <c r="D124" s="38"/>
      <c r="E124" s="38"/>
      <c r="F124" s="38"/>
      <c r="G124" s="24"/>
      <c r="H124" s="38"/>
      <c r="I124" s="38"/>
      <c r="J124" s="38"/>
      <c r="K124" s="38"/>
      <c r="L124" s="38"/>
      <c r="M124" s="24"/>
      <c r="N124" s="38"/>
      <c r="O124" s="38"/>
      <c r="P124" s="38"/>
      <c r="Q124" s="38"/>
      <c r="R124" s="38"/>
      <c r="S124" s="38"/>
      <c r="T124" s="38"/>
      <c r="U124" s="38"/>
      <c r="V124" s="38"/>
      <c r="X124" s="109"/>
      <c r="Y124" s="109"/>
      <c r="Z124" s="109"/>
      <c r="AA124" s="109"/>
      <c r="AB124" s="109"/>
      <c r="AC124" s="109"/>
      <c r="AD124" s="109"/>
      <c r="AE124" s="109"/>
    </row>
    <row r="125" spans="1:68">
      <c r="A125" s="245" t="s">
        <v>31</v>
      </c>
      <c r="B125" s="251" t="s">
        <v>308</v>
      </c>
      <c r="C125" s="140">
        <v>17824</v>
      </c>
      <c r="D125" s="109">
        <v>866</v>
      </c>
      <c r="E125" s="109">
        <v>792</v>
      </c>
      <c r="F125" s="109">
        <v>902</v>
      </c>
      <c r="G125" s="109">
        <v>1024</v>
      </c>
      <c r="H125" s="109">
        <v>1298</v>
      </c>
      <c r="I125" s="109">
        <v>1312</v>
      </c>
      <c r="J125" s="109">
        <v>1224</v>
      </c>
      <c r="K125" s="109">
        <v>1274</v>
      </c>
      <c r="L125" s="109">
        <v>1221</v>
      </c>
      <c r="M125" s="109">
        <v>1269</v>
      </c>
      <c r="N125" s="109">
        <v>1279</v>
      </c>
      <c r="O125" s="109">
        <v>1293</v>
      </c>
      <c r="P125" s="109">
        <v>1171</v>
      </c>
      <c r="Q125" s="109">
        <v>1130</v>
      </c>
      <c r="R125" s="109">
        <v>808</v>
      </c>
      <c r="S125" s="109">
        <v>487</v>
      </c>
      <c r="T125" s="109">
        <v>328</v>
      </c>
      <c r="U125" s="109">
        <v>126</v>
      </c>
      <c r="V125" s="109">
        <v>20</v>
      </c>
      <c r="X125" s="109"/>
      <c r="Y125" s="109"/>
      <c r="Z125" s="109"/>
      <c r="AA125" s="109"/>
      <c r="AB125" s="109"/>
      <c r="AC125" s="109"/>
      <c r="AD125" s="109"/>
      <c r="AE125" s="109"/>
    </row>
    <row r="126" spans="1:68" ht="12.75">
      <c r="A126" s="245"/>
      <c r="B126" s="251" t="s">
        <v>86</v>
      </c>
      <c r="C126" s="140">
        <v>8709</v>
      </c>
      <c r="D126" s="395">
        <v>435</v>
      </c>
      <c r="E126" s="395">
        <v>397</v>
      </c>
      <c r="F126" s="395">
        <v>456</v>
      </c>
      <c r="G126" s="395">
        <v>546</v>
      </c>
      <c r="H126" s="395">
        <v>670</v>
      </c>
      <c r="I126" s="395">
        <v>677</v>
      </c>
      <c r="J126" s="395">
        <v>655</v>
      </c>
      <c r="K126" s="395">
        <v>640</v>
      </c>
      <c r="L126" s="395">
        <v>610</v>
      </c>
      <c r="M126" s="395">
        <v>626</v>
      </c>
      <c r="N126" s="395">
        <v>606</v>
      </c>
      <c r="O126" s="395">
        <v>635</v>
      </c>
      <c r="P126" s="395">
        <v>537</v>
      </c>
      <c r="Q126" s="395">
        <v>502</v>
      </c>
      <c r="R126" s="395">
        <v>352</v>
      </c>
      <c r="S126" s="395">
        <v>181</v>
      </c>
      <c r="T126" s="395">
        <v>136</v>
      </c>
      <c r="U126" s="395">
        <v>44</v>
      </c>
      <c r="V126" s="395">
        <v>4</v>
      </c>
      <c r="X126" s="109"/>
      <c r="Y126" s="109"/>
      <c r="Z126" s="109"/>
      <c r="AA126" s="109"/>
      <c r="AB126" s="109"/>
      <c r="AC126" s="109"/>
      <c r="AD126" s="109"/>
      <c r="AE126" s="109"/>
    </row>
    <row r="127" spans="1:68" ht="12.75">
      <c r="A127" s="12"/>
      <c r="B127" s="251" t="s">
        <v>310</v>
      </c>
      <c r="C127" s="140">
        <v>9115</v>
      </c>
      <c r="D127" s="395">
        <v>431</v>
      </c>
      <c r="E127" s="395">
        <v>395</v>
      </c>
      <c r="F127" s="395">
        <v>446</v>
      </c>
      <c r="G127" s="395">
        <v>478</v>
      </c>
      <c r="H127" s="395">
        <v>628</v>
      </c>
      <c r="I127" s="395">
        <v>635</v>
      </c>
      <c r="J127" s="395">
        <v>569</v>
      </c>
      <c r="K127" s="395">
        <v>634</v>
      </c>
      <c r="L127" s="395">
        <v>611</v>
      </c>
      <c r="M127" s="395">
        <v>643</v>
      </c>
      <c r="N127" s="395">
        <v>673</v>
      </c>
      <c r="O127" s="395">
        <v>658</v>
      </c>
      <c r="P127" s="395">
        <v>634</v>
      </c>
      <c r="Q127" s="395">
        <v>628</v>
      </c>
      <c r="R127" s="395">
        <v>456</v>
      </c>
      <c r="S127" s="395">
        <v>306</v>
      </c>
      <c r="T127" s="395">
        <v>192</v>
      </c>
      <c r="U127" s="395">
        <v>82</v>
      </c>
      <c r="V127" s="395">
        <v>16</v>
      </c>
      <c r="X127" s="109"/>
      <c r="Y127" s="109"/>
      <c r="Z127" s="109"/>
      <c r="AA127" s="109"/>
      <c r="AB127" s="109"/>
      <c r="AC127" s="109"/>
      <c r="AD127" s="109"/>
      <c r="AE127" s="109"/>
    </row>
    <row r="128" spans="1:68">
      <c r="A128" s="245"/>
      <c r="B128" s="83"/>
      <c r="C128" s="24"/>
      <c r="D128" s="38"/>
      <c r="E128" s="38"/>
      <c r="F128" s="38"/>
      <c r="G128" s="24"/>
      <c r="H128" s="38"/>
      <c r="I128" s="38"/>
      <c r="J128" s="38"/>
      <c r="K128" s="38"/>
      <c r="L128" s="38"/>
      <c r="M128" s="24"/>
      <c r="N128" s="38"/>
      <c r="O128" s="38"/>
      <c r="P128" s="38"/>
      <c r="Q128" s="38"/>
      <c r="R128" s="38"/>
      <c r="S128" s="38"/>
      <c r="T128" s="38"/>
      <c r="U128" s="38"/>
      <c r="V128" s="38"/>
      <c r="X128" s="109"/>
      <c r="Y128" s="109"/>
      <c r="Z128" s="109"/>
      <c r="AA128" s="109"/>
      <c r="AB128" s="109"/>
      <c r="AC128" s="109"/>
      <c r="AD128" s="109"/>
      <c r="AE128" s="109"/>
    </row>
    <row r="129" spans="1:31">
      <c r="A129" s="245" t="s">
        <v>32</v>
      </c>
      <c r="B129" s="251" t="s">
        <v>308</v>
      </c>
      <c r="C129" s="140">
        <v>1309</v>
      </c>
      <c r="D129" s="109">
        <v>33</v>
      </c>
      <c r="E129" s="109">
        <v>39</v>
      </c>
      <c r="F129" s="109">
        <v>54</v>
      </c>
      <c r="G129" s="109">
        <v>62</v>
      </c>
      <c r="H129" s="109">
        <v>74</v>
      </c>
      <c r="I129" s="109">
        <v>76</v>
      </c>
      <c r="J129" s="109">
        <v>56</v>
      </c>
      <c r="K129" s="109">
        <v>63</v>
      </c>
      <c r="L129" s="109">
        <v>91</v>
      </c>
      <c r="M129" s="109">
        <v>86</v>
      </c>
      <c r="N129" s="109">
        <v>116</v>
      </c>
      <c r="O129" s="109">
        <v>113</v>
      </c>
      <c r="P129" s="109">
        <v>117</v>
      </c>
      <c r="Q129" s="109">
        <v>100</v>
      </c>
      <c r="R129" s="109">
        <v>77</v>
      </c>
      <c r="S129" s="109">
        <v>60</v>
      </c>
      <c r="T129" s="109">
        <v>58</v>
      </c>
      <c r="U129" s="109">
        <v>27</v>
      </c>
      <c r="V129" s="109">
        <v>7</v>
      </c>
      <c r="X129" s="109"/>
      <c r="Y129" s="109"/>
      <c r="Z129" s="109"/>
      <c r="AA129" s="109"/>
      <c r="AB129" s="109"/>
      <c r="AC129" s="109"/>
      <c r="AD129" s="109"/>
      <c r="AE129" s="109"/>
    </row>
    <row r="130" spans="1:31" ht="12.75">
      <c r="A130" s="245"/>
      <c r="B130" s="251" t="s">
        <v>86</v>
      </c>
      <c r="C130" s="140">
        <v>723</v>
      </c>
      <c r="D130" s="395">
        <v>18</v>
      </c>
      <c r="E130" s="395">
        <v>22</v>
      </c>
      <c r="F130" s="395">
        <v>27</v>
      </c>
      <c r="G130" s="395">
        <v>32</v>
      </c>
      <c r="H130" s="395">
        <v>37</v>
      </c>
      <c r="I130" s="395">
        <v>51</v>
      </c>
      <c r="J130" s="395">
        <v>37</v>
      </c>
      <c r="K130" s="395">
        <v>33</v>
      </c>
      <c r="L130" s="395">
        <v>50</v>
      </c>
      <c r="M130" s="395">
        <v>53</v>
      </c>
      <c r="N130" s="395">
        <v>71</v>
      </c>
      <c r="O130" s="395">
        <v>70</v>
      </c>
      <c r="P130" s="395">
        <v>69</v>
      </c>
      <c r="Q130" s="395">
        <v>54</v>
      </c>
      <c r="R130" s="395">
        <v>38</v>
      </c>
      <c r="S130" s="395">
        <v>30</v>
      </c>
      <c r="T130" s="395">
        <v>19</v>
      </c>
      <c r="U130" s="395">
        <v>10</v>
      </c>
      <c r="V130" s="395">
        <v>2</v>
      </c>
      <c r="X130" s="109"/>
      <c r="Y130" s="109"/>
      <c r="Z130" s="109"/>
      <c r="AA130" s="109"/>
      <c r="AB130" s="109"/>
      <c r="AC130" s="109"/>
      <c r="AD130" s="109"/>
      <c r="AE130" s="109"/>
    </row>
    <row r="131" spans="1:31" ht="12.75">
      <c r="A131" s="12"/>
      <c r="B131" s="251" t="s">
        <v>310</v>
      </c>
      <c r="C131" s="140">
        <v>586</v>
      </c>
      <c r="D131" s="395">
        <v>15</v>
      </c>
      <c r="E131" s="395">
        <v>17</v>
      </c>
      <c r="F131" s="395">
        <v>27</v>
      </c>
      <c r="G131" s="395">
        <v>30</v>
      </c>
      <c r="H131" s="395">
        <v>37</v>
      </c>
      <c r="I131" s="395">
        <v>25</v>
      </c>
      <c r="J131" s="395">
        <v>19</v>
      </c>
      <c r="K131" s="395">
        <v>30</v>
      </c>
      <c r="L131" s="395">
        <v>41</v>
      </c>
      <c r="M131" s="395">
        <v>33</v>
      </c>
      <c r="N131" s="395">
        <v>45</v>
      </c>
      <c r="O131" s="395">
        <v>43</v>
      </c>
      <c r="P131" s="395">
        <v>48</v>
      </c>
      <c r="Q131" s="395">
        <v>46</v>
      </c>
      <c r="R131" s="395">
        <v>39</v>
      </c>
      <c r="S131" s="395">
        <v>30</v>
      </c>
      <c r="T131" s="395">
        <v>39</v>
      </c>
      <c r="U131" s="395">
        <v>17</v>
      </c>
      <c r="V131" s="395">
        <v>5</v>
      </c>
      <c r="X131" s="109"/>
      <c r="Y131" s="109"/>
      <c r="Z131" s="109"/>
      <c r="AA131" s="109"/>
      <c r="AB131" s="109"/>
      <c r="AC131" s="109"/>
      <c r="AD131" s="109"/>
      <c r="AE131" s="109"/>
    </row>
    <row r="132" spans="1:31">
      <c r="A132" s="245"/>
      <c r="B132" s="83"/>
      <c r="C132" s="24"/>
      <c r="D132" s="38"/>
      <c r="E132" s="38"/>
      <c r="F132" s="38"/>
      <c r="G132" s="24"/>
      <c r="H132" s="38"/>
      <c r="I132" s="38"/>
      <c r="J132" s="38"/>
      <c r="K132" s="38"/>
      <c r="L132" s="38"/>
      <c r="M132" s="24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31">
      <c r="A133" s="245" t="s">
        <v>33</v>
      </c>
      <c r="B133" s="251" t="s">
        <v>308</v>
      </c>
      <c r="C133" s="140">
        <v>234</v>
      </c>
      <c r="D133" s="109">
        <v>2</v>
      </c>
      <c r="E133" s="109">
        <v>5</v>
      </c>
      <c r="F133" s="109">
        <v>1</v>
      </c>
      <c r="G133" s="109">
        <v>11</v>
      </c>
      <c r="H133" s="109">
        <v>8</v>
      </c>
      <c r="I133" s="109">
        <v>10</v>
      </c>
      <c r="J133" s="109">
        <v>6</v>
      </c>
      <c r="K133" s="109">
        <v>8</v>
      </c>
      <c r="L133" s="109">
        <v>6</v>
      </c>
      <c r="M133" s="109">
        <v>14</v>
      </c>
      <c r="N133" s="109">
        <v>17</v>
      </c>
      <c r="O133" s="109">
        <v>13</v>
      </c>
      <c r="P133" s="109">
        <v>17</v>
      </c>
      <c r="Q133" s="109">
        <v>15</v>
      </c>
      <c r="R133" s="109">
        <v>21</v>
      </c>
      <c r="S133" s="109">
        <v>26</v>
      </c>
      <c r="T133" s="109">
        <v>32</v>
      </c>
      <c r="U133" s="109">
        <v>17</v>
      </c>
      <c r="V133" s="109">
        <v>5</v>
      </c>
    </row>
    <row r="134" spans="1:31" ht="12.75">
      <c r="A134" s="245"/>
      <c r="B134" s="251" t="s">
        <v>86</v>
      </c>
      <c r="C134" s="140">
        <v>114</v>
      </c>
      <c r="D134" s="395">
        <v>1</v>
      </c>
      <c r="E134" s="395">
        <v>3</v>
      </c>
      <c r="F134" s="395">
        <v>1</v>
      </c>
      <c r="G134" s="395">
        <v>6</v>
      </c>
      <c r="H134" s="395">
        <v>7</v>
      </c>
      <c r="I134" s="395">
        <v>6</v>
      </c>
      <c r="J134" s="395">
        <v>4</v>
      </c>
      <c r="K134" s="395">
        <v>6</v>
      </c>
      <c r="L134" s="395">
        <v>4</v>
      </c>
      <c r="M134" s="395">
        <v>5</v>
      </c>
      <c r="N134" s="395">
        <v>11</v>
      </c>
      <c r="O134" s="395">
        <v>9</v>
      </c>
      <c r="P134" s="395">
        <v>10</v>
      </c>
      <c r="Q134" s="395">
        <v>6</v>
      </c>
      <c r="R134" s="395">
        <v>9</v>
      </c>
      <c r="S134" s="395">
        <v>9</v>
      </c>
      <c r="T134" s="395">
        <v>13</v>
      </c>
      <c r="U134" s="395">
        <v>4</v>
      </c>
      <c r="V134" s="395" t="s">
        <v>68</v>
      </c>
    </row>
    <row r="135" spans="1:31" ht="12.75">
      <c r="A135" s="12"/>
      <c r="B135" s="251" t="s">
        <v>310</v>
      </c>
      <c r="C135" s="140">
        <v>120</v>
      </c>
      <c r="D135" s="395">
        <v>1</v>
      </c>
      <c r="E135" s="395">
        <v>2</v>
      </c>
      <c r="F135" s="395" t="s">
        <v>68</v>
      </c>
      <c r="G135" s="395">
        <v>5</v>
      </c>
      <c r="H135" s="395">
        <v>1</v>
      </c>
      <c r="I135" s="395">
        <v>4</v>
      </c>
      <c r="J135" s="395">
        <v>2</v>
      </c>
      <c r="K135" s="395">
        <v>2</v>
      </c>
      <c r="L135" s="395">
        <v>2</v>
      </c>
      <c r="M135" s="395">
        <v>9</v>
      </c>
      <c r="N135" s="395">
        <v>6</v>
      </c>
      <c r="O135" s="395">
        <v>4</v>
      </c>
      <c r="P135" s="395">
        <v>7</v>
      </c>
      <c r="Q135" s="395">
        <v>9</v>
      </c>
      <c r="R135" s="395">
        <v>12</v>
      </c>
      <c r="S135" s="395">
        <v>17</v>
      </c>
      <c r="T135" s="395">
        <v>19</v>
      </c>
      <c r="U135" s="395">
        <v>13</v>
      </c>
      <c r="V135" s="395">
        <v>5</v>
      </c>
    </row>
    <row r="136" spans="1:31">
      <c r="A136" s="245"/>
      <c r="B136" s="83"/>
      <c r="C136" s="24"/>
      <c r="D136" s="38"/>
      <c r="E136" s="38"/>
      <c r="F136" s="38"/>
      <c r="G136" s="24"/>
      <c r="H136" s="38"/>
      <c r="I136" s="38"/>
      <c r="J136" s="38"/>
      <c r="K136" s="38"/>
      <c r="L136" s="38"/>
      <c r="M136" s="24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31">
      <c r="A137" s="245" t="s">
        <v>34</v>
      </c>
      <c r="B137" s="251" t="s">
        <v>308</v>
      </c>
      <c r="C137" s="140">
        <v>34769</v>
      </c>
      <c r="D137" s="109">
        <v>1583</v>
      </c>
      <c r="E137" s="109">
        <v>1500</v>
      </c>
      <c r="F137" s="109">
        <v>1869</v>
      </c>
      <c r="G137" s="109">
        <v>1909</v>
      </c>
      <c r="H137" s="109">
        <v>2034</v>
      </c>
      <c r="I137" s="109">
        <v>2117</v>
      </c>
      <c r="J137" s="109">
        <v>2223</v>
      </c>
      <c r="K137" s="109">
        <v>2496</v>
      </c>
      <c r="L137" s="109">
        <v>2477</v>
      </c>
      <c r="M137" s="109">
        <v>2495</v>
      </c>
      <c r="N137" s="109">
        <v>2322</v>
      </c>
      <c r="O137" s="109">
        <v>2499</v>
      </c>
      <c r="P137" s="109">
        <v>2458</v>
      </c>
      <c r="Q137" s="109">
        <v>2443</v>
      </c>
      <c r="R137" s="109">
        <v>1884</v>
      </c>
      <c r="S137" s="109">
        <v>1127</v>
      </c>
      <c r="T137" s="109">
        <v>835</v>
      </c>
      <c r="U137" s="109">
        <v>358</v>
      </c>
      <c r="V137" s="109">
        <v>140</v>
      </c>
    </row>
    <row r="138" spans="1:31" ht="12.75">
      <c r="A138" s="245"/>
      <c r="B138" s="251" t="s">
        <v>86</v>
      </c>
      <c r="C138" s="140">
        <v>17336</v>
      </c>
      <c r="D138" s="395">
        <v>796</v>
      </c>
      <c r="E138" s="395">
        <v>792</v>
      </c>
      <c r="F138" s="395">
        <v>959</v>
      </c>
      <c r="G138" s="395">
        <v>972</v>
      </c>
      <c r="H138" s="395">
        <v>1100</v>
      </c>
      <c r="I138" s="395">
        <v>1134</v>
      </c>
      <c r="J138" s="395">
        <v>1150</v>
      </c>
      <c r="K138" s="395">
        <v>1235</v>
      </c>
      <c r="L138" s="395">
        <v>1306</v>
      </c>
      <c r="M138" s="395">
        <v>1297</v>
      </c>
      <c r="N138" s="395">
        <v>1158</v>
      </c>
      <c r="O138" s="395">
        <v>1229</v>
      </c>
      <c r="P138" s="395">
        <v>1183</v>
      </c>
      <c r="Q138" s="395">
        <v>1148</v>
      </c>
      <c r="R138" s="395">
        <v>867</v>
      </c>
      <c r="S138" s="395">
        <v>508</v>
      </c>
      <c r="T138" s="395">
        <v>334</v>
      </c>
      <c r="U138" s="395">
        <v>120</v>
      </c>
      <c r="V138" s="395">
        <v>48</v>
      </c>
    </row>
    <row r="139" spans="1:31" ht="12.75">
      <c r="A139" s="12"/>
      <c r="B139" s="251" t="s">
        <v>310</v>
      </c>
      <c r="C139" s="140">
        <v>17433</v>
      </c>
      <c r="D139" s="395">
        <v>787</v>
      </c>
      <c r="E139" s="395">
        <v>708</v>
      </c>
      <c r="F139" s="395">
        <v>910</v>
      </c>
      <c r="G139" s="395">
        <v>937</v>
      </c>
      <c r="H139" s="395">
        <v>934</v>
      </c>
      <c r="I139" s="395">
        <v>983</v>
      </c>
      <c r="J139" s="395">
        <v>1073</v>
      </c>
      <c r="K139" s="395">
        <v>1261</v>
      </c>
      <c r="L139" s="395">
        <v>1171</v>
      </c>
      <c r="M139" s="395">
        <v>1198</v>
      </c>
      <c r="N139" s="395">
        <v>1164</v>
      </c>
      <c r="O139" s="395">
        <v>1270</v>
      </c>
      <c r="P139" s="395">
        <v>1275</v>
      </c>
      <c r="Q139" s="395">
        <v>1295</v>
      </c>
      <c r="R139" s="395">
        <v>1017</v>
      </c>
      <c r="S139" s="395">
        <v>619</v>
      </c>
      <c r="T139" s="395">
        <v>501</v>
      </c>
      <c r="U139" s="395">
        <v>238</v>
      </c>
      <c r="V139" s="395">
        <v>92</v>
      </c>
    </row>
    <row r="140" spans="1:31">
      <c r="A140" s="245"/>
      <c r="B140" s="83"/>
      <c r="C140" s="24"/>
      <c r="D140" s="38"/>
      <c r="E140" s="38"/>
      <c r="F140" s="38"/>
      <c r="G140" s="24"/>
      <c r="H140" s="38"/>
      <c r="I140" s="38"/>
      <c r="J140" s="38"/>
      <c r="K140" s="38"/>
      <c r="L140" s="38"/>
      <c r="M140" s="24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31">
      <c r="A141" s="245" t="s">
        <v>35</v>
      </c>
      <c r="B141" s="251" t="s">
        <v>308</v>
      </c>
      <c r="C141" s="140">
        <v>12957</v>
      </c>
      <c r="D141" s="109">
        <v>305</v>
      </c>
      <c r="E141" s="109">
        <v>333</v>
      </c>
      <c r="F141" s="109">
        <v>540</v>
      </c>
      <c r="G141" s="109">
        <v>579</v>
      </c>
      <c r="H141" s="109">
        <v>735</v>
      </c>
      <c r="I141" s="109">
        <v>758</v>
      </c>
      <c r="J141" s="109">
        <v>776</v>
      </c>
      <c r="K141" s="109">
        <v>806</v>
      </c>
      <c r="L141" s="109">
        <v>794</v>
      </c>
      <c r="M141" s="109">
        <v>829</v>
      </c>
      <c r="N141" s="109">
        <v>989</v>
      </c>
      <c r="O141" s="109">
        <v>1215</v>
      </c>
      <c r="P141" s="109">
        <v>1153</v>
      </c>
      <c r="Q141" s="109">
        <v>1082</v>
      </c>
      <c r="R141" s="109">
        <v>775</v>
      </c>
      <c r="S141" s="109">
        <v>495</v>
      </c>
      <c r="T141" s="109">
        <v>456</v>
      </c>
      <c r="U141" s="109">
        <v>253</v>
      </c>
      <c r="V141" s="109">
        <v>84</v>
      </c>
    </row>
    <row r="142" spans="1:31" ht="12.75">
      <c r="A142" s="245"/>
      <c r="B142" s="251" t="s">
        <v>86</v>
      </c>
      <c r="C142" s="140">
        <v>6633</v>
      </c>
      <c r="D142" s="395">
        <v>165</v>
      </c>
      <c r="E142" s="395">
        <v>175</v>
      </c>
      <c r="F142" s="395">
        <v>259</v>
      </c>
      <c r="G142" s="395">
        <v>325</v>
      </c>
      <c r="H142" s="395">
        <v>387</v>
      </c>
      <c r="I142" s="395">
        <v>405</v>
      </c>
      <c r="J142" s="395">
        <v>434</v>
      </c>
      <c r="K142" s="395">
        <v>445</v>
      </c>
      <c r="L142" s="395">
        <v>418</v>
      </c>
      <c r="M142" s="395">
        <v>427</v>
      </c>
      <c r="N142" s="395">
        <v>505</v>
      </c>
      <c r="O142" s="395">
        <v>667</v>
      </c>
      <c r="P142" s="395">
        <v>602</v>
      </c>
      <c r="Q142" s="395">
        <v>559</v>
      </c>
      <c r="R142" s="395">
        <v>355</v>
      </c>
      <c r="S142" s="395">
        <v>218</v>
      </c>
      <c r="T142" s="395">
        <v>165</v>
      </c>
      <c r="U142" s="395">
        <v>95</v>
      </c>
      <c r="V142" s="395">
        <v>27</v>
      </c>
    </row>
    <row r="143" spans="1:31" ht="12.75">
      <c r="A143" s="12"/>
      <c r="B143" s="251" t="s">
        <v>310</v>
      </c>
      <c r="C143" s="140">
        <v>6324</v>
      </c>
      <c r="D143" s="395">
        <v>140</v>
      </c>
      <c r="E143" s="395">
        <v>158</v>
      </c>
      <c r="F143" s="395">
        <v>281</v>
      </c>
      <c r="G143" s="395">
        <v>254</v>
      </c>
      <c r="H143" s="395">
        <v>348</v>
      </c>
      <c r="I143" s="395">
        <v>353</v>
      </c>
      <c r="J143" s="395">
        <v>342</v>
      </c>
      <c r="K143" s="395">
        <v>361</v>
      </c>
      <c r="L143" s="395">
        <v>376</v>
      </c>
      <c r="M143" s="395">
        <v>402</v>
      </c>
      <c r="N143" s="395">
        <v>484</v>
      </c>
      <c r="O143" s="395">
        <v>548</v>
      </c>
      <c r="P143" s="395">
        <v>551</v>
      </c>
      <c r="Q143" s="395">
        <v>523</v>
      </c>
      <c r="R143" s="395">
        <v>420</v>
      </c>
      <c r="S143" s="395">
        <v>277</v>
      </c>
      <c r="T143" s="395">
        <v>291</v>
      </c>
      <c r="U143" s="395">
        <v>158</v>
      </c>
      <c r="V143" s="395">
        <v>57</v>
      </c>
    </row>
    <row r="144" spans="1:31">
      <c r="A144" s="245"/>
      <c r="B144" s="83"/>
      <c r="C144" s="24"/>
      <c r="D144" s="38"/>
      <c r="E144" s="38"/>
      <c r="F144" s="38"/>
      <c r="G144" s="24"/>
      <c r="H144" s="38"/>
      <c r="I144" s="38"/>
      <c r="J144" s="38"/>
      <c r="K144" s="38"/>
      <c r="L144" s="38"/>
      <c r="M144" s="24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>
      <c r="A145" s="245" t="s">
        <v>36</v>
      </c>
      <c r="B145" s="251" t="s">
        <v>308</v>
      </c>
      <c r="C145" s="140">
        <v>3058</v>
      </c>
      <c r="D145" s="109">
        <v>146</v>
      </c>
      <c r="E145" s="109">
        <v>126</v>
      </c>
      <c r="F145" s="109">
        <v>144</v>
      </c>
      <c r="G145" s="109">
        <v>128</v>
      </c>
      <c r="H145" s="109">
        <v>170</v>
      </c>
      <c r="I145" s="109">
        <v>142</v>
      </c>
      <c r="J145" s="109">
        <v>158</v>
      </c>
      <c r="K145" s="109">
        <v>197</v>
      </c>
      <c r="L145" s="109">
        <v>194</v>
      </c>
      <c r="M145" s="109">
        <v>176</v>
      </c>
      <c r="N145" s="109">
        <v>220</v>
      </c>
      <c r="O145" s="109">
        <v>244</v>
      </c>
      <c r="P145" s="109">
        <v>282</v>
      </c>
      <c r="Q145" s="109">
        <v>235</v>
      </c>
      <c r="R145" s="109">
        <v>173</v>
      </c>
      <c r="S145" s="109">
        <v>93</v>
      </c>
      <c r="T145" s="109">
        <v>124</v>
      </c>
      <c r="U145" s="109">
        <v>70</v>
      </c>
      <c r="V145" s="109">
        <v>36</v>
      </c>
    </row>
    <row r="146" spans="1:22" ht="12.75">
      <c r="A146" s="245"/>
      <c r="B146" s="251" t="s">
        <v>86</v>
      </c>
      <c r="C146" s="140">
        <v>1539</v>
      </c>
      <c r="D146" s="395">
        <v>75</v>
      </c>
      <c r="E146" s="395">
        <v>59</v>
      </c>
      <c r="F146" s="395">
        <v>74</v>
      </c>
      <c r="G146" s="395">
        <v>65</v>
      </c>
      <c r="H146" s="395">
        <v>90</v>
      </c>
      <c r="I146" s="395">
        <v>83</v>
      </c>
      <c r="J146" s="395">
        <v>87</v>
      </c>
      <c r="K146" s="395">
        <v>105</v>
      </c>
      <c r="L146" s="395">
        <v>101</v>
      </c>
      <c r="M146" s="395">
        <v>99</v>
      </c>
      <c r="N146" s="395">
        <v>118</v>
      </c>
      <c r="O146" s="395">
        <v>126</v>
      </c>
      <c r="P146" s="395">
        <v>145</v>
      </c>
      <c r="Q146" s="395">
        <v>121</v>
      </c>
      <c r="R146" s="395">
        <v>72</v>
      </c>
      <c r="S146" s="395">
        <v>34</v>
      </c>
      <c r="T146" s="395">
        <v>47</v>
      </c>
      <c r="U146" s="395">
        <v>20</v>
      </c>
      <c r="V146" s="395">
        <v>18</v>
      </c>
    </row>
    <row r="147" spans="1:22" ht="12.75">
      <c r="A147" s="12"/>
      <c r="B147" s="251" t="s">
        <v>310</v>
      </c>
      <c r="C147" s="140">
        <v>1519</v>
      </c>
      <c r="D147" s="395">
        <v>71</v>
      </c>
      <c r="E147" s="395">
        <v>67</v>
      </c>
      <c r="F147" s="395">
        <v>70</v>
      </c>
      <c r="G147" s="395">
        <v>63</v>
      </c>
      <c r="H147" s="395">
        <v>80</v>
      </c>
      <c r="I147" s="395">
        <v>59</v>
      </c>
      <c r="J147" s="395">
        <v>71</v>
      </c>
      <c r="K147" s="395">
        <v>92</v>
      </c>
      <c r="L147" s="395">
        <v>93</v>
      </c>
      <c r="M147" s="395">
        <v>77</v>
      </c>
      <c r="N147" s="395">
        <v>102</v>
      </c>
      <c r="O147" s="395">
        <v>118</v>
      </c>
      <c r="P147" s="395">
        <v>137</v>
      </c>
      <c r="Q147" s="395">
        <v>114</v>
      </c>
      <c r="R147" s="395">
        <v>101</v>
      </c>
      <c r="S147" s="395">
        <v>59</v>
      </c>
      <c r="T147" s="395">
        <v>77</v>
      </c>
      <c r="U147" s="395">
        <v>50</v>
      </c>
      <c r="V147" s="395">
        <v>18</v>
      </c>
    </row>
    <row r="148" spans="1:22">
      <c r="A148" s="245"/>
      <c r="B148" s="83"/>
      <c r="C148" s="24"/>
      <c r="D148" s="38"/>
      <c r="E148" s="38"/>
      <c r="F148" s="38"/>
      <c r="G148" s="24"/>
      <c r="H148" s="38"/>
      <c r="I148" s="38"/>
      <c r="J148" s="38"/>
      <c r="K148" s="38"/>
      <c r="L148" s="38"/>
      <c r="M148" s="24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>
      <c r="A149" s="245" t="s">
        <v>37</v>
      </c>
      <c r="B149" s="251" t="s">
        <v>308</v>
      </c>
      <c r="C149" s="140">
        <v>10027</v>
      </c>
      <c r="D149" s="109">
        <v>352</v>
      </c>
      <c r="E149" s="109">
        <v>323</v>
      </c>
      <c r="F149" s="109">
        <v>499</v>
      </c>
      <c r="G149" s="109">
        <v>455</v>
      </c>
      <c r="H149" s="109">
        <v>586</v>
      </c>
      <c r="I149" s="109">
        <v>659</v>
      </c>
      <c r="J149" s="109">
        <v>752</v>
      </c>
      <c r="K149" s="109">
        <v>802</v>
      </c>
      <c r="L149" s="109">
        <v>786</v>
      </c>
      <c r="M149" s="109">
        <v>775</v>
      </c>
      <c r="N149" s="109">
        <v>652</v>
      </c>
      <c r="O149" s="109">
        <v>763</v>
      </c>
      <c r="P149" s="109">
        <v>857</v>
      </c>
      <c r="Q149" s="109">
        <v>767</v>
      </c>
      <c r="R149" s="109">
        <v>533</v>
      </c>
      <c r="S149" s="109">
        <v>163</v>
      </c>
      <c r="T149" s="109">
        <v>171</v>
      </c>
      <c r="U149" s="109">
        <v>98</v>
      </c>
      <c r="V149" s="109">
        <v>34</v>
      </c>
    </row>
    <row r="150" spans="1:22" ht="12.75">
      <c r="A150" s="245"/>
      <c r="B150" s="251" t="s">
        <v>86</v>
      </c>
      <c r="C150" s="140">
        <v>5063</v>
      </c>
      <c r="D150" s="395">
        <v>187</v>
      </c>
      <c r="E150" s="395">
        <v>158</v>
      </c>
      <c r="F150" s="395">
        <v>249</v>
      </c>
      <c r="G150" s="395">
        <v>244</v>
      </c>
      <c r="H150" s="395">
        <v>302</v>
      </c>
      <c r="I150" s="395">
        <v>375</v>
      </c>
      <c r="J150" s="395">
        <v>404</v>
      </c>
      <c r="K150" s="395">
        <v>439</v>
      </c>
      <c r="L150" s="395">
        <v>433</v>
      </c>
      <c r="M150" s="395">
        <v>415</v>
      </c>
      <c r="N150" s="395">
        <v>341</v>
      </c>
      <c r="O150" s="395">
        <v>344</v>
      </c>
      <c r="P150" s="395">
        <v>401</v>
      </c>
      <c r="Q150" s="395">
        <v>365</v>
      </c>
      <c r="R150" s="395">
        <v>235</v>
      </c>
      <c r="S150" s="395">
        <v>59</v>
      </c>
      <c r="T150" s="395">
        <v>67</v>
      </c>
      <c r="U150" s="395">
        <v>36</v>
      </c>
      <c r="V150" s="395">
        <v>9</v>
      </c>
    </row>
    <row r="151" spans="1:22" ht="12.75">
      <c r="A151" s="12"/>
      <c r="B151" s="251" t="s">
        <v>310</v>
      </c>
      <c r="C151" s="140">
        <v>4964</v>
      </c>
      <c r="D151" s="395">
        <v>165</v>
      </c>
      <c r="E151" s="395">
        <v>165</v>
      </c>
      <c r="F151" s="395">
        <v>250</v>
      </c>
      <c r="G151" s="395">
        <v>211</v>
      </c>
      <c r="H151" s="395">
        <v>284</v>
      </c>
      <c r="I151" s="395">
        <v>284</v>
      </c>
      <c r="J151" s="395">
        <v>348</v>
      </c>
      <c r="K151" s="395">
        <v>363</v>
      </c>
      <c r="L151" s="395">
        <v>353</v>
      </c>
      <c r="M151" s="395">
        <v>360</v>
      </c>
      <c r="N151" s="395">
        <v>311</v>
      </c>
      <c r="O151" s="395">
        <v>419</v>
      </c>
      <c r="P151" s="395">
        <v>456</v>
      </c>
      <c r="Q151" s="395">
        <v>402</v>
      </c>
      <c r="R151" s="395">
        <v>298</v>
      </c>
      <c r="S151" s="395">
        <v>104</v>
      </c>
      <c r="T151" s="395">
        <v>104</v>
      </c>
      <c r="U151" s="395">
        <v>62</v>
      </c>
      <c r="V151" s="395">
        <v>25</v>
      </c>
    </row>
    <row r="152" spans="1:22">
      <c r="A152" s="245"/>
      <c r="B152" s="83"/>
      <c r="C152" s="24"/>
      <c r="D152" s="38"/>
      <c r="E152" s="38"/>
      <c r="F152" s="38"/>
      <c r="G152" s="24"/>
      <c r="H152" s="38"/>
      <c r="I152" s="38"/>
      <c r="J152" s="38"/>
      <c r="K152" s="38"/>
      <c r="L152" s="38"/>
      <c r="M152" s="24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>
      <c r="A153" s="245" t="s">
        <v>38</v>
      </c>
      <c r="B153" s="251" t="s">
        <v>308</v>
      </c>
      <c r="C153" s="140">
        <v>23183</v>
      </c>
      <c r="D153" s="109">
        <v>882</v>
      </c>
      <c r="E153" s="109">
        <v>913</v>
      </c>
      <c r="F153" s="109">
        <v>1046</v>
      </c>
      <c r="G153" s="109">
        <v>1224</v>
      </c>
      <c r="H153" s="109">
        <v>1467</v>
      </c>
      <c r="I153" s="109">
        <v>1318</v>
      </c>
      <c r="J153" s="109">
        <v>1368</v>
      </c>
      <c r="K153" s="109">
        <v>1439</v>
      </c>
      <c r="L153" s="109">
        <v>1492</v>
      </c>
      <c r="M153" s="109">
        <v>1570</v>
      </c>
      <c r="N153" s="109">
        <v>1650</v>
      </c>
      <c r="O153" s="109">
        <v>1857</v>
      </c>
      <c r="P153" s="109">
        <v>1761</v>
      </c>
      <c r="Q153" s="109">
        <v>1748</v>
      </c>
      <c r="R153" s="109">
        <v>1370</v>
      </c>
      <c r="S153" s="109">
        <v>918</v>
      </c>
      <c r="T153" s="109">
        <v>751</v>
      </c>
      <c r="U153" s="109">
        <v>320</v>
      </c>
      <c r="V153" s="109">
        <v>89</v>
      </c>
    </row>
    <row r="154" spans="1:22" ht="12.75">
      <c r="A154" s="245"/>
      <c r="B154" s="251" t="s">
        <v>86</v>
      </c>
      <c r="C154" s="140">
        <v>11406</v>
      </c>
      <c r="D154" s="395">
        <v>460</v>
      </c>
      <c r="E154" s="395">
        <v>485</v>
      </c>
      <c r="F154" s="395">
        <v>540</v>
      </c>
      <c r="G154" s="395">
        <v>619</v>
      </c>
      <c r="H154" s="395">
        <v>776</v>
      </c>
      <c r="I154" s="395">
        <v>694</v>
      </c>
      <c r="J154" s="395">
        <v>715</v>
      </c>
      <c r="K154" s="395">
        <v>736</v>
      </c>
      <c r="L154" s="395">
        <v>751</v>
      </c>
      <c r="M154" s="395">
        <v>771</v>
      </c>
      <c r="N154" s="395">
        <v>848</v>
      </c>
      <c r="O154" s="395">
        <v>912</v>
      </c>
      <c r="P154" s="395">
        <v>854</v>
      </c>
      <c r="Q154" s="395">
        <v>782</v>
      </c>
      <c r="R154" s="395">
        <v>608</v>
      </c>
      <c r="S154" s="395">
        <v>383</v>
      </c>
      <c r="T154" s="395">
        <v>325</v>
      </c>
      <c r="U154" s="395">
        <v>111</v>
      </c>
      <c r="V154" s="395">
        <v>36</v>
      </c>
    </row>
    <row r="155" spans="1:22" ht="12.75">
      <c r="A155" s="12"/>
      <c r="B155" s="251" t="s">
        <v>310</v>
      </c>
      <c r="C155" s="140">
        <v>11777</v>
      </c>
      <c r="D155" s="395">
        <v>422</v>
      </c>
      <c r="E155" s="395">
        <v>428</v>
      </c>
      <c r="F155" s="395">
        <v>506</v>
      </c>
      <c r="G155" s="395">
        <v>605</v>
      </c>
      <c r="H155" s="395">
        <v>691</v>
      </c>
      <c r="I155" s="395">
        <v>624</v>
      </c>
      <c r="J155" s="395">
        <v>653</v>
      </c>
      <c r="K155" s="395">
        <v>703</v>
      </c>
      <c r="L155" s="395">
        <v>741</v>
      </c>
      <c r="M155" s="395">
        <v>799</v>
      </c>
      <c r="N155" s="395">
        <v>802</v>
      </c>
      <c r="O155" s="395">
        <v>945</v>
      </c>
      <c r="P155" s="395">
        <v>907</v>
      </c>
      <c r="Q155" s="395">
        <v>966</v>
      </c>
      <c r="R155" s="395">
        <v>762</v>
      </c>
      <c r="S155" s="395">
        <v>535</v>
      </c>
      <c r="T155" s="395">
        <v>426</v>
      </c>
      <c r="U155" s="395">
        <v>209</v>
      </c>
      <c r="V155" s="395">
        <v>53</v>
      </c>
    </row>
    <row r="156" spans="1:22">
      <c r="A156" s="245"/>
      <c r="B156" s="83"/>
      <c r="C156" s="24"/>
      <c r="D156" s="38"/>
      <c r="E156" s="38"/>
      <c r="F156" s="38"/>
      <c r="G156" s="24"/>
      <c r="H156" s="38"/>
      <c r="I156" s="38"/>
      <c r="J156" s="38"/>
      <c r="K156" s="38"/>
      <c r="L156" s="38"/>
      <c r="M156" s="24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>
      <c r="A157" s="245" t="s">
        <v>39</v>
      </c>
      <c r="B157" s="251" t="s">
        <v>308</v>
      </c>
      <c r="C157" s="140">
        <v>14357</v>
      </c>
      <c r="D157" s="109">
        <v>535</v>
      </c>
      <c r="E157" s="109">
        <v>622</v>
      </c>
      <c r="F157" s="109">
        <v>703</v>
      </c>
      <c r="G157" s="109">
        <v>732</v>
      </c>
      <c r="H157" s="109">
        <v>851</v>
      </c>
      <c r="I157" s="109">
        <v>754</v>
      </c>
      <c r="J157" s="109">
        <v>763</v>
      </c>
      <c r="K157" s="109">
        <v>870</v>
      </c>
      <c r="L157" s="109">
        <v>880</v>
      </c>
      <c r="M157" s="109">
        <v>977</v>
      </c>
      <c r="N157" s="109">
        <v>888</v>
      </c>
      <c r="O157" s="109">
        <v>961</v>
      </c>
      <c r="P157" s="109">
        <v>1043</v>
      </c>
      <c r="Q157" s="109">
        <v>1267</v>
      </c>
      <c r="R157" s="109">
        <v>997</v>
      </c>
      <c r="S157" s="109">
        <v>603</v>
      </c>
      <c r="T157" s="109">
        <v>504</v>
      </c>
      <c r="U157" s="109">
        <v>308</v>
      </c>
      <c r="V157" s="109">
        <v>99</v>
      </c>
    </row>
    <row r="158" spans="1:22" ht="12.75">
      <c r="A158" s="245"/>
      <c r="B158" s="251" t="s">
        <v>86</v>
      </c>
      <c r="C158" s="140">
        <v>6907</v>
      </c>
      <c r="D158" s="395">
        <v>268</v>
      </c>
      <c r="E158" s="395">
        <v>309</v>
      </c>
      <c r="F158" s="395">
        <v>367</v>
      </c>
      <c r="G158" s="395">
        <v>361</v>
      </c>
      <c r="H158" s="395">
        <v>447</v>
      </c>
      <c r="I158" s="395">
        <v>435</v>
      </c>
      <c r="J158" s="395">
        <v>400</v>
      </c>
      <c r="K158" s="395">
        <v>462</v>
      </c>
      <c r="L158" s="395">
        <v>423</v>
      </c>
      <c r="M158" s="395">
        <v>508</v>
      </c>
      <c r="N158" s="395">
        <v>431</v>
      </c>
      <c r="O158" s="395">
        <v>438</v>
      </c>
      <c r="P158" s="395">
        <v>466</v>
      </c>
      <c r="Q158" s="395">
        <v>571</v>
      </c>
      <c r="R158" s="395">
        <v>446</v>
      </c>
      <c r="S158" s="395">
        <v>248</v>
      </c>
      <c r="T158" s="395">
        <v>193</v>
      </c>
      <c r="U158" s="395">
        <v>103</v>
      </c>
      <c r="V158" s="395">
        <v>31</v>
      </c>
    </row>
    <row r="159" spans="1:22" ht="12.75">
      <c r="A159" s="12"/>
      <c r="B159" s="251" t="s">
        <v>310</v>
      </c>
      <c r="C159" s="140">
        <v>7450</v>
      </c>
      <c r="D159" s="395">
        <v>267</v>
      </c>
      <c r="E159" s="395">
        <v>313</v>
      </c>
      <c r="F159" s="395">
        <v>336</v>
      </c>
      <c r="G159" s="395">
        <v>371</v>
      </c>
      <c r="H159" s="395">
        <v>404</v>
      </c>
      <c r="I159" s="395">
        <v>319</v>
      </c>
      <c r="J159" s="395">
        <v>363</v>
      </c>
      <c r="K159" s="395">
        <v>408</v>
      </c>
      <c r="L159" s="395">
        <v>457</v>
      </c>
      <c r="M159" s="395">
        <v>469</v>
      </c>
      <c r="N159" s="395">
        <v>457</v>
      </c>
      <c r="O159" s="395">
        <v>523</v>
      </c>
      <c r="P159" s="395">
        <v>577</v>
      </c>
      <c r="Q159" s="395">
        <v>696</v>
      </c>
      <c r="R159" s="395">
        <v>551</v>
      </c>
      <c r="S159" s="395">
        <v>355</v>
      </c>
      <c r="T159" s="395">
        <v>311</v>
      </c>
      <c r="U159" s="395">
        <v>205</v>
      </c>
      <c r="V159" s="395">
        <v>68</v>
      </c>
    </row>
    <row r="160" spans="1:22">
      <c r="A160" s="245"/>
      <c r="B160" s="83"/>
      <c r="C160" s="24"/>
      <c r="D160" s="38"/>
      <c r="E160" s="38"/>
      <c r="F160" s="38"/>
      <c r="G160" s="24"/>
      <c r="H160" s="38"/>
      <c r="I160" s="38"/>
      <c r="J160" s="38"/>
      <c r="K160" s="38"/>
      <c r="L160" s="38"/>
      <c r="M160" s="24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>
      <c r="A161" s="245" t="s">
        <v>40</v>
      </c>
      <c r="B161" s="251" t="s">
        <v>308</v>
      </c>
      <c r="C161" s="140">
        <v>11665</v>
      </c>
      <c r="D161" s="109">
        <v>454</v>
      </c>
      <c r="E161" s="109">
        <v>454</v>
      </c>
      <c r="F161" s="109">
        <v>594</v>
      </c>
      <c r="G161" s="109">
        <v>644</v>
      </c>
      <c r="H161" s="109">
        <v>727</v>
      </c>
      <c r="I161" s="109">
        <v>577</v>
      </c>
      <c r="J161" s="109">
        <v>624</v>
      </c>
      <c r="K161" s="109">
        <v>669</v>
      </c>
      <c r="L161" s="109">
        <v>796</v>
      </c>
      <c r="M161" s="109">
        <v>841</v>
      </c>
      <c r="N161" s="109">
        <v>845</v>
      </c>
      <c r="O161" s="109">
        <v>866</v>
      </c>
      <c r="P161" s="109">
        <v>833</v>
      </c>
      <c r="Q161" s="109">
        <v>851</v>
      </c>
      <c r="R161" s="109">
        <v>697</v>
      </c>
      <c r="S161" s="109">
        <v>427</v>
      </c>
      <c r="T161" s="109">
        <v>463</v>
      </c>
      <c r="U161" s="109">
        <v>226</v>
      </c>
      <c r="V161" s="109">
        <v>77</v>
      </c>
    </row>
    <row r="162" spans="1:22" ht="12.75">
      <c r="A162" s="245"/>
      <c r="B162" s="251" t="s">
        <v>86</v>
      </c>
      <c r="C162" s="140">
        <v>5927</v>
      </c>
      <c r="D162" s="395">
        <v>259</v>
      </c>
      <c r="E162" s="395">
        <v>241</v>
      </c>
      <c r="F162" s="395">
        <v>323</v>
      </c>
      <c r="G162" s="395">
        <v>314</v>
      </c>
      <c r="H162" s="395">
        <v>370</v>
      </c>
      <c r="I162" s="395">
        <v>323</v>
      </c>
      <c r="J162" s="395">
        <v>355</v>
      </c>
      <c r="K162" s="395">
        <v>361</v>
      </c>
      <c r="L162" s="395">
        <v>429</v>
      </c>
      <c r="M162" s="395">
        <v>476</v>
      </c>
      <c r="N162" s="395">
        <v>458</v>
      </c>
      <c r="O162" s="395">
        <v>481</v>
      </c>
      <c r="P162" s="395">
        <v>422</v>
      </c>
      <c r="Q162" s="395">
        <v>414</v>
      </c>
      <c r="R162" s="395">
        <v>286</v>
      </c>
      <c r="S162" s="395">
        <v>151</v>
      </c>
      <c r="T162" s="395">
        <v>162</v>
      </c>
      <c r="U162" s="395">
        <v>80</v>
      </c>
      <c r="V162" s="395">
        <v>22</v>
      </c>
    </row>
    <row r="163" spans="1:22" ht="12.75">
      <c r="A163" s="12"/>
      <c r="B163" s="251" t="s">
        <v>310</v>
      </c>
      <c r="C163" s="140">
        <v>5738</v>
      </c>
      <c r="D163" s="395">
        <v>195</v>
      </c>
      <c r="E163" s="395">
        <v>213</v>
      </c>
      <c r="F163" s="395">
        <v>271</v>
      </c>
      <c r="G163" s="395">
        <v>330</v>
      </c>
      <c r="H163" s="395">
        <v>357</v>
      </c>
      <c r="I163" s="395">
        <v>254</v>
      </c>
      <c r="J163" s="395">
        <v>269</v>
      </c>
      <c r="K163" s="395">
        <v>308</v>
      </c>
      <c r="L163" s="395">
        <v>367</v>
      </c>
      <c r="M163" s="395">
        <v>365</v>
      </c>
      <c r="N163" s="395">
        <v>387</v>
      </c>
      <c r="O163" s="395">
        <v>385</v>
      </c>
      <c r="P163" s="395">
        <v>411</v>
      </c>
      <c r="Q163" s="395">
        <v>437</v>
      </c>
      <c r="R163" s="395">
        <v>411</v>
      </c>
      <c r="S163" s="395">
        <v>276</v>
      </c>
      <c r="T163" s="395">
        <v>301</v>
      </c>
      <c r="U163" s="395">
        <v>146</v>
      </c>
      <c r="V163" s="395">
        <v>55</v>
      </c>
    </row>
    <row r="164" spans="1:22">
      <c r="A164" s="245"/>
      <c r="B164" s="83"/>
      <c r="C164" s="24"/>
      <c r="D164" s="38"/>
      <c r="E164" s="38"/>
      <c r="F164" s="38"/>
      <c r="G164" s="24"/>
      <c r="H164" s="38"/>
      <c r="I164" s="38"/>
      <c r="J164" s="38"/>
      <c r="K164" s="38"/>
      <c r="L164" s="38"/>
      <c r="M164" s="24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>
      <c r="A165" s="245" t="s">
        <v>41</v>
      </c>
      <c r="B165" s="251" t="s">
        <v>308</v>
      </c>
      <c r="C165" s="140">
        <v>22768</v>
      </c>
      <c r="D165" s="109">
        <v>766</v>
      </c>
      <c r="E165" s="109">
        <v>827</v>
      </c>
      <c r="F165" s="109">
        <v>965</v>
      </c>
      <c r="G165" s="109">
        <v>998</v>
      </c>
      <c r="H165" s="109">
        <v>1306</v>
      </c>
      <c r="I165" s="109">
        <v>1293</v>
      </c>
      <c r="J165" s="109">
        <v>1331</v>
      </c>
      <c r="K165" s="109">
        <v>1469</v>
      </c>
      <c r="L165" s="109">
        <v>1486</v>
      </c>
      <c r="M165" s="109">
        <v>1574</v>
      </c>
      <c r="N165" s="109">
        <v>1785</v>
      </c>
      <c r="O165" s="109">
        <v>1963</v>
      </c>
      <c r="P165" s="109">
        <v>2031</v>
      </c>
      <c r="Q165" s="109">
        <v>1788</v>
      </c>
      <c r="R165" s="109">
        <v>1343</v>
      </c>
      <c r="S165" s="109">
        <v>737</v>
      </c>
      <c r="T165" s="109">
        <v>714</v>
      </c>
      <c r="U165" s="109">
        <v>299</v>
      </c>
      <c r="V165" s="109">
        <v>93</v>
      </c>
    </row>
    <row r="166" spans="1:22" ht="12.75">
      <c r="A166" s="245"/>
      <c r="B166" s="251" t="s">
        <v>86</v>
      </c>
      <c r="C166" s="140">
        <v>11511</v>
      </c>
      <c r="D166" s="395">
        <v>409</v>
      </c>
      <c r="E166" s="395">
        <v>419</v>
      </c>
      <c r="F166" s="395">
        <v>509</v>
      </c>
      <c r="G166" s="395">
        <v>542</v>
      </c>
      <c r="H166" s="395">
        <v>718</v>
      </c>
      <c r="I166" s="395">
        <v>717</v>
      </c>
      <c r="J166" s="395">
        <v>744</v>
      </c>
      <c r="K166" s="395">
        <v>793</v>
      </c>
      <c r="L166" s="395">
        <v>768</v>
      </c>
      <c r="M166" s="395">
        <v>809</v>
      </c>
      <c r="N166" s="395">
        <v>900</v>
      </c>
      <c r="O166" s="395">
        <v>1003</v>
      </c>
      <c r="P166" s="395">
        <v>1035</v>
      </c>
      <c r="Q166" s="395">
        <v>856</v>
      </c>
      <c r="R166" s="395">
        <v>595</v>
      </c>
      <c r="S166" s="395">
        <v>298</v>
      </c>
      <c r="T166" s="395">
        <v>270</v>
      </c>
      <c r="U166" s="395">
        <v>92</v>
      </c>
      <c r="V166" s="395">
        <v>34</v>
      </c>
    </row>
    <row r="167" spans="1:22" ht="12.75">
      <c r="A167" s="12"/>
      <c r="B167" s="251" t="s">
        <v>310</v>
      </c>
      <c r="C167" s="140">
        <v>11257</v>
      </c>
      <c r="D167" s="395">
        <v>357</v>
      </c>
      <c r="E167" s="395">
        <v>408</v>
      </c>
      <c r="F167" s="395">
        <v>456</v>
      </c>
      <c r="G167" s="395">
        <v>456</v>
      </c>
      <c r="H167" s="395">
        <v>588</v>
      </c>
      <c r="I167" s="395">
        <v>576</v>
      </c>
      <c r="J167" s="395">
        <v>587</v>
      </c>
      <c r="K167" s="395">
        <v>676</v>
      </c>
      <c r="L167" s="395">
        <v>718</v>
      </c>
      <c r="M167" s="395">
        <v>765</v>
      </c>
      <c r="N167" s="395">
        <v>885</v>
      </c>
      <c r="O167" s="395">
        <v>960</v>
      </c>
      <c r="P167" s="395">
        <v>996</v>
      </c>
      <c r="Q167" s="395">
        <v>932</v>
      </c>
      <c r="R167" s="395">
        <v>748</v>
      </c>
      <c r="S167" s="395">
        <v>439</v>
      </c>
      <c r="T167" s="395">
        <v>444</v>
      </c>
      <c r="U167" s="395">
        <v>207</v>
      </c>
      <c r="V167" s="395">
        <v>59</v>
      </c>
    </row>
    <row r="168" spans="1:22">
      <c r="A168" s="245"/>
      <c r="B168" s="83"/>
      <c r="C168" s="24"/>
      <c r="D168" s="38"/>
      <c r="E168" s="38"/>
      <c r="F168" s="38"/>
      <c r="G168" s="24"/>
      <c r="H168" s="38"/>
      <c r="I168" s="38"/>
      <c r="J168" s="38"/>
      <c r="K168" s="38"/>
      <c r="L168" s="38"/>
      <c r="M168" s="24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>
      <c r="A169" s="245" t="s">
        <v>42</v>
      </c>
      <c r="B169" s="251" t="s">
        <v>308</v>
      </c>
      <c r="C169" s="140">
        <v>2544</v>
      </c>
      <c r="D169" s="109">
        <v>28</v>
      </c>
      <c r="E169" s="109">
        <v>45</v>
      </c>
      <c r="F169" s="109">
        <v>107</v>
      </c>
      <c r="G169" s="109">
        <v>85</v>
      </c>
      <c r="H169" s="109">
        <v>86</v>
      </c>
      <c r="I169" s="109">
        <v>124</v>
      </c>
      <c r="J169" s="109">
        <v>188</v>
      </c>
      <c r="K169" s="109">
        <v>206</v>
      </c>
      <c r="L169" s="109">
        <v>177</v>
      </c>
      <c r="M169" s="109">
        <v>162</v>
      </c>
      <c r="N169" s="109">
        <v>147</v>
      </c>
      <c r="O169" s="109">
        <v>202</v>
      </c>
      <c r="P169" s="109">
        <v>248</v>
      </c>
      <c r="Q169" s="109">
        <v>262</v>
      </c>
      <c r="R169" s="109">
        <v>184</v>
      </c>
      <c r="S169" s="109">
        <v>105</v>
      </c>
      <c r="T169" s="109">
        <v>104</v>
      </c>
      <c r="U169" s="109">
        <v>56</v>
      </c>
      <c r="V169" s="109">
        <v>28</v>
      </c>
    </row>
    <row r="170" spans="1:22" ht="12.75">
      <c r="A170" s="245"/>
      <c r="B170" s="251" t="s">
        <v>86</v>
      </c>
      <c r="C170" s="140">
        <v>1344</v>
      </c>
      <c r="D170" s="395">
        <v>14</v>
      </c>
      <c r="E170" s="395">
        <v>29</v>
      </c>
      <c r="F170" s="395">
        <v>51</v>
      </c>
      <c r="G170" s="395">
        <v>40</v>
      </c>
      <c r="H170" s="395">
        <v>45</v>
      </c>
      <c r="I170" s="395">
        <v>71</v>
      </c>
      <c r="J170" s="395">
        <v>114</v>
      </c>
      <c r="K170" s="395">
        <v>112</v>
      </c>
      <c r="L170" s="395">
        <v>93</v>
      </c>
      <c r="M170" s="395">
        <v>93</v>
      </c>
      <c r="N170" s="395">
        <v>78</v>
      </c>
      <c r="O170" s="395">
        <v>105</v>
      </c>
      <c r="P170" s="395">
        <v>118</v>
      </c>
      <c r="Q170" s="395">
        <v>152</v>
      </c>
      <c r="R170" s="395">
        <v>98</v>
      </c>
      <c r="S170" s="395">
        <v>48</v>
      </c>
      <c r="T170" s="395">
        <v>41</v>
      </c>
      <c r="U170" s="395">
        <v>28</v>
      </c>
      <c r="V170" s="395">
        <v>14</v>
      </c>
    </row>
    <row r="171" spans="1:22" ht="12.75">
      <c r="A171" s="12"/>
      <c r="B171" s="251" t="s">
        <v>310</v>
      </c>
      <c r="C171" s="140">
        <v>1200</v>
      </c>
      <c r="D171" s="395">
        <v>14</v>
      </c>
      <c r="E171" s="395">
        <v>16</v>
      </c>
      <c r="F171" s="395">
        <v>56</v>
      </c>
      <c r="G171" s="395">
        <v>45</v>
      </c>
      <c r="H171" s="395">
        <v>41</v>
      </c>
      <c r="I171" s="395">
        <v>53</v>
      </c>
      <c r="J171" s="395">
        <v>74</v>
      </c>
      <c r="K171" s="395">
        <v>94</v>
      </c>
      <c r="L171" s="395">
        <v>84</v>
      </c>
      <c r="M171" s="395">
        <v>69</v>
      </c>
      <c r="N171" s="395">
        <v>69</v>
      </c>
      <c r="O171" s="395">
        <v>97</v>
      </c>
      <c r="P171" s="395">
        <v>130</v>
      </c>
      <c r="Q171" s="395">
        <v>110</v>
      </c>
      <c r="R171" s="395">
        <v>86</v>
      </c>
      <c r="S171" s="395">
        <v>57</v>
      </c>
      <c r="T171" s="395">
        <v>63</v>
      </c>
      <c r="U171" s="395">
        <v>28</v>
      </c>
      <c r="V171" s="395">
        <v>14</v>
      </c>
    </row>
    <row r="172" spans="1:22">
      <c r="A172" s="245"/>
      <c r="B172" s="83"/>
      <c r="C172" s="24"/>
      <c r="D172" s="38"/>
      <c r="E172" s="38"/>
      <c r="F172" s="38"/>
      <c r="G172" s="24"/>
      <c r="H172" s="38"/>
      <c r="I172" s="38"/>
      <c r="J172" s="38"/>
      <c r="K172" s="38"/>
      <c r="L172" s="38"/>
      <c r="M172" s="24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>
      <c r="A173" s="245" t="s">
        <v>43</v>
      </c>
      <c r="B173" s="251" t="s">
        <v>308</v>
      </c>
      <c r="C173" s="140">
        <v>5295</v>
      </c>
      <c r="D173" s="109">
        <v>93</v>
      </c>
      <c r="E173" s="109">
        <v>165</v>
      </c>
      <c r="F173" s="109">
        <v>257</v>
      </c>
      <c r="G173" s="109">
        <v>280</v>
      </c>
      <c r="H173" s="109">
        <v>338</v>
      </c>
      <c r="I173" s="109">
        <v>388</v>
      </c>
      <c r="J173" s="109">
        <v>381</v>
      </c>
      <c r="K173" s="109">
        <v>381</v>
      </c>
      <c r="L173" s="109">
        <v>404</v>
      </c>
      <c r="M173" s="109">
        <v>379</v>
      </c>
      <c r="N173" s="109">
        <v>396</v>
      </c>
      <c r="O173" s="109">
        <v>424</v>
      </c>
      <c r="P173" s="109">
        <v>387</v>
      </c>
      <c r="Q173" s="109">
        <v>353</v>
      </c>
      <c r="R173" s="109">
        <v>288</v>
      </c>
      <c r="S173" s="109">
        <v>138</v>
      </c>
      <c r="T173" s="109">
        <v>146</v>
      </c>
      <c r="U173" s="109">
        <v>64</v>
      </c>
      <c r="V173" s="109">
        <v>33</v>
      </c>
    </row>
    <row r="174" spans="1:22" ht="12.75">
      <c r="A174" s="245"/>
      <c r="B174" s="251" t="s">
        <v>86</v>
      </c>
      <c r="C174" s="140">
        <v>2701</v>
      </c>
      <c r="D174" s="395">
        <v>51</v>
      </c>
      <c r="E174" s="395">
        <v>89</v>
      </c>
      <c r="F174" s="395">
        <v>127</v>
      </c>
      <c r="G174" s="395">
        <v>153</v>
      </c>
      <c r="H174" s="395">
        <v>186</v>
      </c>
      <c r="I174" s="395">
        <v>206</v>
      </c>
      <c r="J174" s="395">
        <v>215</v>
      </c>
      <c r="K174" s="395">
        <v>214</v>
      </c>
      <c r="L174" s="395">
        <v>218</v>
      </c>
      <c r="M174" s="395">
        <v>204</v>
      </c>
      <c r="N174" s="395">
        <v>195</v>
      </c>
      <c r="O174" s="395">
        <v>213</v>
      </c>
      <c r="P174" s="395">
        <v>178</v>
      </c>
      <c r="Q174" s="395">
        <v>152</v>
      </c>
      <c r="R174" s="395">
        <v>142</v>
      </c>
      <c r="S174" s="395">
        <v>57</v>
      </c>
      <c r="T174" s="395">
        <v>60</v>
      </c>
      <c r="U174" s="395">
        <v>24</v>
      </c>
      <c r="V174" s="395">
        <v>17</v>
      </c>
    </row>
    <row r="175" spans="1:22" ht="12.75">
      <c r="A175" s="12"/>
      <c r="B175" s="251" t="s">
        <v>310</v>
      </c>
      <c r="C175" s="140">
        <v>2594</v>
      </c>
      <c r="D175" s="395">
        <v>42</v>
      </c>
      <c r="E175" s="395">
        <v>76</v>
      </c>
      <c r="F175" s="395">
        <v>130</v>
      </c>
      <c r="G175" s="395">
        <v>127</v>
      </c>
      <c r="H175" s="395">
        <v>152</v>
      </c>
      <c r="I175" s="395">
        <v>182</v>
      </c>
      <c r="J175" s="395">
        <v>166</v>
      </c>
      <c r="K175" s="395">
        <v>167</v>
      </c>
      <c r="L175" s="395">
        <v>186</v>
      </c>
      <c r="M175" s="395">
        <v>175</v>
      </c>
      <c r="N175" s="395">
        <v>201</v>
      </c>
      <c r="O175" s="395">
        <v>211</v>
      </c>
      <c r="P175" s="395">
        <v>209</v>
      </c>
      <c r="Q175" s="395">
        <v>201</v>
      </c>
      <c r="R175" s="395">
        <v>146</v>
      </c>
      <c r="S175" s="395">
        <v>81</v>
      </c>
      <c r="T175" s="395">
        <v>86</v>
      </c>
      <c r="U175" s="395">
        <v>40</v>
      </c>
      <c r="V175" s="395">
        <v>16</v>
      </c>
    </row>
    <row r="176" spans="1:22">
      <c r="A176" s="245"/>
      <c r="B176" s="83"/>
      <c r="C176" s="24"/>
      <c r="D176" s="38"/>
      <c r="E176" s="38"/>
      <c r="F176" s="38"/>
      <c r="G176" s="24"/>
      <c r="H176" s="38"/>
      <c r="I176" s="38"/>
      <c r="J176" s="38"/>
      <c r="K176" s="38"/>
      <c r="L176" s="38"/>
      <c r="M176" s="24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>
      <c r="A177" s="245" t="s">
        <v>44</v>
      </c>
      <c r="B177" s="251" t="s">
        <v>308</v>
      </c>
      <c r="C177" s="140">
        <v>2084</v>
      </c>
      <c r="D177" s="109">
        <v>72</v>
      </c>
      <c r="E177" s="109">
        <v>76</v>
      </c>
      <c r="F177" s="109">
        <v>100</v>
      </c>
      <c r="G177" s="109">
        <v>137</v>
      </c>
      <c r="H177" s="109">
        <v>127</v>
      </c>
      <c r="I177" s="109">
        <v>109</v>
      </c>
      <c r="J177" s="109">
        <v>90</v>
      </c>
      <c r="K177" s="109">
        <v>110</v>
      </c>
      <c r="L177" s="109">
        <v>128</v>
      </c>
      <c r="M177" s="109">
        <v>171</v>
      </c>
      <c r="N177" s="109">
        <v>148</v>
      </c>
      <c r="O177" s="109">
        <v>158</v>
      </c>
      <c r="P177" s="109">
        <v>167</v>
      </c>
      <c r="Q177" s="109">
        <v>163</v>
      </c>
      <c r="R177" s="109">
        <v>125</v>
      </c>
      <c r="S177" s="109">
        <v>78</v>
      </c>
      <c r="T177" s="109">
        <v>76</v>
      </c>
      <c r="U177" s="109">
        <v>39</v>
      </c>
      <c r="V177" s="109">
        <v>10</v>
      </c>
    </row>
    <row r="178" spans="1:22" ht="12.75">
      <c r="A178" s="245"/>
      <c r="B178" s="251" t="s">
        <v>86</v>
      </c>
      <c r="C178" s="140">
        <v>1073</v>
      </c>
      <c r="D178" s="395">
        <v>39</v>
      </c>
      <c r="E178" s="395">
        <v>37</v>
      </c>
      <c r="F178" s="395">
        <v>56</v>
      </c>
      <c r="G178" s="395">
        <v>72</v>
      </c>
      <c r="H178" s="395">
        <v>77</v>
      </c>
      <c r="I178" s="395">
        <v>61</v>
      </c>
      <c r="J178" s="395">
        <v>59</v>
      </c>
      <c r="K178" s="395">
        <v>54</v>
      </c>
      <c r="L178" s="395">
        <v>65</v>
      </c>
      <c r="M178" s="395">
        <v>97</v>
      </c>
      <c r="N178" s="395">
        <v>85</v>
      </c>
      <c r="O178" s="395">
        <v>98</v>
      </c>
      <c r="P178" s="395">
        <v>82</v>
      </c>
      <c r="Q178" s="395">
        <v>75</v>
      </c>
      <c r="R178" s="395">
        <v>54</v>
      </c>
      <c r="S178" s="395">
        <v>19</v>
      </c>
      <c r="T178" s="395">
        <v>31</v>
      </c>
      <c r="U178" s="395">
        <v>10</v>
      </c>
      <c r="V178" s="395">
        <v>2</v>
      </c>
    </row>
    <row r="179" spans="1:22" ht="12.75">
      <c r="A179" s="12"/>
      <c r="B179" s="251" t="s">
        <v>310</v>
      </c>
      <c r="C179" s="140">
        <v>1011</v>
      </c>
      <c r="D179" s="395">
        <v>33</v>
      </c>
      <c r="E179" s="395">
        <v>39</v>
      </c>
      <c r="F179" s="395">
        <v>44</v>
      </c>
      <c r="G179" s="395">
        <v>65</v>
      </c>
      <c r="H179" s="395">
        <v>50</v>
      </c>
      <c r="I179" s="395">
        <v>48</v>
      </c>
      <c r="J179" s="395">
        <v>31</v>
      </c>
      <c r="K179" s="395">
        <v>56</v>
      </c>
      <c r="L179" s="395">
        <v>63</v>
      </c>
      <c r="M179" s="395">
        <v>74</v>
      </c>
      <c r="N179" s="395">
        <v>63</v>
      </c>
      <c r="O179" s="395">
        <v>60</v>
      </c>
      <c r="P179" s="395">
        <v>85</v>
      </c>
      <c r="Q179" s="395">
        <v>88</v>
      </c>
      <c r="R179" s="395">
        <v>71</v>
      </c>
      <c r="S179" s="395">
        <v>59</v>
      </c>
      <c r="T179" s="395">
        <v>45</v>
      </c>
      <c r="U179" s="395">
        <v>29</v>
      </c>
      <c r="V179" s="395">
        <v>8</v>
      </c>
    </row>
    <row r="180" spans="1:22">
      <c r="A180" s="245"/>
      <c r="B180" s="83"/>
      <c r="C180" s="24"/>
      <c r="D180" s="38"/>
      <c r="E180" s="38"/>
      <c r="F180" s="38"/>
      <c r="G180" s="24"/>
      <c r="H180" s="38"/>
      <c r="I180" s="38"/>
      <c r="J180" s="38"/>
      <c r="K180" s="38"/>
      <c r="L180" s="38"/>
      <c r="M180" s="24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>
      <c r="A181" s="245" t="s">
        <v>45</v>
      </c>
      <c r="B181" s="251" t="s">
        <v>308</v>
      </c>
      <c r="C181" s="140">
        <v>3752</v>
      </c>
      <c r="D181" s="109">
        <v>23</v>
      </c>
      <c r="E181" s="109">
        <v>55</v>
      </c>
      <c r="F181" s="109">
        <v>175</v>
      </c>
      <c r="G181" s="109">
        <v>128</v>
      </c>
      <c r="H181" s="109">
        <v>116</v>
      </c>
      <c r="I181" s="109">
        <v>166</v>
      </c>
      <c r="J181" s="109">
        <v>175</v>
      </c>
      <c r="K181" s="109">
        <v>177</v>
      </c>
      <c r="L181" s="109">
        <v>214</v>
      </c>
      <c r="M181" s="109">
        <v>310</v>
      </c>
      <c r="N181" s="109">
        <v>326</v>
      </c>
      <c r="O181" s="109">
        <v>333</v>
      </c>
      <c r="P181" s="109">
        <v>315</v>
      </c>
      <c r="Q181" s="109">
        <v>343</v>
      </c>
      <c r="R181" s="109">
        <v>281</v>
      </c>
      <c r="S181" s="109">
        <v>260</v>
      </c>
      <c r="T181" s="109">
        <v>219</v>
      </c>
      <c r="U181" s="109">
        <v>97</v>
      </c>
      <c r="V181" s="109">
        <v>39</v>
      </c>
    </row>
    <row r="182" spans="1:22" ht="12.75">
      <c r="A182" s="245"/>
      <c r="B182" s="251" t="s">
        <v>86</v>
      </c>
      <c r="C182" s="140">
        <v>1906</v>
      </c>
      <c r="D182" s="395">
        <v>11</v>
      </c>
      <c r="E182" s="395">
        <v>35</v>
      </c>
      <c r="F182" s="395">
        <v>92</v>
      </c>
      <c r="G182" s="395">
        <v>65</v>
      </c>
      <c r="H182" s="395">
        <v>65</v>
      </c>
      <c r="I182" s="395">
        <v>107</v>
      </c>
      <c r="J182" s="395">
        <v>107</v>
      </c>
      <c r="K182" s="395">
        <v>97</v>
      </c>
      <c r="L182" s="395">
        <v>102</v>
      </c>
      <c r="M182" s="395">
        <v>159</v>
      </c>
      <c r="N182" s="395">
        <v>194</v>
      </c>
      <c r="O182" s="395">
        <v>182</v>
      </c>
      <c r="P182" s="395">
        <v>175</v>
      </c>
      <c r="Q182" s="395">
        <v>182</v>
      </c>
      <c r="R182" s="395">
        <v>116</v>
      </c>
      <c r="S182" s="395">
        <v>102</v>
      </c>
      <c r="T182" s="395">
        <v>76</v>
      </c>
      <c r="U182" s="395">
        <v>29</v>
      </c>
      <c r="V182" s="395">
        <v>10</v>
      </c>
    </row>
    <row r="183" spans="1:22" ht="12.75">
      <c r="A183" s="12"/>
      <c r="B183" s="251" t="s">
        <v>310</v>
      </c>
      <c r="C183" s="140">
        <v>1846</v>
      </c>
      <c r="D183" s="395">
        <v>12</v>
      </c>
      <c r="E183" s="395">
        <v>20</v>
      </c>
      <c r="F183" s="395">
        <v>83</v>
      </c>
      <c r="G183" s="395">
        <v>63</v>
      </c>
      <c r="H183" s="395">
        <v>51</v>
      </c>
      <c r="I183" s="395">
        <v>59</v>
      </c>
      <c r="J183" s="395">
        <v>68</v>
      </c>
      <c r="K183" s="395">
        <v>80</v>
      </c>
      <c r="L183" s="395">
        <v>112</v>
      </c>
      <c r="M183" s="395">
        <v>151</v>
      </c>
      <c r="N183" s="395">
        <v>132</v>
      </c>
      <c r="O183" s="395">
        <v>151</v>
      </c>
      <c r="P183" s="395">
        <v>140</v>
      </c>
      <c r="Q183" s="395">
        <v>161</v>
      </c>
      <c r="R183" s="395">
        <v>165</v>
      </c>
      <c r="S183" s="395">
        <v>158</v>
      </c>
      <c r="T183" s="395">
        <v>143</v>
      </c>
      <c r="U183" s="395">
        <v>68</v>
      </c>
      <c r="V183" s="395">
        <v>29</v>
      </c>
    </row>
    <row r="184" spans="1:22">
      <c r="A184" s="245"/>
      <c r="B184" s="83"/>
      <c r="C184" s="24"/>
      <c r="D184" s="38"/>
      <c r="E184" s="38"/>
      <c r="F184" s="38"/>
      <c r="G184" s="24"/>
      <c r="H184" s="38"/>
      <c r="I184" s="38"/>
      <c r="J184" s="38"/>
      <c r="K184" s="38"/>
      <c r="L184" s="38"/>
      <c r="M184" s="24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>
      <c r="A185" s="245" t="s">
        <v>46</v>
      </c>
      <c r="B185" s="251" t="s">
        <v>308</v>
      </c>
      <c r="C185" s="140">
        <v>600</v>
      </c>
      <c r="D185" s="109">
        <v>22</v>
      </c>
      <c r="E185" s="109">
        <v>17</v>
      </c>
      <c r="F185" s="109">
        <v>35</v>
      </c>
      <c r="G185" s="109">
        <v>26</v>
      </c>
      <c r="H185" s="109">
        <v>35</v>
      </c>
      <c r="I185" s="109">
        <v>18</v>
      </c>
      <c r="J185" s="109">
        <v>23</v>
      </c>
      <c r="K185" s="109">
        <v>31</v>
      </c>
      <c r="L185" s="109">
        <v>39</v>
      </c>
      <c r="M185" s="109">
        <v>29</v>
      </c>
      <c r="N185" s="109">
        <v>35</v>
      </c>
      <c r="O185" s="109">
        <v>59</v>
      </c>
      <c r="P185" s="109">
        <v>50</v>
      </c>
      <c r="Q185" s="109">
        <v>55</v>
      </c>
      <c r="R185" s="109">
        <v>44</v>
      </c>
      <c r="S185" s="109">
        <v>32</v>
      </c>
      <c r="T185" s="109">
        <v>37</v>
      </c>
      <c r="U185" s="109">
        <v>12</v>
      </c>
      <c r="V185" s="109">
        <v>1</v>
      </c>
    </row>
    <row r="186" spans="1:22" ht="12.75">
      <c r="A186" s="245"/>
      <c r="B186" s="251" t="s">
        <v>86</v>
      </c>
      <c r="C186" s="140">
        <v>344</v>
      </c>
      <c r="D186" s="395">
        <v>12</v>
      </c>
      <c r="E186" s="395">
        <v>12</v>
      </c>
      <c r="F186" s="395">
        <v>21</v>
      </c>
      <c r="G186" s="395">
        <v>12</v>
      </c>
      <c r="H186" s="395">
        <v>20</v>
      </c>
      <c r="I186" s="395">
        <v>14</v>
      </c>
      <c r="J186" s="395">
        <v>17</v>
      </c>
      <c r="K186" s="395">
        <v>15</v>
      </c>
      <c r="L186" s="395">
        <v>21</v>
      </c>
      <c r="M186" s="395">
        <v>27</v>
      </c>
      <c r="N186" s="395">
        <v>22</v>
      </c>
      <c r="O186" s="395">
        <v>37</v>
      </c>
      <c r="P186" s="395">
        <v>23</v>
      </c>
      <c r="Q186" s="395">
        <v>39</v>
      </c>
      <c r="R186" s="395">
        <v>22</v>
      </c>
      <c r="S186" s="395">
        <v>15</v>
      </c>
      <c r="T186" s="395">
        <v>14</v>
      </c>
      <c r="U186" s="395">
        <v>1</v>
      </c>
      <c r="V186" s="395" t="s">
        <v>68</v>
      </c>
    </row>
    <row r="187" spans="1:22" ht="12.75">
      <c r="A187" s="12"/>
      <c r="B187" s="251" t="s">
        <v>310</v>
      </c>
      <c r="C187" s="140">
        <v>256</v>
      </c>
      <c r="D187" s="395">
        <v>10</v>
      </c>
      <c r="E187" s="395">
        <v>5</v>
      </c>
      <c r="F187" s="395">
        <v>14</v>
      </c>
      <c r="G187" s="395">
        <v>14</v>
      </c>
      <c r="H187" s="395">
        <v>15</v>
      </c>
      <c r="I187" s="395">
        <v>4</v>
      </c>
      <c r="J187" s="395">
        <v>6</v>
      </c>
      <c r="K187" s="395">
        <v>16</v>
      </c>
      <c r="L187" s="395">
        <v>18</v>
      </c>
      <c r="M187" s="395">
        <v>2</v>
      </c>
      <c r="N187" s="395">
        <v>13</v>
      </c>
      <c r="O187" s="395">
        <v>22</v>
      </c>
      <c r="P187" s="395">
        <v>27</v>
      </c>
      <c r="Q187" s="395">
        <v>16</v>
      </c>
      <c r="R187" s="395">
        <v>22</v>
      </c>
      <c r="S187" s="395">
        <v>17</v>
      </c>
      <c r="T187" s="395">
        <v>23</v>
      </c>
      <c r="U187" s="395">
        <v>11</v>
      </c>
      <c r="V187" s="395">
        <v>1</v>
      </c>
    </row>
    <row r="188" spans="1:22">
      <c r="A188" s="245"/>
      <c r="B188" s="83"/>
      <c r="C188" s="24"/>
      <c r="D188" s="38"/>
      <c r="E188" s="38"/>
      <c r="F188" s="38"/>
      <c r="G188" s="24"/>
      <c r="H188" s="38"/>
      <c r="I188" s="38"/>
      <c r="J188" s="38"/>
      <c r="K188" s="38"/>
      <c r="L188" s="38"/>
      <c r="M188" s="24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>
      <c r="A189" s="245" t="s">
        <v>47</v>
      </c>
      <c r="B189" s="251" t="s">
        <v>308</v>
      </c>
      <c r="C189" s="140">
        <v>5607</v>
      </c>
      <c r="D189" s="109">
        <v>242</v>
      </c>
      <c r="E189" s="109">
        <v>216</v>
      </c>
      <c r="F189" s="109">
        <v>232</v>
      </c>
      <c r="G189" s="109">
        <v>233</v>
      </c>
      <c r="H189" s="109">
        <v>278</v>
      </c>
      <c r="I189" s="109">
        <v>303</v>
      </c>
      <c r="J189" s="109">
        <v>364</v>
      </c>
      <c r="K189" s="109">
        <v>350</v>
      </c>
      <c r="L189" s="109">
        <v>305</v>
      </c>
      <c r="M189" s="109">
        <v>289</v>
      </c>
      <c r="N189" s="109">
        <v>360</v>
      </c>
      <c r="O189" s="109">
        <v>470</v>
      </c>
      <c r="P189" s="109">
        <v>504</v>
      </c>
      <c r="Q189" s="109">
        <v>507</v>
      </c>
      <c r="R189" s="109">
        <v>330</v>
      </c>
      <c r="S189" s="109">
        <v>248</v>
      </c>
      <c r="T189" s="109">
        <v>254</v>
      </c>
      <c r="U189" s="109">
        <v>91</v>
      </c>
      <c r="V189" s="109">
        <v>31</v>
      </c>
    </row>
    <row r="190" spans="1:22" ht="12.75">
      <c r="A190" s="245"/>
      <c r="B190" s="251" t="s">
        <v>86</v>
      </c>
      <c r="C190" s="140">
        <v>2749</v>
      </c>
      <c r="D190" s="395">
        <v>129</v>
      </c>
      <c r="E190" s="395">
        <v>104</v>
      </c>
      <c r="F190" s="395">
        <v>122</v>
      </c>
      <c r="G190" s="395">
        <v>121</v>
      </c>
      <c r="H190" s="395">
        <v>135</v>
      </c>
      <c r="I190" s="395">
        <v>168</v>
      </c>
      <c r="J190" s="395">
        <v>218</v>
      </c>
      <c r="K190" s="395">
        <v>197</v>
      </c>
      <c r="L190" s="395">
        <v>157</v>
      </c>
      <c r="M190" s="395">
        <v>139</v>
      </c>
      <c r="N190" s="395">
        <v>181</v>
      </c>
      <c r="O190" s="395">
        <v>227</v>
      </c>
      <c r="P190" s="395">
        <v>236</v>
      </c>
      <c r="Q190" s="395">
        <v>252</v>
      </c>
      <c r="R190" s="395">
        <v>123</v>
      </c>
      <c r="S190" s="395">
        <v>97</v>
      </c>
      <c r="T190" s="395">
        <v>91</v>
      </c>
      <c r="U190" s="395">
        <v>36</v>
      </c>
      <c r="V190" s="395">
        <v>16</v>
      </c>
    </row>
    <row r="191" spans="1:22" ht="12.75">
      <c r="A191" s="12"/>
      <c r="B191" s="251" t="s">
        <v>310</v>
      </c>
      <c r="C191" s="140">
        <v>2858</v>
      </c>
      <c r="D191" s="395">
        <v>113</v>
      </c>
      <c r="E191" s="395">
        <v>112</v>
      </c>
      <c r="F191" s="395">
        <v>110</v>
      </c>
      <c r="G191" s="395">
        <v>112</v>
      </c>
      <c r="H191" s="395">
        <v>143</v>
      </c>
      <c r="I191" s="395">
        <v>135</v>
      </c>
      <c r="J191" s="395">
        <v>146</v>
      </c>
      <c r="K191" s="395">
        <v>153</v>
      </c>
      <c r="L191" s="395">
        <v>148</v>
      </c>
      <c r="M191" s="395">
        <v>150</v>
      </c>
      <c r="N191" s="395">
        <v>179</v>
      </c>
      <c r="O191" s="395">
        <v>243</v>
      </c>
      <c r="P191" s="395">
        <v>268</v>
      </c>
      <c r="Q191" s="395">
        <v>255</v>
      </c>
      <c r="R191" s="395">
        <v>207</v>
      </c>
      <c r="S191" s="395">
        <v>151</v>
      </c>
      <c r="T191" s="395">
        <v>163</v>
      </c>
      <c r="U191" s="395">
        <v>55</v>
      </c>
      <c r="V191" s="395">
        <v>15</v>
      </c>
    </row>
    <row r="192" spans="1:22">
      <c r="A192" s="245"/>
      <c r="B192" s="83"/>
      <c r="C192" s="24"/>
      <c r="D192" s="38"/>
      <c r="E192" s="38"/>
      <c r="F192" s="38"/>
      <c r="G192" s="24"/>
      <c r="H192" s="38"/>
      <c r="I192" s="38"/>
      <c r="J192" s="38"/>
      <c r="K192" s="38"/>
      <c r="L192" s="38"/>
      <c r="M192" s="24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>
      <c r="A193" s="261" t="s">
        <v>48</v>
      </c>
      <c r="B193" s="251" t="s">
        <v>308</v>
      </c>
      <c r="C193" s="140">
        <v>77058</v>
      </c>
      <c r="D193" s="109">
        <v>2843</v>
      </c>
      <c r="E193" s="109">
        <v>2807</v>
      </c>
      <c r="F193" s="109">
        <v>3326</v>
      </c>
      <c r="G193" s="109">
        <v>3384</v>
      </c>
      <c r="H193" s="109">
        <v>4314</v>
      </c>
      <c r="I193" s="109">
        <v>4582</v>
      </c>
      <c r="J193" s="109">
        <v>5067</v>
      </c>
      <c r="K193" s="109">
        <v>5327</v>
      </c>
      <c r="L193" s="109">
        <v>5387</v>
      </c>
      <c r="M193" s="109">
        <v>5519</v>
      </c>
      <c r="N193" s="109">
        <v>5545</v>
      </c>
      <c r="O193" s="109">
        <v>6233</v>
      </c>
      <c r="P193" s="109">
        <v>6038</v>
      </c>
      <c r="Q193" s="109">
        <v>5677</v>
      </c>
      <c r="R193" s="109">
        <v>4621</v>
      </c>
      <c r="S193" s="109">
        <v>2620</v>
      </c>
      <c r="T193" s="109">
        <v>2385</v>
      </c>
      <c r="U193" s="109">
        <v>1035</v>
      </c>
      <c r="V193" s="109">
        <v>348</v>
      </c>
    </row>
    <row r="194" spans="1:22" ht="12.75">
      <c r="A194" s="245"/>
      <c r="B194" s="251" t="s">
        <v>86</v>
      </c>
      <c r="C194" s="140">
        <v>37808</v>
      </c>
      <c r="D194" s="395">
        <v>1507</v>
      </c>
      <c r="E194" s="395">
        <v>1472</v>
      </c>
      <c r="F194" s="395">
        <v>1748</v>
      </c>
      <c r="G194" s="395">
        <v>1755</v>
      </c>
      <c r="H194" s="395">
        <v>2202</v>
      </c>
      <c r="I194" s="395">
        <v>2385</v>
      </c>
      <c r="J194" s="395">
        <v>2613</v>
      </c>
      <c r="K194" s="395">
        <v>2749</v>
      </c>
      <c r="L194" s="395">
        <v>2744</v>
      </c>
      <c r="M194" s="395">
        <v>2758</v>
      </c>
      <c r="N194" s="395">
        <v>2766</v>
      </c>
      <c r="O194" s="395">
        <v>3115</v>
      </c>
      <c r="P194" s="395">
        <v>2948</v>
      </c>
      <c r="Q194" s="395">
        <v>2550</v>
      </c>
      <c r="R194" s="395">
        <v>2047</v>
      </c>
      <c r="S194" s="395">
        <v>1058</v>
      </c>
      <c r="T194" s="395">
        <v>881</v>
      </c>
      <c r="U194" s="395">
        <v>384</v>
      </c>
      <c r="V194" s="395">
        <v>126</v>
      </c>
    </row>
    <row r="195" spans="1:22" ht="12.75">
      <c r="A195" s="12"/>
      <c r="B195" s="251" t="s">
        <v>310</v>
      </c>
      <c r="C195" s="140">
        <v>39250</v>
      </c>
      <c r="D195" s="395">
        <v>1336</v>
      </c>
      <c r="E195" s="395">
        <v>1335</v>
      </c>
      <c r="F195" s="395">
        <v>1578</v>
      </c>
      <c r="G195" s="395">
        <v>1629</v>
      </c>
      <c r="H195" s="395">
        <v>2112</v>
      </c>
      <c r="I195" s="395">
        <v>2197</v>
      </c>
      <c r="J195" s="395">
        <v>2454</v>
      </c>
      <c r="K195" s="395">
        <v>2578</v>
      </c>
      <c r="L195" s="395">
        <v>2643</v>
      </c>
      <c r="M195" s="395">
        <v>2761</v>
      </c>
      <c r="N195" s="395">
        <v>2779</v>
      </c>
      <c r="O195" s="395">
        <v>3118</v>
      </c>
      <c r="P195" s="395">
        <v>3090</v>
      </c>
      <c r="Q195" s="395">
        <v>3127</v>
      </c>
      <c r="R195" s="395">
        <v>2574</v>
      </c>
      <c r="S195" s="395">
        <v>1562</v>
      </c>
      <c r="T195" s="395">
        <v>1504</v>
      </c>
      <c r="U195" s="395">
        <v>651</v>
      </c>
      <c r="V195" s="395">
        <v>222</v>
      </c>
    </row>
    <row r="196" spans="1:22">
      <c r="A196" s="245"/>
      <c r="B196" s="83"/>
      <c r="C196" s="24"/>
      <c r="D196" s="38"/>
      <c r="E196" s="38"/>
      <c r="F196" s="38"/>
      <c r="G196" s="24"/>
      <c r="H196" s="38"/>
      <c r="I196" s="38"/>
      <c r="J196" s="38"/>
      <c r="K196" s="38"/>
      <c r="L196" s="38"/>
      <c r="M196" s="24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>
      <c r="A197" s="245" t="s">
        <v>49</v>
      </c>
      <c r="B197" s="251" t="s">
        <v>308</v>
      </c>
      <c r="C197" s="140">
        <v>32309</v>
      </c>
      <c r="D197" s="109">
        <v>1364</v>
      </c>
      <c r="E197" s="109">
        <v>1453</v>
      </c>
      <c r="F197" s="109">
        <v>1564</v>
      </c>
      <c r="G197" s="109">
        <v>1619</v>
      </c>
      <c r="H197" s="109">
        <v>2089</v>
      </c>
      <c r="I197" s="109">
        <v>1865</v>
      </c>
      <c r="J197" s="109">
        <v>1782</v>
      </c>
      <c r="K197" s="109">
        <v>2051</v>
      </c>
      <c r="L197" s="109">
        <v>2172</v>
      </c>
      <c r="M197" s="109">
        <v>2360</v>
      </c>
      <c r="N197" s="109">
        <v>2084</v>
      </c>
      <c r="O197" s="109">
        <v>2318</v>
      </c>
      <c r="P197" s="109">
        <v>2154</v>
      </c>
      <c r="Q197" s="109">
        <v>2340</v>
      </c>
      <c r="R197" s="109">
        <v>1936</v>
      </c>
      <c r="S197" s="109">
        <v>1483</v>
      </c>
      <c r="T197" s="109">
        <v>1153</v>
      </c>
      <c r="U197" s="109">
        <v>436</v>
      </c>
      <c r="V197" s="109">
        <v>86</v>
      </c>
    </row>
    <row r="198" spans="1:22" ht="12.75">
      <c r="A198" s="245"/>
      <c r="B198" s="251" t="s">
        <v>86</v>
      </c>
      <c r="C198" s="140">
        <v>15712</v>
      </c>
      <c r="D198" s="395">
        <v>702</v>
      </c>
      <c r="E198" s="395">
        <v>728</v>
      </c>
      <c r="F198" s="395">
        <v>801</v>
      </c>
      <c r="G198" s="395">
        <v>813</v>
      </c>
      <c r="H198" s="395">
        <v>1128</v>
      </c>
      <c r="I198" s="395">
        <v>1036</v>
      </c>
      <c r="J198" s="395">
        <v>926</v>
      </c>
      <c r="K198" s="395">
        <v>1028</v>
      </c>
      <c r="L198" s="395">
        <v>1048</v>
      </c>
      <c r="M198" s="395">
        <v>1194</v>
      </c>
      <c r="N198" s="395">
        <v>1043</v>
      </c>
      <c r="O198" s="395">
        <v>1142</v>
      </c>
      <c r="P198" s="395">
        <v>1004</v>
      </c>
      <c r="Q198" s="395">
        <v>1033</v>
      </c>
      <c r="R198" s="395">
        <v>851</v>
      </c>
      <c r="S198" s="395">
        <v>598</v>
      </c>
      <c r="T198" s="395">
        <v>460</v>
      </c>
      <c r="U198" s="395">
        <v>157</v>
      </c>
      <c r="V198" s="395">
        <v>20</v>
      </c>
    </row>
    <row r="199" spans="1:22" ht="12.75">
      <c r="A199" s="12"/>
      <c r="B199" s="251" t="s">
        <v>310</v>
      </c>
      <c r="C199" s="140">
        <v>16597</v>
      </c>
      <c r="D199" s="395">
        <v>662</v>
      </c>
      <c r="E199" s="395">
        <v>725</v>
      </c>
      <c r="F199" s="395">
        <v>763</v>
      </c>
      <c r="G199" s="395">
        <v>806</v>
      </c>
      <c r="H199" s="395">
        <v>961</v>
      </c>
      <c r="I199" s="395">
        <v>829</v>
      </c>
      <c r="J199" s="395">
        <v>856</v>
      </c>
      <c r="K199" s="395">
        <v>1023</v>
      </c>
      <c r="L199" s="395">
        <v>1124</v>
      </c>
      <c r="M199" s="395">
        <v>1166</v>
      </c>
      <c r="N199" s="395">
        <v>1041</v>
      </c>
      <c r="O199" s="395">
        <v>1176</v>
      </c>
      <c r="P199" s="395">
        <v>1150</v>
      </c>
      <c r="Q199" s="395">
        <v>1307</v>
      </c>
      <c r="R199" s="395">
        <v>1085</v>
      </c>
      <c r="S199" s="395">
        <v>885</v>
      </c>
      <c r="T199" s="395">
        <v>693</v>
      </c>
      <c r="U199" s="395">
        <v>279</v>
      </c>
      <c r="V199" s="395">
        <v>66</v>
      </c>
    </row>
    <row r="200" spans="1:22">
      <c r="A200" s="245"/>
      <c r="B200" s="83"/>
      <c r="C200" s="24"/>
      <c r="D200" s="38"/>
      <c r="E200" s="38"/>
      <c r="F200" s="38"/>
      <c r="G200" s="24"/>
      <c r="H200" s="38"/>
      <c r="I200" s="38"/>
      <c r="J200" s="38"/>
      <c r="K200" s="38"/>
      <c r="L200" s="38"/>
      <c r="M200" s="24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>
      <c r="A201" s="245" t="s">
        <v>50</v>
      </c>
      <c r="B201" s="251" t="s">
        <v>308</v>
      </c>
      <c r="C201" s="140">
        <v>5059</v>
      </c>
      <c r="D201" s="109">
        <v>163</v>
      </c>
      <c r="E201" s="109">
        <v>183</v>
      </c>
      <c r="F201" s="109">
        <v>219</v>
      </c>
      <c r="G201" s="109">
        <v>271</v>
      </c>
      <c r="H201" s="109">
        <v>295</v>
      </c>
      <c r="I201" s="109">
        <v>261</v>
      </c>
      <c r="J201" s="109">
        <v>224</v>
      </c>
      <c r="K201" s="109">
        <v>257</v>
      </c>
      <c r="L201" s="109">
        <v>309</v>
      </c>
      <c r="M201" s="109">
        <v>343</v>
      </c>
      <c r="N201" s="109">
        <v>349</v>
      </c>
      <c r="O201" s="109">
        <v>378</v>
      </c>
      <c r="P201" s="109">
        <v>403</v>
      </c>
      <c r="Q201" s="109">
        <v>419</v>
      </c>
      <c r="R201" s="109">
        <v>419</v>
      </c>
      <c r="S201" s="109">
        <v>228</v>
      </c>
      <c r="T201" s="109">
        <v>210</v>
      </c>
      <c r="U201" s="109">
        <v>104</v>
      </c>
      <c r="V201" s="109">
        <v>24</v>
      </c>
    </row>
    <row r="202" spans="1:22" ht="12.75">
      <c r="A202" s="245"/>
      <c r="B202" s="251" t="s">
        <v>86</v>
      </c>
      <c r="C202" s="140">
        <v>2532</v>
      </c>
      <c r="D202" s="395">
        <v>90</v>
      </c>
      <c r="E202" s="395">
        <v>89</v>
      </c>
      <c r="F202" s="395">
        <v>108</v>
      </c>
      <c r="G202" s="395">
        <v>146</v>
      </c>
      <c r="H202" s="395">
        <v>151</v>
      </c>
      <c r="I202" s="395">
        <v>148</v>
      </c>
      <c r="J202" s="395">
        <v>115</v>
      </c>
      <c r="K202" s="395">
        <v>127</v>
      </c>
      <c r="L202" s="395">
        <v>172</v>
      </c>
      <c r="M202" s="395">
        <v>191</v>
      </c>
      <c r="N202" s="395">
        <v>206</v>
      </c>
      <c r="O202" s="395">
        <v>212</v>
      </c>
      <c r="P202" s="395">
        <v>200</v>
      </c>
      <c r="Q202" s="395">
        <v>192</v>
      </c>
      <c r="R202" s="395">
        <v>179</v>
      </c>
      <c r="S202" s="395">
        <v>82</v>
      </c>
      <c r="T202" s="395">
        <v>80</v>
      </c>
      <c r="U202" s="395">
        <v>41</v>
      </c>
      <c r="V202" s="395">
        <v>3</v>
      </c>
    </row>
    <row r="203" spans="1:22" ht="12.75">
      <c r="A203" s="12"/>
      <c r="B203" s="251" t="s">
        <v>310</v>
      </c>
      <c r="C203" s="140">
        <v>2527</v>
      </c>
      <c r="D203" s="395">
        <v>73</v>
      </c>
      <c r="E203" s="395">
        <v>94</v>
      </c>
      <c r="F203" s="395">
        <v>111</v>
      </c>
      <c r="G203" s="395">
        <v>125</v>
      </c>
      <c r="H203" s="395">
        <v>144</v>
      </c>
      <c r="I203" s="395">
        <v>113</v>
      </c>
      <c r="J203" s="395">
        <v>109</v>
      </c>
      <c r="K203" s="395">
        <v>130</v>
      </c>
      <c r="L203" s="395">
        <v>137</v>
      </c>
      <c r="M203" s="395">
        <v>152</v>
      </c>
      <c r="N203" s="395">
        <v>143</v>
      </c>
      <c r="O203" s="395">
        <v>166</v>
      </c>
      <c r="P203" s="395">
        <v>203</v>
      </c>
      <c r="Q203" s="395">
        <v>227</v>
      </c>
      <c r="R203" s="395">
        <v>240</v>
      </c>
      <c r="S203" s="395">
        <v>146</v>
      </c>
      <c r="T203" s="395">
        <v>130</v>
      </c>
      <c r="U203" s="395">
        <v>63</v>
      </c>
      <c r="V203" s="395">
        <v>21</v>
      </c>
    </row>
    <row r="204" spans="1:22">
      <c r="A204" s="245"/>
      <c r="B204" s="83"/>
      <c r="C204" s="24"/>
      <c r="D204" s="38"/>
      <c r="E204" s="38"/>
      <c r="F204" s="38"/>
      <c r="G204" s="24"/>
      <c r="H204" s="38"/>
      <c r="I204" s="38"/>
      <c r="J204" s="38"/>
      <c r="K204" s="38"/>
      <c r="L204" s="38"/>
      <c r="M204" s="24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>
      <c r="A205" s="245" t="s">
        <v>51</v>
      </c>
      <c r="B205" s="251" t="s">
        <v>308</v>
      </c>
      <c r="C205" s="140">
        <v>9616</v>
      </c>
      <c r="D205" s="109">
        <v>437</v>
      </c>
      <c r="E205" s="109">
        <v>407</v>
      </c>
      <c r="F205" s="109">
        <v>511</v>
      </c>
      <c r="G205" s="109">
        <v>407</v>
      </c>
      <c r="H205" s="109">
        <v>485</v>
      </c>
      <c r="I205" s="109">
        <v>484</v>
      </c>
      <c r="J205" s="109">
        <v>562</v>
      </c>
      <c r="K205" s="109">
        <v>639</v>
      </c>
      <c r="L205" s="109">
        <v>635</v>
      </c>
      <c r="M205" s="109">
        <v>563</v>
      </c>
      <c r="N205" s="109">
        <v>586</v>
      </c>
      <c r="O205" s="109">
        <v>652</v>
      </c>
      <c r="P205" s="109">
        <v>844</v>
      </c>
      <c r="Q205" s="109">
        <v>835</v>
      </c>
      <c r="R205" s="109">
        <v>603</v>
      </c>
      <c r="S205" s="109">
        <v>345</v>
      </c>
      <c r="T205" s="109">
        <v>391</v>
      </c>
      <c r="U205" s="109">
        <v>168</v>
      </c>
      <c r="V205" s="109">
        <v>62</v>
      </c>
    </row>
    <row r="206" spans="1:22" ht="12.75">
      <c r="A206" s="245"/>
      <c r="B206" s="251" t="s">
        <v>86</v>
      </c>
      <c r="C206" s="140">
        <v>4786</v>
      </c>
      <c r="D206" s="395">
        <v>212</v>
      </c>
      <c r="E206" s="395">
        <v>208</v>
      </c>
      <c r="F206" s="395">
        <v>272</v>
      </c>
      <c r="G206" s="395">
        <v>208</v>
      </c>
      <c r="H206" s="395">
        <v>261</v>
      </c>
      <c r="I206" s="395">
        <v>275</v>
      </c>
      <c r="J206" s="395">
        <v>292</v>
      </c>
      <c r="K206" s="395">
        <v>339</v>
      </c>
      <c r="L206" s="395">
        <v>344</v>
      </c>
      <c r="M206" s="395">
        <v>292</v>
      </c>
      <c r="N206" s="395">
        <v>324</v>
      </c>
      <c r="O206" s="395">
        <v>335</v>
      </c>
      <c r="P206" s="395">
        <v>403</v>
      </c>
      <c r="Q206" s="395">
        <v>372</v>
      </c>
      <c r="R206" s="395">
        <v>273</v>
      </c>
      <c r="S206" s="395">
        <v>143</v>
      </c>
      <c r="T206" s="395">
        <v>156</v>
      </c>
      <c r="U206" s="395">
        <v>57</v>
      </c>
      <c r="V206" s="395">
        <v>20</v>
      </c>
    </row>
    <row r="207" spans="1:22" ht="12.75">
      <c r="A207" s="12"/>
      <c r="B207" s="251" t="s">
        <v>310</v>
      </c>
      <c r="C207" s="140">
        <v>4830</v>
      </c>
      <c r="D207" s="395">
        <v>225</v>
      </c>
      <c r="E207" s="395">
        <v>199</v>
      </c>
      <c r="F207" s="395">
        <v>239</v>
      </c>
      <c r="G207" s="395">
        <v>199</v>
      </c>
      <c r="H207" s="395">
        <v>224</v>
      </c>
      <c r="I207" s="395">
        <v>209</v>
      </c>
      <c r="J207" s="395">
        <v>270</v>
      </c>
      <c r="K207" s="395">
        <v>300</v>
      </c>
      <c r="L207" s="395">
        <v>291</v>
      </c>
      <c r="M207" s="395">
        <v>271</v>
      </c>
      <c r="N207" s="395">
        <v>262</v>
      </c>
      <c r="O207" s="395">
        <v>317</v>
      </c>
      <c r="P207" s="395">
        <v>441</v>
      </c>
      <c r="Q207" s="395">
        <v>463</v>
      </c>
      <c r="R207" s="395">
        <v>330</v>
      </c>
      <c r="S207" s="395">
        <v>202</v>
      </c>
      <c r="T207" s="395">
        <v>235</v>
      </c>
      <c r="U207" s="395">
        <v>111</v>
      </c>
      <c r="V207" s="395">
        <v>42</v>
      </c>
    </row>
    <row r="208" spans="1:22">
      <c r="A208" s="245"/>
      <c r="B208" s="83"/>
      <c r="C208" s="24"/>
      <c r="D208" s="38"/>
      <c r="E208" s="38"/>
      <c r="F208" s="38"/>
      <c r="G208" s="24"/>
      <c r="H208" s="38"/>
      <c r="I208" s="38"/>
      <c r="J208" s="38"/>
      <c r="K208" s="38"/>
      <c r="L208" s="38"/>
      <c r="M208" s="24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>
      <c r="A209" s="245" t="s">
        <v>52</v>
      </c>
      <c r="B209" s="251" t="s">
        <v>308</v>
      </c>
      <c r="C209" s="140">
        <v>6984</v>
      </c>
      <c r="D209" s="109">
        <v>103</v>
      </c>
      <c r="E209" s="109">
        <v>180</v>
      </c>
      <c r="F209" s="109">
        <v>292</v>
      </c>
      <c r="G209" s="109">
        <v>309</v>
      </c>
      <c r="H209" s="109">
        <v>299</v>
      </c>
      <c r="I209" s="109">
        <v>348</v>
      </c>
      <c r="J209" s="109">
        <v>423</v>
      </c>
      <c r="K209" s="109">
        <v>439</v>
      </c>
      <c r="L209" s="109">
        <v>430</v>
      </c>
      <c r="M209" s="109">
        <v>460</v>
      </c>
      <c r="N209" s="109">
        <v>522</v>
      </c>
      <c r="O209" s="109">
        <v>633</v>
      </c>
      <c r="P209" s="109">
        <v>600</v>
      </c>
      <c r="Q209" s="109">
        <v>596</v>
      </c>
      <c r="R209" s="109">
        <v>523</v>
      </c>
      <c r="S209" s="109">
        <v>370</v>
      </c>
      <c r="T209" s="109">
        <v>286</v>
      </c>
      <c r="U209" s="109">
        <v>128</v>
      </c>
      <c r="V209" s="109">
        <v>43</v>
      </c>
    </row>
    <row r="210" spans="1:22" ht="12.75">
      <c r="A210" s="245"/>
      <c r="B210" s="251" t="s">
        <v>86</v>
      </c>
      <c r="C210" s="140">
        <v>3541</v>
      </c>
      <c r="D210" s="395">
        <v>55</v>
      </c>
      <c r="E210" s="395">
        <v>87</v>
      </c>
      <c r="F210" s="395">
        <v>161</v>
      </c>
      <c r="G210" s="395">
        <v>153</v>
      </c>
      <c r="H210" s="395">
        <v>161</v>
      </c>
      <c r="I210" s="395">
        <v>192</v>
      </c>
      <c r="J210" s="395">
        <v>232</v>
      </c>
      <c r="K210" s="395">
        <v>241</v>
      </c>
      <c r="L210" s="395">
        <v>238</v>
      </c>
      <c r="M210" s="395">
        <v>235</v>
      </c>
      <c r="N210" s="395">
        <v>263</v>
      </c>
      <c r="O210" s="395">
        <v>336</v>
      </c>
      <c r="P210" s="395">
        <v>292</v>
      </c>
      <c r="Q210" s="395">
        <v>291</v>
      </c>
      <c r="R210" s="395">
        <v>249</v>
      </c>
      <c r="S210" s="395">
        <v>168</v>
      </c>
      <c r="T210" s="395">
        <v>120</v>
      </c>
      <c r="U210" s="395">
        <v>49</v>
      </c>
      <c r="V210" s="395">
        <v>18</v>
      </c>
    </row>
    <row r="211" spans="1:22" ht="12.75">
      <c r="A211" s="12"/>
      <c r="B211" s="251" t="s">
        <v>310</v>
      </c>
      <c r="C211" s="140">
        <v>3443</v>
      </c>
      <c r="D211" s="395">
        <v>48</v>
      </c>
      <c r="E211" s="395">
        <v>93</v>
      </c>
      <c r="F211" s="395">
        <v>131</v>
      </c>
      <c r="G211" s="395">
        <v>156</v>
      </c>
      <c r="H211" s="395">
        <v>138</v>
      </c>
      <c r="I211" s="395">
        <v>156</v>
      </c>
      <c r="J211" s="395">
        <v>191</v>
      </c>
      <c r="K211" s="395">
        <v>198</v>
      </c>
      <c r="L211" s="395">
        <v>192</v>
      </c>
      <c r="M211" s="395">
        <v>225</v>
      </c>
      <c r="N211" s="395">
        <v>259</v>
      </c>
      <c r="O211" s="395">
        <v>297</v>
      </c>
      <c r="P211" s="395">
        <v>308</v>
      </c>
      <c r="Q211" s="395">
        <v>305</v>
      </c>
      <c r="R211" s="395">
        <v>274</v>
      </c>
      <c r="S211" s="395">
        <v>202</v>
      </c>
      <c r="T211" s="395">
        <v>166</v>
      </c>
      <c r="U211" s="395">
        <v>79</v>
      </c>
      <c r="V211" s="395">
        <v>25</v>
      </c>
    </row>
    <row r="212" spans="1:22">
      <c r="A212" s="245"/>
      <c r="B212" s="83"/>
      <c r="C212" s="24"/>
      <c r="D212" s="38"/>
      <c r="E212" s="38"/>
      <c r="F212" s="38"/>
      <c r="G212" s="24"/>
      <c r="H212" s="38"/>
      <c r="I212" s="38"/>
      <c r="J212" s="38"/>
      <c r="K212" s="38"/>
      <c r="L212" s="38"/>
      <c r="M212" s="24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>
      <c r="A213" s="245" t="s">
        <v>53</v>
      </c>
      <c r="B213" s="251" t="s">
        <v>308</v>
      </c>
      <c r="C213" s="140">
        <v>15854</v>
      </c>
      <c r="D213" s="109">
        <v>536</v>
      </c>
      <c r="E213" s="109">
        <v>739</v>
      </c>
      <c r="F213" s="109">
        <v>778</v>
      </c>
      <c r="G213" s="109">
        <v>771</v>
      </c>
      <c r="H213" s="109">
        <v>919</v>
      </c>
      <c r="I213" s="109">
        <v>910</v>
      </c>
      <c r="J213" s="109">
        <v>875</v>
      </c>
      <c r="K213" s="109">
        <v>992</v>
      </c>
      <c r="L213" s="109">
        <v>1125</v>
      </c>
      <c r="M213" s="109">
        <v>1095</v>
      </c>
      <c r="N213" s="109">
        <v>1069</v>
      </c>
      <c r="O213" s="109">
        <v>1084</v>
      </c>
      <c r="P213" s="109">
        <v>1156</v>
      </c>
      <c r="Q213" s="109">
        <v>1221</v>
      </c>
      <c r="R213" s="109">
        <v>990</v>
      </c>
      <c r="S213" s="109">
        <v>698</v>
      </c>
      <c r="T213" s="109">
        <v>558</v>
      </c>
      <c r="U213" s="109">
        <v>254</v>
      </c>
      <c r="V213" s="109">
        <v>84</v>
      </c>
    </row>
    <row r="214" spans="1:22" ht="12.75">
      <c r="A214" s="245"/>
      <c r="B214" s="251" t="s">
        <v>86</v>
      </c>
      <c r="C214" s="140">
        <v>7810</v>
      </c>
      <c r="D214" s="395">
        <v>271</v>
      </c>
      <c r="E214" s="395">
        <v>365</v>
      </c>
      <c r="F214" s="395">
        <v>375</v>
      </c>
      <c r="G214" s="395">
        <v>400</v>
      </c>
      <c r="H214" s="395">
        <v>486</v>
      </c>
      <c r="I214" s="395">
        <v>488</v>
      </c>
      <c r="J214" s="395">
        <v>472</v>
      </c>
      <c r="K214" s="395">
        <v>526</v>
      </c>
      <c r="L214" s="395">
        <v>558</v>
      </c>
      <c r="M214" s="395">
        <v>574</v>
      </c>
      <c r="N214" s="395">
        <v>547</v>
      </c>
      <c r="O214" s="395">
        <v>542</v>
      </c>
      <c r="P214" s="395">
        <v>550</v>
      </c>
      <c r="Q214" s="395">
        <v>576</v>
      </c>
      <c r="R214" s="395">
        <v>429</v>
      </c>
      <c r="S214" s="395">
        <v>320</v>
      </c>
      <c r="T214" s="395">
        <v>224</v>
      </c>
      <c r="U214" s="395">
        <v>79</v>
      </c>
      <c r="V214" s="395">
        <v>28</v>
      </c>
    </row>
    <row r="215" spans="1:22" ht="12.75">
      <c r="A215" s="12"/>
      <c r="B215" s="251" t="s">
        <v>310</v>
      </c>
      <c r="C215" s="140">
        <v>8044</v>
      </c>
      <c r="D215" s="395">
        <v>265</v>
      </c>
      <c r="E215" s="395">
        <v>374</v>
      </c>
      <c r="F215" s="395">
        <v>403</v>
      </c>
      <c r="G215" s="395">
        <v>371</v>
      </c>
      <c r="H215" s="395">
        <v>433</v>
      </c>
      <c r="I215" s="395">
        <v>422</v>
      </c>
      <c r="J215" s="395">
        <v>403</v>
      </c>
      <c r="K215" s="395">
        <v>466</v>
      </c>
      <c r="L215" s="395">
        <v>567</v>
      </c>
      <c r="M215" s="395">
        <v>521</v>
      </c>
      <c r="N215" s="395">
        <v>522</v>
      </c>
      <c r="O215" s="395">
        <v>542</v>
      </c>
      <c r="P215" s="395">
        <v>606</v>
      </c>
      <c r="Q215" s="395">
        <v>645</v>
      </c>
      <c r="R215" s="395">
        <v>561</v>
      </c>
      <c r="S215" s="395">
        <v>378</v>
      </c>
      <c r="T215" s="395">
        <v>334</v>
      </c>
      <c r="U215" s="395">
        <v>175</v>
      </c>
      <c r="V215" s="395">
        <v>56</v>
      </c>
    </row>
    <row r="216" spans="1:22">
      <c r="A216" s="245"/>
      <c r="B216" s="83"/>
      <c r="C216" s="24"/>
      <c r="D216" s="38"/>
      <c r="E216" s="38"/>
      <c r="F216" s="38"/>
      <c r="G216" s="24"/>
      <c r="H216" s="38"/>
      <c r="I216" s="38"/>
      <c r="J216" s="38"/>
      <c r="K216" s="38"/>
      <c r="L216" s="38"/>
      <c r="M216" s="24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>
      <c r="A217" s="245" t="s">
        <v>54</v>
      </c>
      <c r="B217" s="251" t="s">
        <v>308</v>
      </c>
      <c r="C217" s="140">
        <v>11068</v>
      </c>
      <c r="D217" s="109">
        <v>277</v>
      </c>
      <c r="E217" s="109">
        <v>322</v>
      </c>
      <c r="F217" s="109">
        <v>500</v>
      </c>
      <c r="G217" s="109">
        <v>454</v>
      </c>
      <c r="H217" s="109">
        <v>584</v>
      </c>
      <c r="I217" s="109">
        <v>762</v>
      </c>
      <c r="J217" s="109">
        <v>802</v>
      </c>
      <c r="K217" s="109">
        <v>891</v>
      </c>
      <c r="L217" s="109">
        <v>895</v>
      </c>
      <c r="M217" s="109">
        <v>962</v>
      </c>
      <c r="N217" s="109">
        <v>854</v>
      </c>
      <c r="O217" s="109">
        <v>857</v>
      </c>
      <c r="P217" s="109">
        <v>783</v>
      </c>
      <c r="Q217" s="109">
        <v>783</v>
      </c>
      <c r="R217" s="109">
        <v>608</v>
      </c>
      <c r="S217" s="109">
        <v>324</v>
      </c>
      <c r="T217" s="109">
        <v>280</v>
      </c>
      <c r="U217" s="109">
        <v>96</v>
      </c>
      <c r="V217" s="109">
        <v>34</v>
      </c>
    </row>
    <row r="218" spans="1:22" ht="12.75">
      <c r="A218" s="245"/>
      <c r="B218" s="251" t="s">
        <v>86</v>
      </c>
      <c r="C218" s="140">
        <v>5617</v>
      </c>
      <c r="D218" s="395">
        <v>149</v>
      </c>
      <c r="E218" s="395">
        <v>162</v>
      </c>
      <c r="F218" s="395">
        <v>254</v>
      </c>
      <c r="G218" s="395">
        <v>238</v>
      </c>
      <c r="H218" s="395">
        <v>331</v>
      </c>
      <c r="I218" s="395">
        <v>453</v>
      </c>
      <c r="J218" s="395">
        <v>442</v>
      </c>
      <c r="K218" s="395">
        <v>501</v>
      </c>
      <c r="L218" s="395">
        <v>498</v>
      </c>
      <c r="M218" s="395">
        <v>518</v>
      </c>
      <c r="N218" s="395">
        <v>452</v>
      </c>
      <c r="O218" s="395">
        <v>403</v>
      </c>
      <c r="P218" s="395">
        <v>390</v>
      </c>
      <c r="Q218" s="395">
        <v>346</v>
      </c>
      <c r="R218" s="395">
        <v>244</v>
      </c>
      <c r="S218" s="395">
        <v>110</v>
      </c>
      <c r="T218" s="395">
        <v>93</v>
      </c>
      <c r="U218" s="395">
        <v>21</v>
      </c>
      <c r="V218" s="395">
        <v>12</v>
      </c>
    </row>
    <row r="219" spans="1:22" ht="12.75">
      <c r="A219" s="12"/>
      <c r="B219" s="251" t="s">
        <v>310</v>
      </c>
      <c r="C219" s="140">
        <v>5451</v>
      </c>
      <c r="D219" s="395">
        <v>128</v>
      </c>
      <c r="E219" s="395">
        <v>160</v>
      </c>
      <c r="F219" s="395">
        <v>246</v>
      </c>
      <c r="G219" s="395">
        <v>216</v>
      </c>
      <c r="H219" s="395">
        <v>253</v>
      </c>
      <c r="I219" s="395">
        <v>309</v>
      </c>
      <c r="J219" s="395">
        <v>360</v>
      </c>
      <c r="K219" s="395">
        <v>390</v>
      </c>
      <c r="L219" s="395">
        <v>397</v>
      </c>
      <c r="M219" s="395">
        <v>444</v>
      </c>
      <c r="N219" s="395">
        <v>402</v>
      </c>
      <c r="O219" s="395">
        <v>454</v>
      </c>
      <c r="P219" s="395">
        <v>393</v>
      </c>
      <c r="Q219" s="395">
        <v>437</v>
      </c>
      <c r="R219" s="395">
        <v>364</v>
      </c>
      <c r="S219" s="395">
        <v>214</v>
      </c>
      <c r="T219" s="395">
        <v>187</v>
      </c>
      <c r="U219" s="395">
        <v>75</v>
      </c>
      <c r="V219" s="395">
        <v>22</v>
      </c>
    </row>
    <row r="220" spans="1:22">
      <c r="A220" s="245"/>
      <c r="B220" s="83"/>
      <c r="C220" s="24"/>
      <c r="D220" s="38"/>
      <c r="E220" s="38"/>
      <c r="F220" s="38"/>
      <c r="G220" s="24"/>
      <c r="H220" s="38"/>
      <c r="I220" s="38"/>
      <c r="J220" s="38"/>
      <c r="K220" s="38"/>
      <c r="L220" s="38"/>
      <c r="M220" s="24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>
      <c r="A221" s="245" t="s">
        <v>55</v>
      </c>
      <c r="B221" s="251" t="s">
        <v>308</v>
      </c>
      <c r="C221" s="140">
        <v>6986</v>
      </c>
      <c r="D221" s="109">
        <v>300</v>
      </c>
      <c r="E221" s="109">
        <v>313</v>
      </c>
      <c r="F221" s="109">
        <v>354</v>
      </c>
      <c r="G221" s="109">
        <v>390</v>
      </c>
      <c r="H221" s="109">
        <v>372</v>
      </c>
      <c r="I221" s="109">
        <v>386</v>
      </c>
      <c r="J221" s="109">
        <v>408</v>
      </c>
      <c r="K221" s="109">
        <v>374</v>
      </c>
      <c r="L221" s="109">
        <v>453</v>
      </c>
      <c r="M221" s="109">
        <v>397</v>
      </c>
      <c r="N221" s="109">
        <v>462</v>
      </c>
      <c r="O221" s="109">
        <v>498</v>
      </c>
      <c r="P221" s="109">
        <v>560</v>
      </c>
      <c r="Q221" s="109">
        <v>601</v>
      </c>
      <c r="R221" s="109">
        <v>408</v>
      </c>
      <c r="S221" s="109">
        <v>390</v>
      </c>
      <c r="T221" s="109">
        <v>241</v>
      </c>
      <c r="U221" s="109">
        <v>72</v>
      </c>
      <c r="V221" s="109">
        <v>7</v>
      </c>
    </row>
    <row r="222" spans="1:22" ht="12.75">
      <c r="A222" s="245"/>
      <c r="B222" s="251" t="s">
        <v>86</v>
      </c>
      <c r="C222" s="140">
        <v>3560</v>
      </c>
      <c r="D222" s="395">
        <v>157</v>
      </c>
      <c r="E222" s="395">
        <v>170</v>
      </c>
      <c r="F222" s="395">
        <v>188</v>
      </c>
      <c r="G222" s="395">
        <v>224</v>
      </c>
      <c r="H222" s="395">
        <v>181</v>
      </c>
      <c r="I222" s="395">
        <v>186</v>
      </c>
      <c r="J222" s="395">
        <v>222</v>
      </c>
      <c r="K222" s="395">
        <v>192</v>
      </c>
      <c r="L222" s="395">
        <v>248</v>
      </c>
      <c r="M222" s="395">
        <v>219</v>
      </c>
      <c r="N222" s="395">
        <v>246</v>
      </c>
      <c r="O222" s="395">
        <v>281</v>
      </c>
      <c r="P222" s="395">
        <v>271</v>
      </c>
      <c r="Q222" s="395">
        <v>288</v>
      </c>
      <c r="R222" s="395">
        <v>183</v>
      </c>
      <c r="S222" s="395">
        <v>171</v>
      </c>
      <c r="T222" s="395">
        <v>99</v>
      </c>
      <c r="U222" s="395">
        <v>28</v>
      </c>
      <c r="V222" s="395">
        <v>6</v>
      </c>
    </row>
    <row r="223" spans="1:22" ht="12.75">
      <c r="A223" s="12"/>
      <c r="B223" s="251" t="s">
        <v>310</v>
      </c>
      <c r="C223" s="140">
        <v>3426</v>
      </c>
      <c r="D223" s="395">
        <v>143</v>
      </c>
      <c r="E223" s="395">
        <v>143</v>
      </c>
      <c r="F223" s="395">
        <v>166</v>
      </c>
      <c r="G223" s="395">
        <v>166</v>
      </c>
      <c r="H223" s="395">
        <v>191</v>
      </c>
      <c r="I223" s="395">
        <v>200</v>
      </c>
      <c r="J223" s="395">
        <v>186</v>
      </c>
      <c r="K223" s="395">
        <v>182</v>
      </c>
      <c r="L223" s="395">
        <v>205</v>
      </c>
      <c r="M223" s="395">
        <v>178</v>
      </c>
      <c r="N223" s="395">
        <v>216</v>
      </c>
      <c r="O223" s="395">
        <v>217</v>
      </c>
      <c r="P223" s="395">
        <v>289</v>
      </c>
      <c r="Q223" s="395">
        <v>313</v>
      </c>
      <c r="R223" s="395">
        <v>225</v>
      </c>
      <c r="S223" s="395">
        <v>219</v>
      </c>
      <c r="T223" s="395">
        <v>142</v>
      </c>
      <c r="U223" s="395">
        <v>44</v>
      </c>
      <c r="V223" s="395">
        <v>1</v>
      </c>
    </row>
    <row r="224" spans="1:22">
      <c r="A224" s="245"/>
      <c r="B224" s="83"/>
      <c r="C224" s="24"/>
      <c r="D224" s="38"/>
      <c r="E224" s="38"/>
      <c r="F224" s="38"/>
      <c r="G224" s="24"/>
      <c r="H224" s="38"/>
      <c r="I224" s="38"/>
      <c r="J224" s="38"/>
      <c r="K224" s="38"/>
      <c r="L224" s="38"/>
      <c r="M224" s="24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>
      <c r="A225" s="245" t="s">
        <v>56</v>
      </c>
      <c r="B225" s="251" t="s">
        <v>308</v>
      </c>
      <c r="C225" s="140">
        <v>35442</v>
      </c>
      <c r="D225" s="109">
        <v>1574</v>
      </c>
      <c r="E225" s="109">
        <v>1745</v>
      </c>
      <c r="F225" s="109">
        <v>1980</v>
      </c>
      <c r="G225" s="109">
        <v>1897</v>
      </c>
      <c r="H225" s="109">
        <v>2257</v>
      </c>
      <c r="I225" s="109">
        <v>2128</v>
      </c>
      <c r="J225" s="109">
        <v>2111</v>
      </c>
      <c r="K225" s="109">
        <v>2219</v>
      </c>
      <c r="L225" s="109">
        <v>2349</v>
      </c>
      <c r="M225" s="109">
        <v>2464</v>
      </c>
      <c r="N225" s="109">
        <v>2275</v>
      </c>
      <c r="O225" s="109">
        <v>2534</v>
      </c>
      <c r="P225" s="109">
        <v>2498</v>
      </c>
      <c r="Q225" s="109">
        <v>2572</v>
      </c>
      <c r="R225" s="109">
        <v>2054</v>
      </c>
      <c r="S225" s="109">
        <v>1279</v>
      </c>
      <c r="T225" s="109">
        <v>972</v>
      </c>
      <c r="U225" s="109">
        <v>436</v>
      </c>
      <c r="V225" s="109">
        <v>98</v>
      </c>
    </row>
    <row r="226" spans="1:22" ht="12.75">
      <c r="A226" s="245"/>
      <c r="B226" s="251" t="s">
        <v>86</v>
      </c>
      <c r="C226" s="140">
        <v>17102</v>
      </c>
      <c r="D226" s="395">
        <v>834</v>
      </c>
      <c r="E226" s="395">
        <v>927</v>
      </c>
      <c r="F226" s="395">
        <v>1038</v>
      </c>
      <c r="G226" s="395">
        <v>984</v>
      </c>
      <c r="H226" s="395">
        <v>1155</v>
      </c>
      <c r="I226" s="395">
        <v>1154</v>
      </c>
      <c r="J226" s="395">
        <v>1103</v>
      </c>
      <c r="K226" s="395">
        <v>1089</v>
      </c>
      <c r="L226" s="395">
        <v>1192</v>
      </c>
      <c r="M226" s="395">
        <v>1181</v>
      </c>
      <c r="N226" s="395">
        <v>1098</v>
      </c>
      <c r="O226" s="395">
        <v>1164</v>
      </c>
      <c r="P226" s="395">
        <v>1121</v>
      </c>
      <c r="Q226" s="395">
        <v>1122</v>
      </c>
      <c r="R226" s="395">
        <v>845</v>
      </c>
      <c r="S226" s="395">
        <v>504</v>
      </c>
      <c r="T226" s="395">
        <v>378</v>
      </c>
      <c r="U226" s="395">
        <v>181</v>
      </c>
      <c r="V226" s="395">
        <v>32</v>
      </c>
    </row>
    <row r="227" spans="1:22" ht="12.75">
      <c r="A227" s="12"/>
      <c r="B227" s="251" t="s">
        <v>310</v>
      </c>
      <c r="C227" s="140">
        <v>18340</v>
      </c>
      <c r="D227" s="395">
        <v>740</v>
      </c>
      <c r="E227" s="395">
        <v>818</v>
      </c>
      <c r="F227" s="395">
        <v>942</v>
      </c>
      <c r="G227" s="395">
        <v>913</v>
      </c>
      <c r="H227" s="395">
        <v>1102</v>
      </c>
      <c r="I227" s="395">
        <v>974</v>
      </c>
      <c r="J227" s="395">
        <v>1008</v>
      </c>
      <c r="K227" s="395">
        <v>1130</v>
      </c>
      <c r="L227" s="395">
        <v>1157</v>
      </c>
      <c r="M227" s="395">
        <v>1283</v>
      </c>
      <c r="N227" s="395">
        <v>1177</v>
      </c>
      <c r="O227" s="395">
        <v>1370</v>
      </c>
      <c r="P227" s="395">
        <v>1377</v>
      </c>
      <c r="Q227" s="395">
        <v>1450</v>
      </c>
      <c r="R227" s="395">
        <v>1209</v>
      </c>
      <c r="S227" s="395">
        <v>775</v>
      </c>
      <c r="T227" s="395">
        <v>594</v>
      </c>
      <c r="U227" s="395">
        <v>255</v>
      </c>
      <c r="V227" s="395">
        <v>66</v>
      </c>
    </row>
    <row r="228" spans="1:22">
      <c r="A228" s="245"/>
      <c r="B228" s="83"/>
      <c r="C228" s="24"/>
      <c r="D228" s="38"/>
      <c r="E228" s="38"/>
      <c r="F228" s="38"/>
      <c r="G228" s="24"/>
      <c r="H228" s="38"/>
      <c r="I228" s="38"/>
      <c r="J228" s="38"/>
      <c r="K228" s="38"/>
      <c r="L228" s="38"/>
      <c r="M228" s="24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>
      <c r="A229" s="261" t="s">
        <v>57</v>
      </c>
      <c r="B229" s="251" t="s">
        <v>308</v>
      </c>
      <c r="C229" s="140">
        <v>28372</v>
      </c>
      <c r="D229" s="109">
        <v>1512</v>
      </c>
      <c r="E229" s="109">
        <v>1375</v>
      </c>
      <c r="F229" s="109">
        <v>1446</v>
      </c>
      <c r="G229" s="109">
        <v>1456</v>
      </c>
      <c r="H229" s="109">
        <v>1606</v>
      </c>
      <c r="I229" s="109">
        <v>1448</v>
      </c>
      <c r="J229" s="109">
        <v>1686</v>
      </c>
      <c r="K229" s="109">
        <v>1947</v>
      </c>
      <c r="L229" s="109">
        <v>1970</v>
      </c>
      <c r="M229" s="109">
        <v>1799</v>
      </c>
      <c r="N229" s="109">
        <v>1778</v>
      </c>
      <c r="O229" s="109">
        <v>2008</v>
      </c>
      <c r="P229" s="109">
        <v>2189</v>
      </c>
      <c r="Q229" s="109">
        <v>2029</v>
      </c>
      <c r="R229" s="109">
        <v>1620</v>
      </c>
      <c r="S229" s="109">
        <v>887</v>
      </c>
      <c r="T229" s="109">
        <v>973</v>
      </c>
      <c r="U229" s="109">
        <v>482</v>
      </c>
      <c r="V229" s="109">
        <v>161</v>
      </c>
    </row>
    <row r="230" spans="1:22" ht="12.75">
      <c r="A230" s="245"/>
      <c r="B230" s="251" t="s">
        <v>86</v>
      </c>
      <c r="C230" s="140">
        <v>13843</v>
      </c>
      <c r="D230" s="395">
        <v>779</v>
      </c>
      <c r="E230" s="395">
        <v>709</v>
      </c>
      <c r="F230" s="395">
        <v>755</v>
      </c>
      <c r="G230" s="395">
        <v>759</v>
      </c>
      <c r="H230" s="395">
        <v>832</v>
      </c>
      <c r="I230" s="395">
        <v>809</v>
      </c>
      <c r="J230" s="395">
        <v>888</v>
      </c>
      <c r="K230" s="395">
        <v>977</v>
      </c>
      <c r="L230" s="395">
        <v>1033</v>
      </c>
      <c r="M230" s="395">
        <v>935</v>
      </c>
      <c r="N230" s="395">
        <v>839</v>
      </c>
      <c r="O230" s="395">
        <v>956</v>
      </c>
      <c r="P230" s="395">
        <v>1014</v>
      </c>
      <c r="Q230" s="395">
        <v>918</v>
      </c>
      <c r="R230" s="395">
        <v>715</v>
      </c>
      <c r="S230" s="395">
        <v>359</v>
      </c>
      <c r="T230" s="395">
        <v>349</v>
      </c>
      <c r="U230" s="395">
        <v>172</v>
      </c>
      <c r="V230" s="395">
        <v>45</v>
      </c>
    </row>
    <row r="231" spans="1:22" ht="12.75">
      <c r="A231" s="12"/>
      <c r="B231" s="251" t="s">
        <v>310</v>
      </c>
      <c r="C231" s="140">
        <v>14529</v>
      </c>
      <c r="D231" s="395">
        <v>733</v>
      </c>
      <c r="E231" s="395">
        <v>666</v>
      </c>
      <c r="F231" s="395">
        <v>691</v>
      </c>
      <c r="G231" s="395">
        <v>697</v>
      </c>
      <c r="H231" s="395">
        <v>774</v>
      </c>
      <c r="I231" s="395">
        <v>639</v>
      </c>
      <c r="J231" s="395">
        <v>798</v>
      </c>
      <c r="K231" s="395">
        <v>970</v>
      </c>
      <c r="L231" s="395">
        <v>937</v>
      </c>
      <c r="M231" s="395">
        <v>864</v>
      </c>
      <c r="N231" s="395">
        <v>939</v>
      </c>
      <c r="O231" s="395">
        <v>1052</v>
      </c>
      <c r="P231" s="395">
        <v>1175</v>
      </c>
      <c r="Q231" s="395">
        <v>1111</v>
      </c>
      <c r="R231" s="395">
        <v>905</v>
      </c>
      <c r="S231" s="395">
        <v>528</v>
      </c>
      <c r="T231" s="395">
        <v>624</v>
      </c>
      <c r="U231" s="395">
        <v>310</v>
      </c>
      <c r="V231" s="395">
        <v>116</v>
      </c>
    </row>
    <row r="232" spans="1:22">
      <c r="A232" s="245"/>
      <c r="B232" s="83"/>
      <c r="C232" s="24"/>
      <c r="D232" s="38"/>
      <c r="E232" s="38"/>
      <c r="F232" s="38"/>
      <c r="G232" s="24"/>
      <c r="H232" s="38"/>
      <c r="I232" s="38"/>
      <c r="J232" s="38"/>
      <c r="K232" s="38"/>
      <c r="L232" s="38"/>
      <c r="M232" s="24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>
      <c r="A233" s="245" t="s">
        <v>58</v>
      </c>
      <c r="B233" s="251" t="s">
        <v>308</v>
      </c>
      <c r="C233" s="140">
        <v>13965</v>
      </c>
      <c r="D233" s="109">
        <v>538</v>
      </c>
      <c r="E233" s="109">
        <v>577</v>
      </c>
      <c r="F233" s="109">
        <v>695</v>
      </c>
      <c r="G233" s="109">
        <v>727</v>
      </c>
      <c r="H233" s="109">
        <v>811</v>
      </c>
      <c r="I233" s="109">
        <v>868</v>
      </c>
      <c r="J233" s="109">
        <v>974</v>
      </c>
      <c r="K233" s="109">
        <v>932</v>
      </c>
      <c r="L233" s="109">
        <v>826</v>
      </c>
      <c r="M233" s="109">
        <v>946</v>
      </c>
      <c r="N233" s="109">
        <v>947</v>
      </c>
      <c r="O233" s="109">
        <v>1183</v>
      </c>
      <c r="P233" s="109">
        <v>1078</v>
      </c>
      <c r="Q233" s="109">
        <v>986</v>
      </c>
      <c r="R233" s="109">
        <v>718</v>
      </c>
      <c r="S233" s="109">
        <v>437</v>
      </c>
      <c r="T233" s="109">
        <v>430</v>
      </c>
      <c r="U233" s="109">
        <v>199</v>
      </c>
      <c r="V233" s="109">
        <v>93</v>
      </c>
    </row>
    <row r="234" spans="1:22" ht="12.75">
      <c r="A234" s="245"/>
      <c r="B234" s="251" t="s">
        <v>86</v>
      </c>
      <c r="C234" s="140">
        <v>7101</v>
      </c>
      <c r="D234" s="395">
        <v>290</v>
      </c>
      <c r="E234" s="395">
        <v>302</v>
      </c>
      <c r="F234" s="395">
        <v>370</v>
      </c>
      <c r="G234" s="395">
        <v>375</v>
      </c>
      <c r="H234" s="395">
        <v>427</v>
      </c>
      <c r="I234" s="395">
        <v>479</v>
      </c>
      <c r="J234" s="395">
        <v>509</v>
      </c>
      <c r="K234" s="395">
        <v>473</v>
      </c>
      <c r="L234" s="395">
        <v>420</v>
      </c>
      <c r="M234" s="395">
        <v>476</v>
      </c>
      <c r="N234" s="395">
        <v>478</v>
      </c>
      <c r="O234" s="395">
        <v>587</v>
      </c>
      <c r="P234" s="395">
        <v>574</v>
      </c>
      <c r="Q234" s="395">
        <v>518</v>
      </c>
      <c r="R234" s="395">
        <v>339</v>
      </c>
      <c r="S234" s="395">
        <v>209</v>
      </c>
      <c r="T234" s="395">
        <v>177</v>
      </c>
      <c r="U234" s="395">
        <v>67</v>
      </c>
      <c r="V234" s="395">
        <v>31</v>
      </c>
    </row>
    <row r="235" spans="1:22" ht="12.75">
      <c r="A235" s="12"/>
      <c r="B235" s="251" t="s">
        <v>310</v>
      </c>
      <c r="C235" s="140">
        <v>6864</v>
      </c>
      <c r="D235" s="395">
        <v>248</v>
      </c>
      <c r="E235" s="395">
        <v>275</v>
      </c>
      <c r="F235" s="395">
        <v>325</v>
      </c>
      <c r="G235" s="395">
        <v>352</v>
      </c>
      <c r="H235" s="395">
        <v>384</v>
      </c>
      <c r="I235" s="395">
        <v>389</v>
      </c>
      <c r="J235" s="395">
        <v>465</v>
      </c>
      <c r="K235" s="395">
        <v>459</v>
      </c>
      <c r="L235" s="395">
        <v>406</v>
      </c>
      <c r="M235" s="395">
        <v>470</v>
      </c>
      <c r="N235" s="395">
        <v>469</v>
      </c>
      <c r="O235" s="395">
        <v>596</v>
      </c>
      <c r="P235" s="395">
        <v>504</v>
      </c>
      <c r="Q235" s="395">
        <v>468</v>
      </c>
      <c r="R235" s="395">
        <v>379</v>
      </c>
      <c r="S235" s="395">
        <v>228</v>
      </c>
      <c r="T235" s="395">
        <v>253</v>
      </c>
      <c r="U235" s="395">
        <v>132</v>
      </c>
      <c r="V235" s="395">
        <v>62</v>
      </c>
    </row>
    <row r="236" spans="1:22">
      <c r="A236" s="245"/>
      <c r="B236" s="83"/>
      <c r="C236" s="24"/>
      <c r="D236" s="38"/>
      <c r="E236" s="38"/>
      <c r="F236" s="38"/>
      <c r="G236" s="24"/>
      <c r="H236" s="38"/>
      <c r="I236" s="38"/>
      <c r="J236" s="38"/>
      <c r="K236" s="38"/>
      <c r="L236" s="38"/>
      <c r="M236" s="24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>
      <c r="A237" s="245" t="s">
        <v>59</v>
      </c>
      <c r="B237" s="251" t="s">
        <v>308</v>
      </c>
      <c r="C237" s="140">
        <v>16423</v>
      </c>
      <c r="D237" s="109">
        <v>604</v>
      </c>
      <c r="E237" s="109">
        <v>616</v>
      </c>
      <c r="F237" s="109">
        <v>664</v>
      </c>
      <c r="G237" s="109">
        <v>716</v>
      </c>
      <c r="H237" s="109">
        <v>838</v>
      </c>
      <c r="I237" s="109">
        <v>993</v>
      </c>
      <c r="J237" s="109">
        <v>1039</v>
      </c>
      <c r="K237" s="109">
        <v>1121</v>
      </c>
      <c r="L237" s="109">
        <v>1056</v>
      </c>
      <c r="M237" s="109">
        <v>985</v>
      </c>
      <c r="N237" s="109">
        <v>1042</v>
      </c>
      <c r="O237" s="109">
        <v>1266</v>
      </c>
      <c r="P237" s="109">
        <v>1427</v>
      </c>
      <c r="Q237" s="109">
        <v>1361</v>
      </c>
      <c r="R237" s="109">
        <v>940</v>
      </c>
      <c r="S237" s="109">
        <v>664</v>
      </c>
      <c r="T237" s="109">
        <v>706</v>
      </c>
      <c r="U237" s="109">
        <v>295</v>
      </c>
      <c r="V237" s="109">
        <v>90</v>
      </c>
    </row>
    <row r="238" spans="1:22" ht="12.75">
      <c r="A238" s="245"/>
      <c r="B238" s="251" t="s">
        <v>86</v>
      </c>
      <c r="C238" s="140">
        <v>8337</v>
      </c>
      <c r="D238" s="395">
        <v>303</v>
      </c>
      <c r="E238" s="395">
        <v>340</v>
      </c>
      <c r="F238" s="395">
        <v>353</v>
      </c>
      <c r="G238" s="395">
        <v>380</v>
      </c>
      <c r="H238" s="395">
        <v>436</v>
      </c>
      <c r="I238" s="395">
        <v>546</v>
      </c>
      <c r="J238" s="395">
        <v>537</v>
      </c>
      <c r="K238" s="395">
        <v>634</v>
      </c>
      <c r="L238" s="395">
        <v>583</v>
      </c>
      <c r="M238" s="395">
        <v>555</v>
      </c>
      <c r="N238" s="395">
        <v>531</v>
      </c>
      <c r="O238" s="395">
        <v>671</v>
      </c>
      <c r="P238" s="395">
        <v>702</v>
      </c>
      <c r="Q238" s="395">
        <v>679</v>
      </c>
      <c r="R238" s="395">
        <v>411</v>
      </c>
      <c r="S238" s="395">
        <v>255</v>
      </c>
      <c r="T238" s="395">
        <v>273</v>
      </c>
      <c r="U238" s="395">
        <v>111</v>
      </c>
      <c r="V238" s="395">
        <v>37</v>
      </c>
    </row>
    <row r="239" spans="1:22" ht="12.75">
      <c r="A239" s="12"/>
      <c r="B239" s="251" t="s">
        <v>310</v>
      </c>
      <c r="C239" s="140">
        <v>8086</v>
      </c>
      <c r="D239" s="395">
        <v>301</v>
      </c>
      <c r="E239" s="395">
        <v>276</v>
      </c>
      <c r="F239" s="395">
        <v>311</v>
      </c>
      <c r="G239" s="395">
        <v>336</v>
      </c>
      <c r="H239" s="395">
        <v>402</v>
      </c>
      <c r="I239" s="395">
        <v>447</v>
      </c>
      <c r="J239" s="395">
        <v>502</v>
      </c>
      <c r="K239" s="395">
        <v>487</v>
      </c>
      <c r="L239" s="395">
        <v>473</v>
      </c>
      <c r="M239" s="395">
        <v>430</v>
      </c>
      <c r="N239" s="395">
        <v>511</v>
      </c>
      <c r="O239" s="395">
        <v>595</v>
      </c>
      <c r="P239" s="395">
        <v>725</v>
      </c>
      <c r="Q239" s="395">
        <v>682</v>
      </c>
      <c r="R239" s="395">
        <v>529</v>
      </c>
      <c r="S239" s="395">
        <v>409</v>
      </c>
      <c r="T239" s="395">
        <v>433</v>
      </c>
      <c r="U239" s="395">
        <v>184</v>
      </c>
      <c r="V239" s="395">
        <v>53</v>
      </c>
    </row>
    <row r="240" spans="1:22">
      <c r="A240" s="245"/>
      <c r="B240" s="83"/>
      <c r="C240" s="24"/>
      <c r="D240" s="38"/>
      <c r="E240" s="38"/>
      <c r="F240" s="38"/>
      <c r="G240" s="24"/>
      <c r="H240" s="38"/>
      <c r="I240" s="38"/>
      <c r="J240" s="38"/>
      <c r="K240" s="38"/>
      <c r="L240" s="38"/>
      <c r="M240" s="24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>
      <c r="A241" s="245" t="s">
        <v>60</v>
      </c>
      <c r="B241" s="251" t="s">
        <v>308</v>
      </c>
      <c r="C241" s="140">
        <v>3162</v>
      </c>
      <c r="D241" s="109">
        <v>105</v>
      </c>
      <c r="E241" s="109">
        <v>117</v>
      </c>
      <c r="F241" s="109">
        <v>133</v>
      </c>
      <c r="G241" s="109">
        <v>126</v>
      </c>
      <c r="H241" s="109">
        <v>165</v>
      </c>
      <c r="I241" s="109">
        <v>150</v>
      </c>
      <c r="J241" s="109">
        <v>150</v>
      </c>
      <c r="K241" s="109">
        <v>187</v>
      </c>
      <c r="L241" s="109">
        <v>196</v>
      </c>
      <c r="M241" s="109">
        <v>184</v>
      </c>
      <c r="N241" s="109">
        <v>205</v>
      </c>
      <c r="O241" s="109">
        <v>281</v>
      </c>
      <c r="P241" s="109">
        <v>304</v>
      </c>
      <c r="Q241" s="109">
        <v>302</v>
      </c>
      <c r="R241" s="109">
        <v>207</v>
      </c>
      <c r="S241" s="109">
        <v>109</v>
      </c>
      <c r="T241" s="109">
        <v>149</v>
      </c>
      <c r="U241" s="109">
        <v>72</v>
      </c>
      <c r="V241" s="109">
        <v>20</v>
      </c>
    </row>
    <row r="242" spans="1:22" ht="12.75">
      <c r="A242" s="245"/>
      <c r="B242" s="251" t="s">
        <v>86</v>
      </c>
      <c r="C242" s="140">
        <v>1560</v>
      </c>
      <c r="D242" s="395">
        <v>60</v>
      </c>
      <c r="E242" s="395">
        <v>63</v>
      </c>
      <c r="F242" s="395">
        <v>70</v>
      </c>
      <c r="G242" s="395">
        <v>75</v>
      </c>
      <c r="H242" s="395">
        <v>71</v>
      </c>
      <c r="I242" s="395">
        <v>83</v>
      </c>
      <c r="J242" s="395">
        <v>90</v>
      </c>
      <c r="K242" s="395">
        <v>98</v>
      </c>
      <c r="L242" s="395">
        <v>109</v>
      </c>
      <c r="M242" s="395">
        <v>94</v>
      </c>
      <c r="N242" s="395">
        <v>104</v>
      </c>
      <c r="O242" s="395">
        <v>138</v>
      </c>
      <c r="P242" s="395">
        <v>151</v>
      </c>
      <c r="Q242" s="395">
        <v>149</v>
      </c>
      <c r="R242" s="395">
        <v>81</v>
      </c>
      <c r="S242" s="395">
        <v>31</v>
      </c>
      <c r="T242" s="395">
        <v>60</v>
      </c>
      <c r="U242" s="395">
        <v>27</v>
      </c>
      <c r="V242" s="395">
        <v>6</v>
      </c>
    </row>
    <row r="243" spans="1:22" ht="12.75">
      <c r="A243" s="12"/>
      <c r="B243" s="251" t="s">
        <v>310</v>
      </c>
      <c r="C243" s="140">
        <v>1602</v>
      </c>
      <c r="D243" s="395">
        <v>45</v>
      </c>
      <c r="E243" s="395">
        <v>54</v>
      </c>
      <c r="F243" s="395">
        <v>63</v>
      </c>
      <c r="G243" s="395">
        <v>51</v>
      </c>
      <c r="H243" s="395">
        <v>94</v>
      </c>
      <c r="I243" s="395">
        <v>67</v>
      </c>
      <c r="J243" s="395">
        <v>60</v>
      </c>
      <c r="K243" s="395">
        <v>89</v>
      </c>
      <c r="L243" s="395">
        <v>87</v>
      </c>
      <c r="M243" s="395">
        <v>90</v>
      </c>
      <c r="N243" s="395">
        <v>101</v>
      </c>
      <c r="O243" s="395">
        <v>143</v>
      </c>
      <c r="P243" s="395">
        <v>153</v>
      </c>
      <c r="Q243" s="395">
        <v>153</v>
      </c>
      <c r="R243" s="395">
        <v>126</v>
      </c>
      <c r="S243" s="395">
        <v>78</v>
      </c>
      <c r="T243" s="395">
        <v>89</v>
      </c>
      <c r="U243" s="395">
        <v>45</v>
      </c>
      <c r="V243" s="395">
        <v>14</v>
      </c>
    </row>
    <row r="244" spans="1:22">
      <c r="A244" s="245"/>
      <c r="B244" s="83"/>
      <c r="C244" s="24"/>
      <c r="D244" s="38"/>
      <c r="E244" s="38"/>
      <c r="F244" s="38"/>
      <c r="G244" s="24"/>
      <c r="H244" s="38"/>
      <c r="I244" s="38"/>
      <c r="J244" s="38"/>
      <c r="K244" s="38"/>
      <c r="L244" s="38"/>
      <c r="M244" s="24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>
      <c r="A245" s="245" t="s">
        <v>61</v>
      </c>
      <c r="B245" s="251" t="s">
        <v>308</v>
      </c>
      <c r="C245" s="140">
        <v>4273</v>
      </c>
      <c r="D245" s="109">
        <v>124</v>
      </c>
      <c r="E245" s="109">
        <v>150</v>
      </c>
      <c r="F245" s="109">
        <v>193</v>
      </c>
      <c r="G245" s="109">
        <v>194</v>
      </c>
      <c r="H245" s="109">
        <v>246</v>
      </c>
      <c r="I245" s="109">
        <v>223</v>
      </c>
      <c r="J245" s="109">
        <v>270</v>
      </c>
      <c r="K245" s="109">
        <v>262</v>
      </c>
      <c r="L245" s="109">
        <v>240</v>
      </c>
      <c r="M245" s="109">
        <v>253</v>
      </c>
      <c r="N245" s="109">
        <v>308</v>
      </c>
      <c r="O245" s="109">
        <v>382</v>
      </c>
      <c r="P245" s="109">
        <v>353</v>
      </c>
      <c r="Q245" s="109">
        <v>322</v>
      </c>
      <c r="R245" s="109">
        <v>294</v>
      </c>
      <c r="S245" s="109">
        <v>187</v>
      </c>
      <c r="T245" s="109">
        <v>166</v>
      </c>
      <c r="U245" s="109">
        <v>75</v>
      </c>
      <c r="V245" s="109">
        <v>31</v>
      </c>
    </row>
    <row r="246" spans="1:22" ht="12.75">
      <c r="A246" s="245"/>
      <c r="B246" s="251" t="s">
        <v>86</v>
      </c>
      <c r="C246" s="140">
        <v>2183</v>
      </c>
      <c r="D246" s="395">
        <v>62</v>
      </c>
      <c r="E246" s="395">
        <v>69</v>
      </c>
      <c r="F246" s="395">
        <v>93</v>
      </c>
      <c r="G246" s="395">
        <v>92</v>
      </c>
      <c r="H246" s="395">
        <v>143</v>
      </c>
      <c r="I246" s="395">
        <v>140</v>
      </c>
      <c r="J246" s="395">
        <v>155</v>
      </c>
      <c r="K246" s="395">
        <v>139</v>
      </c>
      <c r="L246" s="395">
        <v>141</v>
      </c>
      <c r="M246" s="395">
        <v>148</v>
      </c>
      <c r="N246" s="395">
        <v>173</v>
      </c>
      <c r="O246" s="395">
        <v>197</v>
      </c>
      <c r="P246" s="395">
        <v>167</v>
      </c>
      <c r="Q246" s="395">
        <v>169</v>
      </c>
      <c r="R246" s="395">
        <v>130</v>
      </c>
      <c r="S246" s="395">
        <v>79</v>
      </c>
      <c r="T246" s="395">
        <v>51</v>
      </c>
      <c r="U246" s="395">
        <v>28</v>
      </c>
      <c r="V246" s="395">
        <v>7</v>
      </c>
    </row>
    <row r="247" spans="1:22" ht="12.75">
      <c r="A247" s="12"/>
      <c r="B247" s="251" t="s">
        <v>310</v>
      </c>
      <c r="C247" s="140">
        <v>2090</v>
      </c>
      <c r="D247" s="395">
        <v>62</v>
      </c>
      <c r="E247" s="395">
        <v>81</v>
      </c>
      <c r="F247" s="395">
        <v>100</v>
      </c>
      <c r="G247" s="395">
        <v>102</v>
      </c>
      <c r="H247" s="395">
        <v>103</v>
      </c>
      <c r="I247" s="395">
        <v>83</v>
      </c>
      <c r="J247" s="395">
        <v>115</v>
      </c>
      <c r="K247" s="395">
        <v>123</v>
      </c>
      <c r="L247" s="395">
        <v>99</v>
      </c>
      <c r="M247" s="395">
        <v>105</v>
      </c>
      <c r="N247" s="395">
        <v>135</v>
      </c>
      <c r="O247" s="395">
        <v>185</v>
      </c>
      <c r="P247" s="395">
        <v>186</v>
      </c>
      <c r="Q247" s="395">
        <v>153</v>
      </c>
      <c r="R247" s="395">
        <v>164</v>
      </c>
      <c r="S247" s="395">
        <v>108</v>
      </c>
      <c r="T247" s="395">
        <v>115</v>
      </c>
      <c r="U247" s="395">
        <v>47</v>
      </c>
      <c r="V247" s="395">
        <v>24</v>
      </c>
    </row>
    <row r="248" spans="1:22">
      <c r="A248" s="245"/>
      <c r="B248" s="83"/>
      <c r="C248" s="24"/>
      <c r="D248" s="38"/>
      <c r="E248" s="38"/>
      <c r="F248" s="38"/>
      <c r="G248" s="24"/>
      <c r="H248" s="38"/>
      <c r="I248" s="38"/>
      <c r="J248" s="38"/>
      <c r="K248" s="38"/>
      <c r="L248" s="38"/>
      <c r="M248" s="24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>
      <c r="A249" s="245" t="s">
        <v>62</v>
      </c>
      <c r="B249" s="251" t="s">
        <v>308</v>
      </c>
      <c r="C249" s="140">
        <v>14682</v>
      </c>
      <c r="D249" s="109">
        <v>730</v>
      </c>
      <c r="E249" s="109">
        <v>694</v>
      </c>
      <c r="F249" s="109">
        <v>712</v>
      </c>
      <c r="G249" s="109">
        <v>758</v>
      </c>
      <c r="H249" s="109">
        <v>902</v>
      </c>
      <c r="I249" s="109">
        <v>966</v>
      </c>
      <c r="J249" s="109">
        <v>987</v>
      </c>
      <c r="K249" s="109">
        <v>974</v>
      </c>
      <c r="L249" s="109">
        <v>907</v>
      </c>
      <c r="M249" s="109">
        <v>928</v>
      </c>
      <c r="N249" s="109">
        <v>1032</v>
      </c>
      <c r="O249" s="109">
        <v>1138</v>
      </c>
      <c r="P249" s="109">
        <v>1116</v>
      </c>
      <c r="Q249" s="109">
        <v>1099</v>
      </c>
      <c r="R249" s="109">
        <v>697</v>
      </c>
      <c r="S249" s="109">
        <v>496</v>
      </c>
      <c r="T249" s="109">
        <v>360</v>
      </c>
      <c r="U249" s="109">
        <v>151</v>
      </c>
      <c r="V249" s="109">
        <v>35</v>
      </c>
    </row>
    <row r="250" spans="1:22" ht="12.75">
      <c r="A250" s="245"/>
      <c r="B250" s="251" t="s">
        <v>86</v>
      </c>
      <c r="C250" s="140">
        <v>7341</v>
      </c>
      <c r="D250" s="395">
        <v>384</v>
      </c>
      <c r="E250" s="395">
        <v>366</v>
      </c>
      <c r="F250" s="395">
        <v>359</v>
      </c>
      <c r="G250" s="395">
        <v>404</v>
      </c>
      <c r="H250" s="395">
        <v>487</v>
      </c>
      <c r="I250" s="395">
        <v>500</v>
      </c>
      <c r="J250" s="395">
        <v>523</v>
      </c>
      <c r="K250" s="395">
        <v>515</v>
      </c>
      <c r="L250" s="395">
        <v>452</v>
      </c>
      <c r="M250" s="395">
        <v>461</v>
      </c>
      <c r="N250" s="395">
        <v>542</v>
      </c>
      <c r="O250" s="395">
        <v>530</v>
      </c>
      <c r="P250" s="395">
        <v>558</v>
      </c>
      <c r="Q250" s="395">
        <v>540</v>
      </c>
      <c r="R250" s="395">
        <v>305</v>
      </c>
      <c r="S250" s="395">
        <v>196</v>
      </c>
      <c r="T250" s="395">
        <v>153</v>
      </c>
      <c r="U250" s="395">
        <v>52</v>
      </c>
      <c r="V250" s="395">
        <v>14</v>
      </c>
    </row>
    <row r="251" spans="1:22" ht="12.75">
      <c r="A251" s="12"/>
      <c r="B251" s="251" t="s">
        <v>310</v>
      </c>
      <c r="C251" s="140">
        <v>7341</v>
      </c>
      <c r="D251" s="395">
        <v>346</v>
      </c>
      <c r="E251" s="395">
        <v>328</v>
      </c>
      <c r="F251" s="395">
        <v>353</v>
      </c>
      <c r="G251" s="395">
        <v>354</v>
      </c>
      <c r="H251" s="395">
        <v>415</v>
      </c>
      <c r="I251" s="395">
        <v>466</v>
      </c>
      <c r="J251" s="395">
        <v>464</v>
      </c>
      <c r="K251" s="395">
        <v>459</v>
      </c>
      <c r="L251" s="395">
        <v>455</v>
      </c>
      <c r="M251" s="395">
        <v>467</v>
      </c>
      <c r="N251" s="395">
        <v>490</v>
      </c>
      <c r="O251" s="395">
        <v>608</v>
      </c>
      <c r="P251" s="395">
        <v>558</v>
      </c>
      <c r="Q251" s="395">
        <v>559</v>
      </c>
      <c r="R251" s="395">
        <v>392</v>
      </c>
      <c r="S251" s="395">
        <v>300</v>
      </c>
      <c r="T251" s="395">
        <v>207</v>
      </c>
      <c r="U251" s="395">
        <v>99</v>
      </c>
      <c r="V251" s="395">
        <v>21</v>
      </c>
    </row>
    <row r="252" spans="1:22">
      <c r="A252" s="245"/>
      <c r="B252" s="83"/>
      <c r="C252" s="24"/>
      <c r="D252" s="38"/>
      <c r="E252" s="38"/>
      <c r="F252" s="38"/>
      <c r="G252" s="24"/>
      <c r="H252" s="38"/>
      <c r="I252" s="38"/>
      <c r="J252" s="38"/>
      <c r="K252" s="38"/>
      <c r="L252" s="38"/>
      <c r="M252" s="24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>
      <c r="A253" s="245" t="s">
        <v>63</v>
      </c>
      <c r="B253" s="251" t="s">
        <v>308</v>
      </c>
      <c r="C253" s="140">
        <v>14640</v>
      </c>
      <c r="D253" s="109">
        <v>289</v>
      </c>
      <c r="E253" s="109">
        <v>342</v>
      </c>
      <c r="F253" s="109">
        <v>631</v>
      </c>
      <c r="G253" s="109">
        <v>673</v>
      </c>
      <c r="H253" s="109">
        <v>806</v>
      </c>
      <c r="I253" s="109">
        <v>812</v>
      </c>
      <c r="J253" s="109">
        <v>843</v>
      </c>
      <c r="K253" s="109">
        <v>903</v>
      </c>
      <c r="L253" s="109">
        <v>980</v>
      </c>
      <c r="M253" s="109">
        <v>1022</v>
      </c>
      <c r="N253" s="109">
        <v>1081</v>
      </c>
      <c r="O253" s="109">
        <v>1263</v>
      </c>
      <c r="P253" s="109">
        <v>1137</v>
      </c>
      <c r="Q253" s="109">
        <v>1214</v>
      </c>
      <c r="R253" s="109">
        <v>1013</v>
      </c>
      <c r="S253" s="109">
        <v>695</v>
      </c>
      <c r="T253" s="109">
        <v>586</v>
      </c>
      <c r="U253" s="109">
        <v>258</v>
      </c>
      <c r="V253" s="109">
        <v>92</v>
      </c>
    </row>
    <row r="254" spans="1:22" ht="12.75">
      <c r="A254" s="245"/>
      <c r="B254" s="251" t="s">
        <v>86</v>
      </c>
      <c r="C254" s="140">
        <v>7168</v>
      </c>
      <c r="D254" s="395">
        <v>147</v>
      </c>
      <c r="E254" s="395">
        <v>181</v>
      </c>
      <c r="F254" s="395">
        <v>331</v>
      </c>
      <c r="G254" s="395">
        <v>349</v>
      </c>
      <c r="H254" s="395">
        <v>418</v>
      </c>
      <c r="I254" s="395">
        <v>427</v>
      </c>
      <c r="J254" s="395">
        <v>460</v>
      </c>
      <c r="K254" s="395">
        <v>497</v>
      </c>
      <c r="L254" s="395">
        <v>520</v>
      </c>
      <c r="M254" s="395">
        <v>513</v>
      </c>
      <c r="N254" s="395">
        <v>557</v>
      </c>
      <c r="O254" s="395">
        <v>622</v>
      </c>
      <c r="P254" s="395">
        <v>521</v>
      </c>
      <c r="Q254" s="395">
        <v>559</v>
      </c>
      <c r="R254" s="395">
        <v>431</v>
      </c>
      <c r="S254" s="395">
        <v>290</v>
      </c>
      <c r="T254" s="395">
        <v>226</v>
      </c>
      <c r="U254" s="395">
        <v>90</v>
      </c>
      <c r="V254" s="395">
        <v>29</v>
      </c>
    </row>
    <row r="255" spans="1:22" ht="12.75">
      <c r="A255" s="12"/>
      <c r="B255" s="251" t="s">
        <v>310</v>
      </c>
      <c r="C255" s="140">
        <v>7472</v>
      </c>
      <c r="D255" s="395">
        <v>142</v>
      </c>
      <c r="E255" s="395">
        <v>161</v>
      </c>
      <c r="F255" s="395">
        <v>300</v>
      </c>
      <c r="G255" s="395">
        <v>324</v>
      </c>
      <c r="H255" s="395">
        <v>388</v>
      </c>
      <c r="I255" s="395">
        <v>385</v>
      </c>
      <c r="J255" s="395">
        <v>383</v>
      </c>
      <c r="K255" s="395">
        <v>406</v>
      </c>
      <c r="L255" s="395">
        <v>460</v>
      </c>
      <c r="M255" s="395">
        <v>509</v>
      </c>
      <c r="N255" s="395">
        <v>524</v>
      </c>
      <c r="O255" s="395">
        <v>641</v>
      </c>
      <c r="P255" s="395">
        <v>616</v>
      </c>
      <c r="Q255" s="395">
        <v>655</v>
      </c>
      <c r="R255" s="395">
        <v>582</v>
      </c>
      <c r="S255" s="395">
        <v>405</v>
      </c>
      <c r="T255" s="395">
        <v>360</v>
      </c>
      <c r="U255" s="395">
        <v>168</v>
      </c>
      <c r="V255" s="395">
        <v>63</v>
      </c>
    </row>
    <row r="256" spans="1:22">
      <c r="A256" s="245"/>
      <c r="B256" s="83"/>
      <c r="C256" s="24"/>
      <c r="D256" s="38"/>
      <c r="E256" s="38"/>
      <c r="F256" s="38"/>
      <c r="G256" s="24"/>
      <c r="H256" s="38"/>
      <c r="I256" s="38"/>
      <c r="J256" s="38"/>
      <c r="K256" s="38"/>
      <c r="L256" s="38"/>
      <c r="M256" s="24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>
      <c r="A257" s="245" t="s">
        <v>64</v>
      </c>
      <c r="B257" s="251" t="s">
        <v>308</v>
      </c>
      <c r="C257" s="140">
        <v>5676</v>
      </c>
      <c r="D257" s="109">
        <v>170</v>
      </c>
      <c r="E257" s="109">
        <v>208</v>
      </c>
      <c r="F257" s="109">
        <v>239</v>
      </c>
      <c r="G257" s="109">
        <v>255</v>
      </c>
      <c r="H257" s="109">
        <v>296</v>
      </c>
      <c r="I257" s="109">
        <v>308</v>
      </c>
      <c r="J257" s="109">
        <v>325</v>
      </c>
      <c r="K257" s="109">
        <v>336</v>
      </c>
      <c r="L257" s="109">
        <v>364</v>
      </c>
      <c r="M257" s="109">
        <v>372</v>
      </c>
      <c r="N257" s="109">
        <v>384</v>
      </c>
      <c r="O257" s="109">
        <v>501</v>
      </c>
      <c r="P257" s="109">
        <v>538</v>
      </c>
      <c r="Q257" s="109">
        <v>548</v>
      </c>
      <c r="R257" s="109">
        <v>403</v>
      </c>
      <c r="S257" s="109">
        <v>193</v>
      </c>
      <c r="T257" s="109">
        <v>152</v>
      </c>
      <c r="U257" s="109">
        <v>65</v>
      </c>
      <c r="V257" s="109">
        <v>19</v>
      </c>
    </row>
    <row r="258" spans="1:22" ht="12.75">
      <c r="A258" s="245"/>
      <c r="B258" s="251" t="s">
        <v>86</v>
      </c>
      <c r="C258" s="140">
        <v>2866</v>
      </c>
      <c r="D258" s="395">
        <v>95</v>
      </c>
      <c r="E258" s="395">
        <v>109</v>
      </c>
      <c r="F258" s="395">
        <v>117</v>
      </c>
      <c r="G258" s="395">
        <v>117</v>
      </c>
      <c r="H258" s="395">
        <v>172</v>
      </c>
      <c r="I258" s="395">
        <v>173</v>
      </c>
      <c r="J258" s="395">
        <v>174</v>
      </c>
      <c r="K258" s="395">
        <v>188</v>
      </c>
      <c r="L258" s="395">
        <v>206</v>
      </c>
      <c r="M258" s="395">
        <v>200</v>
      </c>
      <c r="N258" s="395">
        <v>207</v>
      </c>
      <c r="O258" s="395">
        <v>265</v>
      </c>
      <c r="P258" s="395">
        <v>251</v>
      </c>
      <c r="Q258" s="395">
        <v>251</v>
      </c>
      <c r="R258" s="395">
        <v>175</v>
      </c>
      <c r="S258" s="395">
        <v>82</v>
      </c>
      <c r="T258" s="395">
        <v>55</v>
      </c>
      <c r="U258" s="395">
        <v>23</v>
      </c>
      <c r="V258" s="395">
        <v>6</v>
      </c>
    </row>
    <row r="259" spans="1:22" ht="12.75">
      <c r="A259" s="12"/>
      <c r="B259" s="251" t="s">
        <v>310</v>
      </c>
      <c r="C259" s="140">
        <v>2810</v>
      </c>
      <c r="D259" s="395">
        <v>75</v>
      </c>
      <c r="E259" s="395">
        <v>99</v>
      </c>
      <c r="F259" s="395">
        <v>122</v>
      </c>
      <c r="G259" s="395">
        <v>138</v>
      </c>
      <c r="H259" s="395">
        <v>124</v>
      </c>
      <c r="I259" s="395">
        <v>135</v>
      </c>
      <c r="J259" s="395">
        <v>151</v>
      </c>
      <c r="K259" s="395">
        <v>148</v>
      </c>
      <c r="L259" s="395">
        <v>158</v>
      </c>
      <c r="M259" s="395">
        <v>172</v>
      </c>
      <c r="N259" s="395">
        <v>177</v>
      </c>
      <c r="O259" s="395">
        <v>236</v>
      </c>
      <c r="P259" s="395">
        <v>287</v>
      </c>
      <c r="Q259" s="395">
        <v>297</v>
      </c>
      <c r="R259" s="395">
        <v>228</v>
      </c>
      <c r="S259" s="395">
        <v>111</v>
      </c>
      <c r="T259" s="395">
        <v>97</v>
      </c>
      <c r="U259" s="395">
        <v>42</v>
      </c>
      <c r="V259" s="395">
        <v>13</v>
      </c>
    </row>
    <row r="260" spans="1:22">
      <c r="A260" s="245"/>
      <c r="B260" s="8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>
      <c r="A261" s="245" t="s">
        <v>65</v>
      </c>
      <c r="B261" s="251" t="s">
        <v>308</v>
      </c>
      <c r="C261" s="140">
        <v>9059</v>
      </c>
      <c r="D261" s="109">
        <v>344</v>
      </c>
      <c r="E261" s="109">
        <v>362</v>
      </c>
      <c r="F261" s="109">
        <v>441</v>
      </c>
      <c r="G261" s="109">
        <v>493</v>
      </c>
      <c r="H261" s="109">
        <v>535</v>
      </c>
      <c r="I261" s="109">
        <v>499</v>
      </c>
      <c r="J261" s="109">
        <v>501</v>
      </c>
      <c r="K261" s="109">
        <v>613</v>
      </c>
      <c r="L261" s="109">
        <v>617</v>
      </c>
      <c r="M261" s="109">
        <v>554</v>
      </c>
      <c r="N261" s="109">
        <v>532</v>
      </c>
      <c r="O261" s="109">
        <v>640</v>
      </c>
      <c r="P261" s="109">
        <v>798</v>
      </c>
      <c r="Q261" s="109">
        <v>828</v>
      </c>
      <c r="R261" s="109">
        <v>574</v>
      </c>
      <c r="S261" s="109">
        <v>269</v>
      </c>
      <c r="T261" s="109">
        <v>269</v>
      </c>
      <c r="U261" s="109">
        <v>147</v>
      </c>
      <c r="V261" s="109">
        <v>43</v>
      </c>
    </row>
    <row r="262" spans="1:22" ht="12.75">
      <c r="A262" s="245"/>
      <c r="B262" s="251" t="s">
        <v>86</v>
      </c>
      <c r="C262" s="140">
        <v>4656</v>
      </c>
      <c r="D262" s="395">
        <v>190</v>
      </c>
      <c r="E262" s="395">
        <v>204</v>
      </c>
      <c r="F262" s="395">
        <v>236</v>
      </c>
      <c r="G262" s="395">
        <v>254</v>
      </c>
      <c r="H262" s="395">
        <v>277</v>
      </c>
      <c r="I262" s="395">
        <v>290</v>
      </c>
      <c r="J262" s="395">
        <v>286</v>
      </c>
      <c r="K262" s="395">
        <v>336</v>
      </c>
      <c r="L262" s="395">
        <v>336</v>
      </c>
      <c r="M262" s="395">
        <v>300</v>
      </c>
      <c r="N262" s="395">
        <v>279</v>
      </c>
      <c r="O262" s="395">
        <v>331</v>
      </c>
      <c r="P262" s="395">
        <v>408</v>
      </c>
      <c r="Q262" s="395">
        <v>400</v>
      </c>
      <c r="R262" s="395">
        <v>255</v>
      </c>
      <c r="S262" s="395">
        <v>101</v>
      </c>
      <c r="T262" s="395">
        <v>96</v>
      </c>
      <c r="U262" s="395">
        <v>59</v>
      </c>
      <c r="V262" s="395">
        <v>18</v>
      </c>
    </row>
    <row r="263" spans="1:22" ht="12.75">
      <c r="A263" s="186"/>
      <c r="B263" s="266" t="s">
        <v>310</v>
      </c>
      <c r="C263" s="396">
        <v>4403</v>
      </c>
      <c r="D263" s="397">
        <v>154</v>
      </c>
      <c r="E263" s="397">
        <v>158</v>
      </c>
      <c r="F263" s="397">
        <v>205</v>
      </c>
      <c r="G263" s="397">
        <v>239</v>
      </c>
      <c r="H263" s="397">
        <v>258</v>
      </c>
      <c r="I263" s="397">
        <v>209</v>
      </c>
      <c r="J263" s="397">
        <v>215</v>
      </c>
      <c r="K263" s="397">
        <v>277</v>
      </c>
      <c r="L263" s="397">
        <v>281</v>
      </c>
      <c r="M263" s="397">
        <v>254</v>
      </c>
      <c r="N263" s="397">
        <v>253</v>
      </c>
      <c r="O263" s="397">
        <v>309</v>
      </c>
      <c r="P263" s="397">
        <v>390</v>
      </c>
      <c r="Q263" s="397">
        <v>428</v>
      </c>
      <c r="R263" s="397">
        <v>319</v>
      </c>
      <c r="S263" s="397">
        <v>168</v>
      </c>
      <c r="T263" s="397">
        <v>173</v>
      </c>
      <c r="U263" s="397">
        <v>88</v>
      </c>
      <c r="V263" s="397">
        <v>25</v>
      </c>
    </row>
  </sheetData>
  <mergeCells count="4">
    <mergeCell ref="A3:A4"/>
    <mergeCell ref="B3:B4"/>
    <mergeCell ref="C3:C4"/>
    <mergeCell ref="D3:V3"/>
  </mergeCells>
  <hyperlinks>
    <hyperlink ref="V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10" zoomScaleNormal="110" workbookViewId="0">
      <pane ySplit="5" topLeftCell="A6" activePane="bottomLeft" state="frozen"/>
      <selection pane="bottomLeft"/>
    </sheetView>
  </sheetViews>
  <sheetFormatPr defaultRowHeight="15"/>
  <cols>
    <col min="1" max="1" width="22" bestFit="1" customWidth="1"/>
  </cols>
  <sheetData>
    <row r="1" spans="1:10">
      <c r="A1" s="516" t="s">
        <v>1492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s="556" customFormat="1" ht="12" thickBot="1">
      <c r="A2" s="593"/>
      <c r="B2" s="593"/>
      <c r="C2" s="593"/>
      <c r="D2" s="593"/>
      <c r="E2" s="593"/>
      <c r="F2" s="593"/>
      <c r="G2" s="593"/>
      <c r="H2" s="593"/>
      <c r="J2" s="547" t="s">
        <v>0</v>
      </c>
    </row>
    <row r="3" spans="1:10">
      <c r="A3" s="771" t="s">
        <v>287</v>
      </c>
      <c r="B3" s="798" t="s">
        <v>171</v>
      </c>
      <c r="C3" s="773" t="s">
        <v>374</v>
      </c>
      <c r="D3" s="777"/>
      <c r="E3" s="777"/>
      <c r="F3" s="777"/>
      <c r="G3" s="777"/>
      <c r="H3" s="801"/>
      <c r="I3" s="798" t="s">
        <v>307</v>
      </c>
      <c r="J3" s="773" t="s">
        <v>701</v>
      </c>
    </row>
    <row r="4" spans="1:10">
      <c r="A4" s="797"/>
      <c r="B4" s="799"/>
      <c r="C4" s="806" t="s">
        <v>394</v>
      </c>
      <c r="D4" s="806"/>
      <c r="E4" s="806" t="s">
        <v>395</v>
      </c>
      <c r="F4" s="806"/>
      <c r="G4" s="806" t="s">
        <v>396</v>
      </c>
      <c r="H4" s="806"/>
      <c r="I4" s="802"/>
      <c r="J4" s="804"/>
    </row>
    <row r="5" spans="1:10" ht="15.75" thickBot="1">
      <c r="A5" s="772"/>
      <c r="B5" s="800"/>
      <c r="C5" s="398" t="s">
        <v>233</v>
      </c>
      <c r="D5" s="391" t="s">
        <v>397</v>
      </c>
      <c r="E5" s="398" t="s">
        <v>233</v>
      </c>
      <c r="F5" s="391" t="s">
        <v>397</v>
      </c>
      <c r="G5" s="398" t="s">
        <v>233</v>
      </c>
      <c r="H5" s="391" t="s">
        <v>397</v>
      </c>
      <c r="I5" s="803"/>
      <c r="J5" s="805"/>
    </row>
    <row r="6" spans="1:10">
      <c r="A6" s="267" t="s">
        <v>145</v>
      </c>
      <c r="B6" s="450">
        <v>1128309</v>
      </c>
      <c r="C6" s="450">
        <v>150053</v>
      </c>
      <c r="D6" s="451">
        <v>13.298927864618646</v>
      </c>
      <c r="E6" s="450">
        <v>739139</v>
      </c>
      <c r="F6" s="451">
        <v>65.50856192762798</v>
      </c>
      <c r="G6" s="450">
        <v>239117</v>
      </c>
      <c r="H6" s="451">
        <v>21.192510207753372</v>
      </c>
      <c r="I6" s="451">
        <v>43.54</v>
      </c>
      <c r="J6" s="451">
        <v>158.75</v>
      </c>
    </row>
    <row r="7" spans="1:10">
      <c r="A7" s="268" t="s">
        <v>3</v>
      </c>
      <c r="B7" s="452">
        <v>185075</v>
      </c>
      <c r="C7" s="452">
        <v>28942</v>
      </c>
      <c r="D7" s="453">
        <v>15.637984600837498</v>
      </c>
      <c r="E7" s="452">
        <v>121436</v>
      </c>
      <c r="F7" s="453">
        <v>65.614480615966499</v>
      </c>
      <c r="G7" s="452">
        <v>34697</v>
      </c>
      <c r="H7" s="454">
        <v>18.747534783196002</v>
      </c>
      <c r="I7" s="453">
        <v>41.53</v>
      </c>
      <c r="J7" s="453">
        <v>127.01</v>
      </c>
    </row>
    <row r="8" spans="1:10">
      <c r="A8" s="252" t="s">
        <v>4</v>
      </c>
      <c r="B8" s="452">
        <v>1818</v>
      </c>
      <c r="C8" s="452">
        <v>237</v>
      </c>
      <c r="D8" s="453">
        <v>13.036303630363037</v>
      </c>
      <c r="E8" s="452">
        <v>1070</v>
      </c>
      <c r="F8" s="453">
        <v>58.855885588558856</v>
      </c>
      <c r="G8" s="452">
        <v>511</v>
      </c>
      <c r="H8" s="454">
        <v>28.107810781078108</v>
      </c>
      <c r="I8" s="453">
        <v>46.8</v>
      </c>
      <c r="J8" s="453">
        <v>179.44</v>
      </c>
    </row>
    <row r="9" spans="1:10">
      <c r="A9" s="269" t="s">
        <v>5</v>
      </c>
      <c r="B9" s="452">
        <v>103423</v>
      </c>
      <c r="C9" s="452">
        <v>14471</v>
      </c>
      <c r="D9" s="453">
        <v>13.992052058052851</v>
      </c>
      <c r="E9" s="452">
        <v>68247</v>
      </c>
      <c r="F9" s="453">
        <v>65.98822312251626</v>
      </c>
      <c r="G9" s="452">
        <v>20705</v>
      </c>
      <c r="H9" s="454">
        <v>20.019724819430881</v>
      </c>
      <c r="I9" s="453">
        <v>42.71</v>
      </c>
      <c r="J9" s="453">
        <v>143.38999999999999</v>
      </c>
    </row>
    <row r="10" spans="1:10">
      <c r="A10" s="252" t="s">
        <v>6</v>
      </c>
      <c r="B10" s="452">
        <v>9917</v>
      </c>
      <c r="C10" s="452">
        <v>1398</v>
      </c>
      <c r="D10" s="453">
        <v>14.09700514268428</v>
      </c>
      <c r="E10" s="452">
        <v>6389</v>
      </c>
      <c r="F10" s="453">
        <v>64.424725219320351</v>
      </c>
      <c r="G10" s="452">
        <v>2130</v>
      </c>
      <c r="H10" s="454">
        <v>21.478269637995361</v>
      </c>
      <c r="I10" s="453">
        <v>43.09</v>
      </c>
      <c r="J10" s="453">
        <v>147.96</v>
      </c>
    </row>
    <row r="11" spans="1:10">
      <c r="A11" s="252" t="s">
        <v>7</v>
      </c>
      <c r="B11" s="452">
        <v>17760</v>
      </c>
      <c r="C11" s="452">
        <v>2204</v>
      </c>
      <c r="D11" s="453">
        <v>12.40990990990991</v>
      </c>
      <c r="E11" s="452">
        <v>12346</v>
      </c>
      <c r="F11" s="453">
        <v>69.515765765765764</v>
      </c>
      <c r="G11" s="452">
        <v>3210</v>
      </c>
      <c r="H11" s="454">
        <v>18.074324324324326</v>
      </c>
      <c r="I11" s="453">
        <v>42.87</v>
      </c>
      <c r="J11" s="453">
        <v>149.55000000000001</v>
      </c>
    </row>
    <row r="12" spans="1:10">
      <c r="A12" s="252" t="s">
        <v>8</v>
      </c>
      <c r="B12" s="452">
        <v>14884</v>
      </c>
      <c r="C12" s="452">
        <v>1794</v>
      </c>
      <c r="D12" s="453">
        <v>12.053211502284332</v>
      </c>
      <c r="E12" s="452">
        <v>9829</v>
      </c>
      <c r="F12" s="453">
        <v>66.037355549583438</v>
      </c>
      <c r="G12" s="452">
        <v>3261</v>
      </c>
      <c r="H12" s="454">
        <v>21.909432948132224</v>
      </c>
      <c r="I12" s="453">
        <v>44.48</v>
      </c>
      <c r="J12" s="453">
        <v>173.71</v>
      </c>
    </row>
    <row r="13" spans="1:10">
      <c r="A13" s="252" t="s">
        <v>9</v>
      </c>
      <c r="B13" s="452">
        <v>8986</v>
      </c>
      <c r="C13" s="452">
        <v>854</v>
      </c>
      <c r="D13" s="453">
        <v>9.5036723792566207</v>
      </c>
      <c r="E13" s="452">
        <v>5700</v>
      </c>
      <c r="F13" s="453">
        <v>63.432005341642551</v>
      </c>
      <c r="G13" s="452">
        <v>2432</v>
      </c>
      <c r="H13" s="454">
        <v>27.064322279100821</v>
      </c>
      <c r="I13" s="453">
        <v>47.55</v>
      </c>
      <c r="J13" s="453">
        <v>257.14999999999998</v>
      </c>
    </row>
    <row r="14" spans="1:10">
      <c r="A14" s="252" t="s">
        <v>10</v>
      </c>
      <c r="B14" s="452">
        <v>9904</v>
      </c>
      <c r="C14" s="452">
        <v>1221</v>
      </c>
      <c r="D14" s="453">
        <v>12.328352180936996</v>
      </c>
      <c r="E14" s="452">
        <v>6833</v>
      </c>
      <c r="F14" s="453">
        <v>68.992326332794832</v>
      </c>
      <c r="G14" s="452">
        <v>1850</v>
      </c>
      <c r="H14" s="454">
        <v>18.679321486268176</v>
      </c>
      <c r="I14" s="453">
        <v>43.08</v>
      </c>
      <c r="J14" s="453">
        <v>155.24</v>
      </c>
    </row>
    <row r="15" spans="1:10">
      <c r="A15" s="252" t="s">
        <v>11</v>
      </c>
      <c r="B15" s="452">
        <v>4216</v>
      </c>
      <c r="C15" s="452">
        <v>532</v>
      </c>
      <c r="D15" s="453">
        <v>12.618595825426945</v>
      </c>
      <c r="E15" s="452">
        <v>2826</v>
      </c>
      <c r="F15" s="453">
        <v>67.030360531309299</v>
      </c>
      <c r="G15" s="452">
        <v>858</v>
      </c>
      <c r="H15" s="454">
        <v>20.351043643263758</v>
      </c>
      <c r="I15" s="453">
        <v>43.47</v>
      </c>
      <c r="J15" s="453">
        <v>145.28</v>
      </c>
    </row>
    <row r="16" spans="1:10">
      <c r="A16" s="252" t="s">
        <v>12</v>
      </c>
      <c r="B16" s="452">
        <v>8210</v>
      </c>
      <c r="C16" s="452">
        <v>1164</v>
      </c>
      <c r="D16" s="453">
        <v>14.177831912302072</v>
      </c>
      <c r="E16" s="452">
        <v>5428</v>
      </c>
      <c r="F16" s="453">
        <v>66.114494518879425</v>
      </c>
      <c r="G16" s="452">
        <v>1618</v>
      </c>
      <c r="H16" s="454">
        <v>19.707673568818514</v>
      </c>
      <c r="I16" s="453">
        <v>42.89</v>
      </c>
      <c r="J16" s="453">
        <v>144.30000000000001</v>
      </c>
    </row>
    <row r="17" spans="1:10">
      <c r="A17" s="469" t="s">
        <v>730</v>
      </c>
      <c r="B17" s="452">
        <v>46744</v>
      </c>
      <c r="C17" s="452">
        <v>6177</v>
      </c>
      <c r="D17" s="453">
        <v>13.214530207085401</v>
      </c>
      <c r="E17" s="452">
        <v>29898</v>
      </c>
      <c r="F17" s="453">
        <v>63.961150094129728</v>
      </c>
      <c r="G17" s="452">
        <v>10669</v>
      </c>
      <c r="H17" s="454">
        <v>22.824319698784869</v>
      </c>
      <c r="I17" s="453">
        <v>43.99</v>
      </c>
      <c r="J17" s="453">
        <v>169.96</v>
      </c>
    </row>
    <row r="18" spans="1:10">
      <c r="A18" s="469" t="s">
        <v>1508</v>
      </c>
      <c r="B18" s="452">
        <v>24803</v>
      </c>
      <c r="C18" s="452">
        <v>3319</v>
      </c>
      <c r="D18" s="453">
        <v>13.381445792847641</v>
      </c>
      <c r="E18" s="452">
        <v>15951</v>
      </c>
      <c r="F18" s="453">
        <v>64.310768858605812</v>
      </c>
      <c r="G18" s="452">
        <v>5533</v>
      </c>
      <c r="H18" s="454">
        <v>22.307785348546545</v>
      </c>
      <c r="I18" s="453">
        <v>43.87</v>
      </c>
      <c r="J18" s="453">
        <v>160.37</v>
      </c>
    </row>
    <row r="19" spans="1:10">
      <c r="A19" s="269" t="s">
        <v>14</v>
      </c>
      <c r="B19" s="452">
        <v>58804</v>
      </c>
      <c r="C19" s="452">
        <v>8107</v>
      </c>
      <c r="D19" s="453">
        <v>13.786477110400652</v>
      </c>
      <c r="E19" s="452">
        <v>39118</v>
      </c>
      <c r="F19" s="453">
        <v>66.522685531596494</v>
      </c>
      <c r="G19" s="452">
        <v>11579</v>
      </c>
      <c r="H19" s="454">
        <v>19.69083735800286</v>
      </c>
      <c r="I19" s="453">
        <v>42.76</v>
      </c>
      <c r="J19" s="453">
        <v>147.4</v>
      </c>
    </row>
    <row r="20" spans="1:10">
      <c r="A20" s="252" t="s">
        <v>15</v>
      </c>
      <c r="B20" s="452">
        <v>3257</v>
      </c>
      <c r="C20" s="452">
        <v>222</v>
      </c>
      <c r="D20" s="453">
        <v>6.8160884249309177</v>
      </c>
      <c r="E20" s="452">
        <v>2124</v>
      </c>
      <c r="F20" s="453">
        <v>65.213386552041754</v>
      </c>
      <c r="G20" s="452">
        <v>911</v>
      </c>
      <c r="H20" s="454">
        <v>27.970525023027328</v>
      </c>
      <c r="I20" s="453">
        <v>49.1</v>
      </c>
      <c r="J20" s="453">
        <v>275.85000000000002</v>
      </c>
    </row>
    <row r="21" spans="1:10">
      <c r="A21" s="269" t="s">
        <v>150</v>
      </c>
      <c r="B21" s="452">
        <v>52683</v>
      </c>
      <c r="C21" s="452">
        <v>7089</v>
      </c>
      <c r="D21" s="453">
        <v>13.455953533397871</v>
      </c>
      <c r="E21" s="452">
        <v>35758</v>
      </c>
      <c r="F21" s="453">
        <v>67.873887212193679</v>
      </c>
      <c r="G21" s="452">
        <v>9836</v>
      </c>
      <c r="H21" s="454">
        <v>18.670159254408443</v>
      </c>
      <c r="I21" s="453">
        <v>42.42</v>
      </c>
      <c r="J21" s="453">
        <v>139.63999999999999</v>
      </c>
    </row>
    <row r="22" spans="1:10">
      <c r="A22" s="252" t="s">
        <v>17</v>
      </c>
      <c r="B22" s="452">
        <v>106</v>
      </c>
      <c r="C22" s="452">
        <v>4</v>
      </c>
      <c r="D22" s="453">
        <v>3.7735849056603774</v>
      </c>
      <c r="E22" s="452">
        <v>82</v>
      </c>
      <c r="F22" s="453">
        <v>77.358490566037744</v>
      </c>
      <c r="G22" s="452">
        <v>20</v>
      </c>
      <c r="H22" s="454">
        <v>18.867924528301888</v>
      </c>
      <c r="I22" s="453">
        <v>45.25</v>
      </c>
      <c r="J22" s="454">
        <v>371.43</v>
      </c>
    </row>
    <row r="23" spans="1:10">
      <c r="A23" s="252" t="s">
        <v>18</v>
      </c>
      <c r="B23" s="452">
        <v>249</v>
      </c>
      <c r="C23" s="452">
        <v>16</v>
      </c>
      <c r="D23" s="453">
        <v>6.425702811244979</v>
      </c>
      <c r="E23" s="452">
        <v>161</v>
      </c>
      <c r="F23" s="453">
        <v>64.658634538152612</v>
      </c>
      <c r="G23" s="452">
        <v>72</v>
      </c>
      <c r="H23" s="454">
        <v>28.915662650602407</v>
      </c>
      <c r="I23" s="453">
        <v>49.81</v>
      </c>
      <c r="J23" s="453">
        <v>274.19</v>
      </c>
    </row>
    <row r="24" spans="1:10">
      <c r="A24" s="269" t="s">
        <v>19</v>
      </c>
      <c r="B24" s="455">
        <v>60184</v>
      </c>
      <c r="C24" s="455">
        <v>8135</v>
      </c>
      <c r="D24" s="456">
        <v>13.516881563206168</v>
      </c>
      <c r="E24" s="455">
        <v>38746</v>
      </c>
      <c r="F24" s="456">
        <v>64.379237006513364</v>
      </c>
      <c r="G24" s="455">
        <v>13303</v>
      </c>
      <c r="H24" s="456">
        <v>22.103881430280474</v>
      </c>
      <c r="I24" s="456">
        <v>43.72</v>
      </c>
      <c r="J24" s="456">
        <v>168.94</v>
      </c>
    </row>
    <row r="25" spans="1:10">
      <c r="A25" s="253" t="s">
        <v>20</v>
      </c>
      <c r="B25" s="452">
        <v>14143</v>
      </c>
      <c r="C25" s="452">
        <v>1805</v>
      </c>
      <c r="D25" s="453">
        <v>12.762497348511632</v>
      </c>
      <c r="E25" s="452">
        <v>9215</v>
      </c>
      <c r="F25" s="453">
        <v>65.155907516085705</v>
      </c>
      <c r="G25" s="452">
        <v>3123</v>
      </c>
      <c r="H25" s="454">
        <v>22.081595135402672</v>
      </c>
      <c r="I25" s="453">
        <v>44.01</v>
      </c>
      <c r="J25" s="453">
        <v>173.01</v>
      </c>
    </row>
    <row r="26" spans="1:10">
      <c r="A26" s="253" t="s">
        <v>21</v>
      </c>
      <c r="B26" s="452">
        <v>998</v>
      </c>
      <c r="C26" s="452">
        <v>127</v>
      </c>
      <c r="D26" s="453">
        <v>12.725450901803606</v>
      </c>
      <c r="E26" s="452">
        <v>559</v>
      </c>
      <c r="F26" s="453">
        <v>56.012024048096187</v>
      </c>
      <c r="G26" s="452">
        <v>312</v>
      </c>
      <c r="H26" s="454">
        <v>31.262525050100198</v>
      </c>
      <c r="I26" s="453">
        <v>47.93</v>
      </c>
      <c r="J26" s="453">
        <v>254.09</v>
      </c>
    </row>
    <row r="27" spans="1:10">
      <c r="A27" s="253" t="s">
        <v>22</v>
      </c>
      <c r="B27" s="452">
        <v>12255</v>
      </c>
      <c r="C27" s="452">
        <v>1925</v>
      </c>
      <c r="D27" s="453">
        <v>15.707874337005304</v>
      </c>
      <c r="E27" s="452">
        <v>7932</v>
      </c>
      <c r="F27" s="453">
        <v>64.724602203182386</v>
      </c>
      <c r="G27" s="452">
        <v>2398</v>
      </c>
      <c r="H27" s="454">
        <v>19.567523459812321</v>
      </c>
      <c r="I27" s="453">
        <v>41.75</v>
      </c>
      <c r="J27" s="453">
        <v>134.07</v>
      </c>
    </row>
    <row r="28" spans="1:10">
      <c r="A28" s="253" t="s">
        <v>23</v>
      </c>
      <c r="B28" s="452">
        <v>19934</v>
      </c>
      <c r="C28" s="452">
        <v>2732</v>
      </c>
      <c r="D28" s="453">
        <v>13.70522724992475</v>
      </c>
      <c r="E28" s="452">
        <v>12958</v>
      </c>
      <c r="F28" s="453">
        <v>65.004514899167248</v>
      </c>
      <c r="G28" s="452">
        <v>4244</v>
      </c>
      <c r="H28" s="454">
        <v>21.290257850907995</v>
      </c>
      <c r="I28" s="453">
        <v>43.18</v>
      </c>
      <c r="J28" s="453">
        <v>162.16</v>
      </c>
    </row>
    <row r="29" spans="1:10">
      <c r="A29" s="253" t="s">
        <v>24</v>
      </c>
      <c r="B29" s="452">
        <v>10866</v>
      </c>
      <c r="C29" s="452">
        <v>1419</v>
      </c>
      <c r="D29" s="453">
        <v>13.059083379348428</v>
      </c>
      <c r="E29" s="452">
        <v>6846</v>
      </c>
      <c r="F29" s="453">
        <v>63.003865267807846</v>
      </c>
      <c r="G29" s="452">
        <v>2601</v>
      </c>
      <c r="H29" s="454">
        <v>23.937051352843731</v>
      </c>
      <c r="I29" s="453">
        <v>44.84</v>
      </c>
      <c r="J29" s="453">
        <v>186.2</v>
      </c>
    </row>
    <row r="30" spans="1:10">
      <c r="A30" s="253" t="s">
        <v>25</v>
      </c>
      <c r="B30" s="452">
        <v>1988</v>
      </c>
      <c r="C30" s="452">
        <v>127</v>
      </c>
      <c r="D30" s="453">
        <v>6.3883299798792761</v>
      </c>
      <c r="E30" s="452">
        <v>1236</v>
      </c>
      <c r="F30" s="453">
        <v>62.173038229376253</v>
      </c>
      <c r="G30" s="452">
        <v>625</v>
      </c>
      <c r="H30" s="454">
        <v>31.438631790744466</v>
      </c>
      <c r="I30" s="453">
        <v>50.99</v>
      </c>
      <c r="J30" s="453">
        <v>463.74</v>
      </c>
    </row>
    <row r="31" spans="1:10">
      <c r="A31" s="252" t="s">
        <v>26</v>
      </c>
      <c r="B31" s="452">
        <v>960</v>
      </c>
      <c r="C31" s="452">
        <v>109</v>
      </c>
      <c r="D31" s="453">
        <v>11.354166666666666</v>
      </c>
      <c r="E31" s="452">
        <v>657</v>
      </c>
      <c r="F31" s="453">
        <v>68.4375</v>
      </c>
      <c r="G31" s="452">
        <v>194</v>
      </c>
      <c r="H31" s="454">
        <v>20.208333333333332</v>
      </c>
      <c r="I31" s="453">
        <v>44.78</v>
      </c>
      <c r="J31" s="453">
        <v>182.58</v>
      </c>
    </row>
    <row r="32" spans="1:10">
      <c r="A32" s="252" t="s">
        <v>27</v>
      </c>
      <c r="B32" s="452">
        <v>1669</v>
      </c>
      <c r="C32" s="452">
        <v>128</v>
      </c>
      <c r="D32" s="453">
        <v>7.6692630317555421</v>
      </c>
      <c r="E32" s="452">
        <v>1022</v>
      </c>
      <c r="F32" s="453">
        <v>61.234272019173154</v>
      </c>
      <c r="G32" s="452">
        <v>519</v>
      </c>
      <c r="H32" s="454">
        <v>31.096464949071301</v>
      </c>
      <c r="I32" s="453">
        <v>50.13</v>
      </c>
      <c r="J32" s="453">
        <v>342.16</v>
      </c>
    </row>
    <row r="33" spans="1:10">
      <c r="A33" s="252" t="s">
        <v>28</v>
      </c>
      <c r="B33" s="452">
        <v>8034</v>
      </c>
      <c r="C33" s="452">
        <v>991</v>
      </c>
      <c r="D33" s="453">
        <v>12.335075927308937</v>
      </c>
      <c r="E33" s="452">
        <v>5175</v>
      </c>
      <c r="F33" s="453">
        <v>64.413741598207622</v>
      </c>
      <c r="G33" s="452">
        <v>1868</v>
      </c>
      <c r="H33" s="454">
        <v>23.251182474483446</v>
      </c>
      <c r="I33" s="453">
        <v>44.88</v>
      </c>
      <c r="J33" s="453">
        <v>180.93</v>
      </c>
    </row>
    <row r="34" spans="1:10">
      <c r="A34" s="252" t="s">
        <v>29</v>
      </c>
      <c r="B34" s="452">
        <v>18658</v>
      </c>
      <c r="C34" s="452">
        <v>1972</v>
      </c>
      <c r="D34" s="453">
        <v>10.56919283953264</v>
      </c>
      <c r="E34" s="452">
        <v>12241</v>
      </c>
      <c r="F34" s="453">
        <v>65.60724622145996</v>
      </c>
      <c r="G34" s="452">
        <v>4445</v>
      </c>
      <c r="H34" s="454">
        <v>23.823560939007397</v>
      </c>
      <c r="I34" s="453">
        <v>46.09</v>
      </c>
      <c r="J34" s="453">
        <v>218.02</v>
      </c>
    </row>
    <row r="35" spans="1:10">
      <c r="A35" s="252" t="s">
        <v>30</v>
      </c>
      <c r="B35" s="452">
        <v>5304</v>
      </c>
      <c r="C35" s="452">
        <v>551</v>
      </c>
      <c r="D35" s="453">
        <v>10.388386123680242</v>
      </c>
      <c r="E35" s="452">
        <v>3597</v>
      </c>
      <c r="F35" s="453">
        <v>67.81674208144797</v>
      </c>
      <c r="G35" s="452">
        <v>1156</v>
      </c>
      <c r="H35" s="454">
        <v>21.794871794871796</v>
      </c>
      <c r="I35" s="453">
        <v>45.57</v>
      </c>
      <c r="J35" s="453">
        <v>215.28</v>
      </c>
    </row>
    <row r="36" spans="1:10">
      <c r="A36" s="252" t="s">
        <v>31</v>
      </c>
      <c r="B36" s="452">
        <v>17824</v>
      </c>
      <c r="C36" s="452">
        <v>2560</v>
      </c>
      <c r="D36" s="453">
        <v>14.362657091561939</v>
      </c>
      <c r="E36" s="452">
        <v>12365</v>
      </c>
      <c r="F36" s="453">
        <v>69.372755834829448</v>
      </c>
      <c r="G36" s="452">
        <v>2899</v>
      </c>
      <c r="H36" s="454">
        <v>16.264587073608617</v>
      </c>
      <c r="I36" s="453">
        <v>40.4</v>
      </c>
      <c r="J36" s="453">
        <v>113.56</v>
      </c>
    </row>
    <row r="37" spans="1:10">
      <c r="A37" s="252" t="s">
        <v>32</v>
      </c>
      <c r="B37" s="452">
        <v>1309</v>
      </c>
      <c r="C37" s="452">
        <v>126</v>
      </c>
      <c r="D37" s="453">
        <v>9.6256684491978604</v>
      </c>
      <c r="E37" s="452">
        <v>854</v>
      </c>
      <c r="F37" s="453">
        <v>65.240641711229955</v>
      </c>
      <c r="G37" s="452">
        <v>329</v>
      </c>
      <c r="H37" s="454">
        <v>25.133689839572192</v>
      </c>
      <c r="I37" s="453">
        <v>47.37</v>
      </c>
      <c r="J37" s="453">
        <v>237.23</v>
      </c>
    </row>
    <row r="38" spans="1:10">
      <c r="A38" s="252" t="s">
        <v>33</v>
      </c>
      <c r="B38" s="452">
        <v>234</v>
      </c>
      <c r="C38" s="452">
        <v>8</v>
      </c>
      <c r="D38" s="453">
        <v>3.4188034188034191</v>
      </c>
      <c r="E38" s="452">
        <v>110</v>
      </c>
      <c r="F38" s="453">
        <v>47.008547008547005</v>
      </c>
      <c r="G38" s="452">
        <v>116</v>
      </c>
      <c r="H38" s="454">
        <v>49.572649572649574</v>
      </c>
      <c r="I38" s="453">
        <v>59.26</v>
      </c>
      <c r="J38" s="453">
        <v>700</v>
      </c>
    </row>
    <row r="39" spans="1:10">
      <c r="A39" s="252" t="s">
        <v>34</v>
      </c>
      <c r="B39" s="452">
        <v>34769</v>
      </c>
      <c r="C39" s="452">
        <v>4952</v>
      </c>
      <c r="D39" s="453">
        <v>14.242572406454023</v>
      </c>
      <c r="E39" s="452">
        <v>23030</v>
      </c>
      <c r="F39" s="453">
        <v>66.237165290920075</v>
      </c>
      <c r="G39" s="452">
        <v>6787</v>
      </c>
      <c r="H39" s="454">
        <v>19.520262302625902</v>
      </c>
      <c r="I39" s="453">
        <v>42.26</v>
      </c>
      <c r="J39" s="453">
        <v>134.75</v>
      </c>
    </row>
    <row r="40" spans="1:10">
      <c r="A40" s="252" t="s">
        <v>35</v>
      </c>
      <c r="B40" s="452">
        <v>12957</v>
      </c>
      <c r="C40" s="452">
        <v>1178</v>
      </c>
      <c r="D40" s="453">
        <v>9.0916107123562551</v>
      </c>
      <c r="E40" s="452">
        <v>8634</v>
      </c>
      <c r="F40" s="453">
        <v>66.635795322991427</v>
      </c>
      <c r="G40" s="452">
        <v>3145</v>
      </c>
      <c r="H40" s="454">
        <v>24.272593964652312</v>
      </c>
      <c r="I40" s="453">
        <v>46.98</v>
      </c>
      <c r="J40" s="453">
        <v>244.62</v>
      </c>
    </row>
    <row r="41" spans="1:10">
      <c r="A41" s="252" t="s">
        <v>36</v>
      </c>
      <c r="B41" s="452">
        <v>3058</v>
      </c>
      <c r="C41" s="452">
        <v>416</v>
      </c>
      <c r="D41" s="453">
        <v>13.603662524525834</v>
      </c>
      <c r="E41" s="452">
        <v>1911</v>
      </c>
      <c r="F41" s="453">
        <v>62.491824722040548</v>
      </c>
      <c r="G41" s="452">
        <v>731</v>
      </c>
      <c r="H41" s="454">
        <v>23.904512753433615</v>
      </c>
      <c r="I41" s="453">
        <v>45.5</v>
      </c>
      <c r="J41" s="453">
        <v>186.21</v>
      </c>
    </row>
    <row r="42" spans="1:10">
      <c r="A42" s="252" t="s">
        <v>37</v>
      </c>
      <c r="B42" s="452">
        <v>10027</v>
      </c>
      <c r="C42" s="452">
        <v>1174</v>
      </c>
      <c r="D42" s="453">
        <v>11.708387354143813</v>
      </c>
      <c r="E42" s="452">
        <v>7087</v>
      </c>
      <c r="F42" s="453">
        <v>70.67916625112197</v>
      </c>
      <c r="G42" s="452">
        <v>1766</v>
      </c>
      <c r="H42" s="454">
        <v>17.612446394734217</v>
      </c>
      <c r="I42" s="453">
        <v>42.78</v>
      </c>
      <c r="J42" s="453">
        <v>161.02000000000001</v>
      </c>
    </row>
    <row r="43" spans="1:10">
      <c r="A43" s="252" t="s">
        <v>38</v>
      </c>
      <c r="B43" s="452">
        <v>23183</v>
      </c>
      <c r="C43" s="452">
        <v>2841</v>
      </c>
      <c r="D43" s="453">
        <v>12.254669369796833</v>
      </c>
      <c r="E43" s="452">
        <v>15146</v>
      </c>
      <c r="F43" s="453">
        <v>65.332355605400508</v>
      </c>
      <c r="G43" s="452">
        <v>5196</v>
      </c>
      <c r="H43" s="454">
        <v>22.412975024802655</v>
      </c>
      <c r="I43" s="453">
        <v>44.33</v>
      </c>
      <c r="J43" s="453">
        <v>171.14</v>
      </c>
    </row>
    <row r="44" spans="1:10">
      <c r="A44" s="252" t="s">
        <v>39</v>
      </c>
      <c r="B44" s="452">
        <v>14357</v>
      </c>
      <c r="C44" s="452">
        <v>1860</v>
      </c>
      <c r="D44" s="453">
        <v>12.955352789579996</v>
      </c>
      <c r="E44" s="452">
        <v>8719</v>
      </c>
      <c r="F44" s="453">
        <v>60.729957512015041</v>
      </c>
      <c r="G44" s="452">
        <v>3778</v>
      </c>
      <c r="H44" s="454">
        <v>26.314689698404958</v>
      </c>
      <c r="I44" s="453">
        <v>45.3</v>
      </c>
      <c r="J44" s="453">
        <v>186</v>
      </c>
    </row>
    <row r="45" spans="1:10">
      <c r="A45" s="252" t="s">
        <v>40</v>
      </c>
      <c r="B45" s="452">
        <v>11665</v>
      </c>
      <c r="C45" s="452">
        <v>1502</v>
      </c>
      <c r="D45" s="453">
        <v>12.876125160737248</v>
      </c>
      <c r="E45" s="452">
        <v>7422</v>
      </c>
      <c r="F45" s="453">
        <v>63.626232318902694</v>
      </c>
      <c r="G45" s="452">
        <v>2741</v>
      </c>
      <c r="H45" s="454">
        <v>23.497642520360053</v>
      </c>
      <c r="I45" s="453">
        <v>44.67</v>
      </c>
      <c r="J45" s="453">
        <v>166.54</v>
      </c>
    </row>
    <row r="46" spans="1:10">
      <c r="A46" s="252" t="s">
        <v>41</v>
      </c>
      <c r="B46" s="452">
        <v>22768</v>
      </c>
      <c r="C46" s="452">
        <v>2558</v>
      </c>
      <c r="D46" s="453">
        <v>11.235066760365426</v>
      </c>
      <c r="E46" s="452">
        <v>15236</v>
      </c>
      <c r="F46" s="453">
        <v>66.91848208011244</v>
      </c>
      <c r="G46" s="452">
        <v>4974</v>
      </c>
      <c r="H46" s="454">
        <v>21.846451159522136</v>
      </c>
      <c r="I46" s="453">
        <v>45.22</v>
      </c>
      <c r="J46" s="453">
        <v>196.99</v>
      </c>
    </row>
    <row r="47" spans="1:10">
      <c r="A47" s="252" t="s">
        <v>42</v>
      </c>
      <c r="B47" s="452">
        <v>2544</v>
      </c>
      <c r="C47" s="452">
        <v>180</v>
      </c>
      <c r="D47" s="453">
        <v>7.0754716981132075</v>
      </c>
      <c r="E47" s="452">
        <v>1625</v>
      </c>
      <c r="F47" s="453">
        <v>63.875786163522008</v>
      </c>
      <c r="G47" s="452">
        <v>739</v>
      </c>
      <c r="H47" s="454">
        <v>29.04874213836478</v>
      </c>
      <c r="I47" s="453">
        <v>49.69</v>
      </c>
      <c r="J47" s="453">
        <v>372.45</v>
      </c>
    </row>
    <row r="48" spans="1:10">
      <c r="A48" s="252" t="s">
        <v>43</v>
      </c>
      <c r="B48" s="452">
        <v>5295</v>
      </c>
      <c r="C48" s="452">
        <v>515</v>
      </c>
      <c r="D48" s="453">
        <v>9.7261567516525016</v>
      </c>
      <c r="E48" s="452">
        <v>3758</v>
      </c>
      <c r="F48" s="453">
        <v>70.972615675165258</v>
      </c>
      <c r="G48" s="452">
        <v>1022</v>
      </c>
      <c r="H48" s="454">
        <v>19.301227573182249</v>
      </c>
      <c r="I48" s="453">
        <v>43.9</v>
      </c>
      <c r="J48" s="453">
        <v>177.23</v>
      </c>
    </row>
    <row r="49" spans="1:10">
      <c r="A49" s="252" t="s">
        <v>44</v>
      </c>
      <c r="B49" s="452">
        <v>2084</v>
      </c>
      <c r="C49" s="452">
        <v>248</v>
      </c>
      <c r="D49" s="453">
        <v>11.900191938579654</v>
      </c>
      <c r="E49" s="452">
        <v>1345</v>
      </c>
      <c r="F49" s="453">
        <v>64.539347408829173</v>
      </c>
      <c r="G49" s="452">
        <v>491</v>
      </c>
      <c r="H49" s="454">
        <v>23.560460652591171</v>
      </c>
      <c r="I49" s="453">
        <v>45.04</v>
      </c>
      <c r="J49" s="453">
        <v>170.91</v>
      </c>
    </row>
    <row r="50" spans="1:10">
      <c r="A50" s="252" t="s">
        <v>45</v>
      </c>
      <c r="B50" s="452">
        <v>3752</v>
      </c>
      <c r="C50" s="452">
        <v>253</v>
      </c>
      <c r="D50" s="453">
        <v>6.7430703624733486</v>
      </c>
      <c r="E50" s="452">
        <v>2260</v>
      </c>
      <c r="F50" s="453">
        <v>60.234541577825162</v>
      </c>
      <c r="G50" s="452">
        <v>1239</v>
      </c>
      <c r="H50" s="454">
        <v>33.022388059701491</v>
      </c>
      <c r="I50" s="453">
        <v>52.27</v>
      </c>
      <c r="J50" s="453">
        <v>407.87</v>
      </c>
    </row>
    <row r="51" spans="1:10">
      <c r="A51" s="252" t="s">
        <v>46</v>
      </c>
      <c r="B51" s="452">
        <v>600</v>
      </c>
      <c r="C51" s="452">
        <v>74</v>
      </c>
      <c r="D51" s="453">
        <v>12.333333333333334</v>
      </c>
      <c r="E51" s="452">
        <v>345</v>
      </c>
      <c r="F51" s="453">
        <v>57.499999999999993</v>
      </c>
      <c r="G51" s="452">
        <v>181</v>
      </c>
      <c r="H51" s="454">
        <v>30.166666666666668</v>
      </c>
      <c r="I51" s="453">
        <v>48.1</v>
      </c>
      <c r="J51" s="453">
        <v>231</v>
      </c>
    </row>
    <row r="52" spans="1:10">
      <c r="A52" s="252" t="s">
        <v>47</v>
      </c>
      <c r="B52" s="452">
        <v>5607</v>
      </c>
      <c r="C52" s="452">
        <v>690</v>
      </c>
      <c r="D52" s="453">
        <v>12.306046013911184</v>
      </c>
      <c r="E52" s="452">
        <v>3456</v>
      </c>
      <c r="F52" s="453">
        <v>61.637239165329049</v>
      </c>
      <c r="G52" s="452">
        <v>1461</v>
      </c>
      <c r="H52" s="454">
        <v>26.056714820759762</v>
      </c>
      <c r="I52" s="453">
        <v>46.21</v>
      </c>
      <c r="J52" s="453">
        <v>212.89</v>
      </c>
    </row>
    <row r="53" spans="1:10">
      <c r="A53" s="269" t="s">
        <v>48</v>
      </c>
      <c r="B53" s="452">
        <v>77058</v>
      </c>
      <c r="C53" s="452">
        <v>8976</v>
      </c>
      <c r="D53" s="453">
        <v>11.648368761192868</v>
      </c>
      <c r="E53" s="452">
        <v>51396</v>
      </c>
      <c r="F53" s="453">
        <v>66.697812037685907</v>
      </c>
      <c r="G53" s="452">
        <v>16686</v>
      </c>
      <c r="H53" s="454">
        <v>21.653819201121234</v>
      </c>
      <c r="I53" s="453">
        <v>44.59</v>
      </c>
      <c r="J53" s="453">
        <v>183.85</v>
      </c>
    </row>
    <row r="54" spans="1:10">
      <c r="A54" s="252" t="s">
        <v>49</v>
      </c>
      <c r="B54" s="452">
        <v>32309</v>
      </c>
      <c r="C54" s="452">
        <v>4381</v>
      </c>
      <c r="D54" s="453">
        <v>13.559689250673188</v>
      </c>
      <c r="E54" s="452">
        <v>20494</v>
      </c>
      <c r="F54" s="453">
        <v>63.431242068773408</v>
      </c>
      <c r="G54" s="452">
        <v>7434</v>
      </c>
      <c r="H54" s="454">
        <v>23.009068680553408</v>
      </c>
      <c r="I54" s="453">
        <v>43.79</v>
      </c>
      <c r="J54" s="453">
        <v>159.80000000000001</v>
      </c>
    </row>
    <row r="55" spans="1:10">
      <c r="A55" s="252" t="s">
        <v>50</v>
      </c>
      <c r="B55" s="452">
        <v>5059</v>
      </c>
      <c r="C55" s="452">
        <v>565</v>
      </c>
      <c r="D55" s="453">
        <v>11.16821506226527</v>
      </c>
      <c r="E55" s="452">
        <v>3090</v>
      </c>
      <c r="F55" s="453">
        <v>61.079264676813608</v>
      </c>
      <c r="G55" s="452">
        <v>1404</v>
      </c>
      <c r="H55" s="454">
        <v>27.752520260921131</v>
      </c>
      <c r="I55" s="453">
        <v>46.86</v>
      </c>
      <c r="J55" s="453">
        <v>216.15</v>
      </c>
    </row>
    <row r="56" spans="1:10">
      <c r="A56" s="252" t="s">
        <v>51</v>
      </c>
      <c r="B56" s="452">
        <v>9616</v>
      </c>
      <c r="C56" s="452">
        <v>1355</v>
      </c>
      <c r="D56" s="453">
        <v>14.091098169717139</v>
      </c>
      <c r="E56" s="452">
        <v>5857</v>
      </c>
      <c r="F56" s="453">
        <v>60.908901830282858</v>
      </c>
      <c r="G56" s="452">
        <v>2404</v>
      </c>
      <c r="H56" s="454">
        <v>25</v>
      </c>
      <c r="I56" s="453">
        <v>45.09</v>
      </c>
      <c r="J56" s="453">
        <v>184.34</v>
      </c>
    </row>
    <row r="57" spans="1:10">
      <c r="A57" s="252" t="s">
        <v>52</v>
      </c>
      <c r="B57" s="452">
        <v>6984</v>
      </c>
      <c r="C57" s="452">
        <v>575</v>
      </c>
      <c r="D57" s="453">
        <v>8.2331042382588766</v>
      </c>
      <c r="E57" s="452">
        <v>4463</v>
      </c>
      <c r="F57" s="453">
        <v>63.903207331042381</v>
      </c>
      <c r="G57" s="452">
        <v>1946</v>
      </c>
      <c r="H57" s="454">
        <v>27.86368843069874</v>
      </c>
      <c r="I57" s="453">
        <v>48.77</v>
      </c>
      <c r="J57" s="453">
        <v>288.01</v>
      </c>
    </row>
    <row r="58" spans="1:10">
      <c r="A58" s="252" t="s">
        <v>53</v>
      </c>
      <c r="B58" s="452">
        <v>15854</v>
      </c>
      <c r="C58" s="452">
        <v>2053</v>
      </c>
      <c r="D58" s="453">
        <v>12.949413397249906</v>
      </c>
      <c r="E58" s="452">
        <v>9996</v>
      </c>
      <c r="F58" s="453">
        <v>63.050334300491997</v>
      </c>
      <c r="G58" s="452">
        <v>3805</v>
      </c>
      <c r="H58" s="454">
        <v>24.000252302258104</v>
      </c>
      <c r="I58" s="453">
        <v>44.68</v>
      </c>
      <c r="J58" s="453">
        <v>175.67</v>
      </c>
    </row>
    <row r="59" spans="1:10">
      <c r="A59" s="252" t="s">
        <v>54</v>
      </c>
      <c r="B59" s="452">
        <v>11068</v>
      </c>
      <c r="C59" s="452">
        <v>1099</v>
      </c>
      <c r="D59" s="453">
        <v>9.9295265630646909</v>
      </c>
      <c r="E59" s="452">
        <v>7844</v>
      </c>
      <c r="F59" s="453">
        <v>70.870979400072272</v>
      </c>
      <c r="G59" s="452">
        <v>2125</v>
      </c>
      <c r="H59" s="454">
        <v>19.19949403686303</v>
      </c>
      <c r="I59" s="453">
        <v>44.16</v>
      </c>
      <c r="J59" s="453">
        <v>187.25</v>
      </c>
    </row>
    <row r="60" spans="1:10">
      <c r="A60" s="252" t="s">
        <v>55</v>
      </c>
      <c r="B60" s="452">
        <v>6986</v>
      </c>
      <c r="C60" s="452">
        <v>967</v>
      </c>
      <c r="D60" s="453">
        <v>13.841969653592901</v>
      </c>
      <c r="E60" s="452">
        <v>4300</v>
      </c>
      <c r="F60" s="453">
        <v>61.551674778127683</v>
      </c>
      <c r="G60" s="452">
        <v>1719</v>
      </c>
      <c r="H60" s="454">
        <v>24.606355568279419</v>
      </c>
      <c r="I60" s="453">
        <v>44.41</v>
      </c>
      <c r="J60" s="453">
        <v>167.94</v>
      </c>
    </row>
    <row r="61" spans="1:10">
      <c r="A61" s="252" t="s">
        <v>56</v>
      </c>
      <c r="B61" s="452">
        <v>35442</v>
      </c>
      <c r="C61" s="452">
        <v>5299</v>
      </c>
      <c r="D61" s="453">
        <v>14.951187856215789</v>
      </c>
      <c r="E61" s="452">
        <v>22732</v>
      </c>
      <c r="F61" s="453">
        <v>64.138592630212742</v>
      </c>
      <c r="G61" s="452">
        <v>7411</v>
      </c>
      <c r="H61" s="454">
        <v>20.910219513571469</v>
      </c>
      <c r="I61" s="453">
        <v>42.47</v>
      </c>
      <c r="J61" s="453">
        <v>137.69999999999999</v>
      </c>
    </row>
    <row r="62" spans="1:10">
      <c r="A62" s="269" t="s">
        <v>57</v>
      </c>
      <c r="B62" s="452">
        <v>28372</v>
      </c>
      <c r="C62" s="452">
        <v>4333</v>
      </c>
      <c r="D62" s="453">
        <v>15.272099252784436</v>
      </c>
      <c r="E62" s="452">
        <v>17887</v>
      </c>
      <c r="F62" s="453">
        <v>63.044550965740875</v>
      </c>
      <c r="G62" s="452">
        <v>6152</v>
      </c>
      <c r="H62" s="454">
        <v>21.683349781474693</v>
      </c>
      <c r="I62" s="453">
        <v>43.08</v>
      </c>
      <c r="J62" s="453">
        <v>144.08000000000001</v>
      </c>
    </row>
    <row r="63" spans="1:10">
      <c r="A63" s="252" t="s">
        <v>58</v>
      </c>
      <c r="B63" s="452">
        <v>13965</v>
      </c>
      <c r="C63" s="452">
        <v>1810</v>
      </c>
      <c r="D63" s="453">
        <v>12.960973863229503</v>
      </c>
      <c r="E63" s="452">
        <v>9292</v>
      </c>
      <c r="F63" s="453">
        <v>66.537773003938412</v>
      </c>
      <c r="G63" s="452">
        <v>2863</v>
      </c>
      <c r="H63" s="454">
        <v>20.50125313283208</v>
      </c>
      <c r="I63" s="453">
        <v>43.52</v>
      </c>
      <c r="J63" s="453">
        <v>155.34</v>
      </c>
    </row>
    <row r="64" spans="1:10">
      <c r="A64" s="252" t="s">
        <v>59</v>
      </c>
      <c r="B64" s="452">
        <v>16423</v>
      </c>
      <c r="C64" s="452">
        <v>1884</v>
      </c>
      <c r="D64" s="453">
        <v>11.471716495159228</v>
      </c>
      <c r="E64" s="452">
        <v>10483</v>
      </c>
      <c r="F64" s="453">
        <v>63.831212324179511</v>
      </c>
      <c r="G64" s="452">
        <v>4056</v>
      </c>
      <c r="H64" s="454">
        <v>24.697071180661268</v>
      </c>
      <c r="I64" s="453">
        <v>45.83</v>
      </c>
      <c r="J64" s="453">
        <v>210.88</v>
      </c>
    </row>
    <row r="65" spans="1:10">
      <c r="A65" s="252" t="s">
        <v>60</v>
      </c>
      <c r="B65" s="452">
        <v>3162</v>
      </c>
      <c r="C65" s="452">
        <v>355</v>
      </c>
      <c r="D65" s="453">
        <v>11.22707147375079</v>
      </c>
      <c r="E65" s="452">
        <v>1948</v>
      </c>
      <c r="F65" s="453">
        <v>61.606578115117017</v>
      </c>
      <c r="G65" s="452">
        <v>859</v>
      </c>
      <c r="H65" s="454">
        <v>27.166350411132196</v>
      </c>
      <c r="I65" s="453">
        <v>47.55</v>
      </c>
      <c r="J65" s="453">
        <v>241.79</v>
      </c>
    </row>
    <row r="66" spans="1:10">
      <c r="A66" s="252" t="s">
        <v>61</v>
      </c>
      <c r="B66" s="452">
        <v>4273</v>
      </c>
      <c r="C66" s="452">
        <v>467</v>
      </c>
      <c r="D66" s="453">
        <v>10.929089632576645</v>
      </c>
      <c r="E66" s="452">
        <v>2731</v>
      </c>
      <c r="F66" s="453">
        <v>63.912941727123794</v>
      </c>
      <c r="G66" s="452">
        <v>1075</v>
      </c>
      <c r="H66" s="454">
        <v>25.157968640299554</v>
      </c>
      <c r="I66" s="453">
        <v>46.43</v>
      </c>
      <c r="J66" s="453">
        <v>216.04</v>
      </c>
    </row>
    <row r="67" spans="1:10">
      <c r="A67" s="252" t="s">
        <v>62</v>
      </c>
      <c r="B67" s="452">
        <v>14682</v>
      </c>
      <c r="C67" s="452">
        <v>2136</v>
      </c>
      <c r="D67" s="453">
        <v>14.54842664487127</v>
      </c>
      <c r="E67" s="452">
        <v>9708</v>
      </c>
      <c r="F67" s="453">
        <v>66.121781773600333</v>
      </c>
      <c r="G67" s="452">
        <v>2838</v>
      </c>
      <c r="H67" s="454">
        <v>19.329791581528401</v>
      </c>
      <c r="I67" s="453">
        <v>42.1</v>
      </c>
      <c r="J67" s="453">
        <v>136.63</v>
      </c>
    </row>
    <row r="68" spans="1:10">
      <c r="A68" s="252" t="s">
        <v>63</v>
      </c>
      <c r="B68" s="452">
        <v>14640</v>
      </c>
      <c r="C68" s="452">
        <v>1262</v>
      </c>
      <c r="D68" s="453">
        <v>8.6202185792349724</v>
      </c>
      <c r="E68" s="452">
        <v>9520</v>
      </c>
      <c r="F68" s="453">
        <v>65.027322404371574</v>
      </c>
      <c r="G68" s="452">
        <v>3858</v>
      </c>
      <c r="H68" s="454">
        <v>26.352459016393443</v>
      </c>
      <c r="I68" s="453">
        <v>47.59</v>
      </c>
      <c r="J68" s="453">
        <v>258.14</v>
      </c>
    </row>
    <row r="69" spans="1:10">
      <c r="A69" s="252" t="s">
        <v>64</v>
      </c>
      <c r="B69" s="452">
        <v>5676</v>
      </c>
      <c r="C69" s="452">
        <v>617</v>
      </c>
      <c r="D69" s="453">
        <v>10.870331219168429</v>
      </c>
      <c r="E69" s="452">
        <v>3679</v>
      </c>
      <c r="F69" s="453">
        <v>64.816772374911906</v>
      </c>
      <c r="G69" s="452">
        <v>1380</v>
      </c>
      <c r="H69" s="454">
        <v>24.312896405919663</v>
      </c>
      <c r="I69" s="453">
        <v>46.1</v>
      </c>
      <c r="J69" s="453">
        <v>219.95</v>
      </c>
    </row>
    <row r="70" spans="1:10">
      <c r="A70" s="270" t="s">
        <v>65</v>
      </c>
      <c r="B70" s="457">
        <v>9059</v>
      </c>
      <c r="C70" s="457">
        <v>1147</v>
      </c>
      <c r="D70" s="458">
        <v>12.661441660227398</v>
      </c>
      <c r="E70" s="457">
        <v>5782</v>
      </c>
      <c r="F70" s="458">
        <v>63.82602936306435</v>
      </c>
      <c r="G70" s="457">
        <v>2130</v>
      </c>
      <c r="H70" s="459">
        <v>23.512528976708246</v>
      </c>
      <c r="I70" s="458">
        <v>44.46</v>
      </c>
      <c r="J70" s="458">
        <v>178.54</v>
      </c>
    </row>
    <row r="72" spans="1:10">
      <c r="I72" s="756"/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73" zoomScaleNormal="73" workbookViewId="0"/>
  </sheetViews>
  <sheetFormatPr defaultRowHeight="12"/>
  <cols>
    <col min="1" max="1" width="12.42578125" style="664" customWidth="1"/>
    <col min="2" max="2" width="75.85546875" style="664" customWidth="1"/>
    <col min="3" max="16384" width="9.140625" style="664"/>
  </cols>
  <sheetData>
    <row r="1" spans="1:2" ht="30" customHeight="1">
      <c r="A1" s="767" t="s">
        <v>1464</v>
      </c>
      <c r="B1" s="767"/>
    </row>
    <row r="2" spans="1:2">
      <c r="B2" s="665" t="s">
        <v>0</v>
      </c>
    </row>
    <row r="3" spans="1:2" ht="13.15" customHeight="1">
      <c r="A3" s="666" t="s">
        <v>418</v>
      </c>
      <c r="B3" s="667" t="s">
        <v>1421</v>
      </c>
    </row>
    <row r="4" spans="1:2" ht="13.15" customHeight="1">
      <c r="A4" s="666" t="s">
        <v>308</v>
      </c>
      <c r="B4" s="667" t="s">
        <v>144</v>
      </c>
    </row>
    <row r="5" spans="1:2" ht="13.15" customHeight="1">
      <c r="A5" s="666" t="s">
        <v>309</v>
      </c>
      <c r="B5" s="667" t="s">
        <v>71</v>
      </c>
    </row>
    <row r="6" spans="1:2" ht="13.15" customHeight="1">
      <c r="A6" s="666" t="s">
        <v>310</v>
      </c>
      <c r="B6" s="667" t="s">
        <v>72</v>
      </c>
    </row>
    <row r="7" spans="1:2" ht="13.15" customHeight="1">
      <c r="A7" s="666" t="s">
        <v>1402</v>
      </c>
      <c r="B7" s="667" t="s">
        <v>443</v>
      </c>
    </row>
    <row r="8" spans="1:2" ht="13.15" customHeight="1">
      <c r="A8" s="666" t="s">
        <v>1403</v>
      </c>
      <c r="B8" s="667" t="s">
        <v>1422</v>
      </c>
    </row>
    <row r="9" spans="1:2" ht="13.15" customHeight="1">
      <c r="A9" s="666" t="s">
        <v>422</v>
      </c>
      <c r="B9" s="667" t="s">
        <v>1423</v>
      </c>
    </row>
    <row r="10" spans="1:2" ht="13.15" customHeight="1">
      <c r="A10" s="666" t="s">
        <v>700</v>
      </c>
      <c r="B10" s="667" t="s">
        <v>1424</v>
      </c>
    </row>
    <row r="11" spans="1:2" ht="13.15" customHeight="1">
      <c r="A11" s="666" t="s">
        <v>1465</v>
      </c>
      <c r="B11" s="667" t="s">
        <v>1425</v>
      </c>
    </row>
    <row r="12" spans="1:2" ht="13.15" customHeight="1">
      <c r="A12" s="666" t="s">
        <v>1466</v>
      </c>
      <c r="B12" s="667" t="s">
        <v>1426</v>
      </c>
    </row>
    <row r="13" spans="1:2" ht="13.15" customHeight="1">
      <c r="A13" s="666" t="s">
        <v>507</v>
      </c>
      <c r="B13" s="667" t="s">
        <v>1427</v>
      </c>
    </row>
    <row r="14" spans="1:2" ht="7.5" customHeight="1">
      <c r="A14" s="666"/>
      <c r="B14" s="663"/>
    </row>
    <row r="15" spans="1:2" ht="13.15" customHeight="1">
      <c r="A15" s="666" t="s">
        <v>1404</v>
      </c>
      <c r="B15" s="667" t="s">
        <v>1428</v>
      </c>
    </row>
    <row r="16" spans="1:2" ht="13.15" customHeight="1">
      <c r="A16" s="666" t="s">
        <v>1405</v>
      </c>
      <c r="B16" s="667" t="s">
        <v>1429</v>
      </c>
    </row>
    <row r="17" spans="1:2" ht="13.15" customHeight="1">
      <c r="A17" s="666" t="s">
        <v>1406</v>
      </c>
      <c r="B17" s="667" t="s">
        <v>1430</v>
      </c>
    </row>
    <row r="18" spans="1:2" ht="13.15" customHeight="1">
      <c r="A18" s="666" t="s">
        <v>1407</v>
      </c>
      <c r="B18" s="667" t="s">
        <v>1431</v>
      </c>
    </row>
    <row r="19" spans="1:2" ht="13.15" customHeight="1">
      <c r="A19" s="666" t="s">
        <v>1408</v>
      </c>
      <c r="B19" s="667" t="s">
        <v>1432</v>
      </c>
    </row>
    <row r="20" spans="1:2" ht="13.15" customHeight="1">
      <c r="A20" s="666" t="s">
        <v>1409</v>
      </c>
      <c r="B20" s="667" t="s">
        <v>1433</v>
      </c>
    </row>
    <row r="21" spans="1:2" ht="13.15" customHeight="1">
      <c r="A21" s="666" t="s">
        <v>1410</v>
      </c>
      <c r="B21" s="667" t="s">
        <v>1434</v>
      </c>
    </row>
    <row r="22" spans="1:2" ht="13.15" customHeight="1">
      <c r="A22" s="666" t="s">
        <v>1411</v>
      </c>
      <c r="B22" s="667" t="s">
        <v>1435</v>
      </c>
    </row>
    <row r="23" spans="1:2" ht="13.15" customHeight="1">
      <c r="A23" s="666" t="s">
        <v>1412</v>
      </c>
      <c r="B23" s="667" t="s">
        <v>1436</v>
      </c>
    </row>
    <row r="24" spans="1:2" ht="13.15" customHeight="1">
      <c r="A24" s="666" t="s">
        <v>1413</v>
      </c>
      <c r="B24" s="667" t="s">
        <v>1437</v>
      </c>
    </row>
    <row r="25" spans="1:2" ht="13.15" customHeight="1">
      <c r="A25" s="666" t="s">
        <v>1414</v>
      </c>
      <c r="B25" s="667" t="s">
        <v>1438</v>
      </c>
    </row>
    <row r="26" spans="1:2" ht="13.15" customHeight="1">
      <c r="A26" s="666" t="s">
        <v>1415</v>
      </c>
      <c r="B26" s="667" t="s">
        <v>1439</v>
      </c>
    </row>
    <row r="27" spans="1:2" ht="13.15" customHeight="1">
      <c r="A27" s="666" t="s">
        <v>1416</v>
      </c>
      <c r="B27" s="667" t="s">
        <v>1440</v>
      </c>
    </row>
    <row r="28" spans="1:2" ht="13.15" customHeight="1">
      <c r="A28" s="666" t="s">
        <v>1417</v>
      </c>
      <c r="B28" s="667" t="s">
        <v>1441</v>
      </c>
    </row>
    <row r="29" spans="1:2" ht="13.15" customHeight="1">
      <c r="A29" s="666" t="s">
        <v>1418</v>
      </c>
      <c r="B29" s="667" t="s">
        <v>1442</v>
      </c>
    </row>
    <row r="30" spans="1:2" ht="26.25" customHeight="1">
      <c r="B30" s="673" t="s">
        <v>1419</v>
      </c>
    </row>
    <row r="31" spans="1:2" ht="13.15" customHeight="1">
      <c r="A31" s="668" t="s">
        <v>74</v>
      </c>
      <c r="B31" s="669" t="s">
        <v>1443</v>
      </c>
    </row>
    <row r="32" spans="1:2" ht="13.15" customHeight="1">
      <c r="A32" s="668" t="s">
        <v>75</v>
      </c>
      <c r="B32" s="669" t="s">
        <v>1444</v>
      </c>
    </row>
    <row r="33" spans="1:2" ht="13.15" customHeight="1">
      <c r="A33" s="668" t="s">
        <v>76</v>
      </c>
      <c r="B33" s="669" t="s">
        <v>1445</v>
      </c>
    </row>
    <row r="34" spans="1:2" ht="13.15" customHeight="1">
      <c r="A34" s="668" t="s">
        <v>77</v>
      </c>
      <c r="B34" s="669" t="s">
        <v>1453</v>
      </c>
    </row>
    <row r="35" spans="1:2" ht="27" customHeight="1">
      <c r="A35" s="675" t="s">
        <v>78</v>
      </c>
      <c r="B35" s="674" t="s">
        <v>1454</v>
      </c>
    </row>
    <row r="36" spans="1:2" ht="13.15" customHeight="1">
      <c r="A36" s="668" t="s">
        <v>79</v>
      </c>
      <c r="B36" s="669" t="s">
        <v>1446</v>
      </c>
    </row>
    <row r="37" spans="1:2" ht="13.15" customHeight="1">
      <c r="A37" s="668" t="s">
        <v>80</v>
      </c>
      <c r="B37" s="669" t="s">
        <v>1455</v>
      </c>
    </row>
    <row r="38" spans="1:2" ht="13.15" customHeight="1">
      <c r="A38" s="668" t="s">
        <v>81</v>
      </c>
      <c r="B38" s="669" t="s">
        <v>1447</v>
      </c>
    </row>
    <row r="39" spans="1:2" ht="13.15" customHeight="1">
      <c r="A39" s="668" t="s">
        <v>82</v>
      </c>
      <c r="B39" s="669" t="s">
        <v>1456</v>
      </c>
    </row>
    <row r="40" spans="1:2" ht="13.15" customHeight="1">
      <c r="A40" s="668" t="s">
        <v>83</v>
      </c>
      <c r="B40" s="669" t="s">
        <v>1448</v>
      </c>
    </row>
    <row r="41" spans="1:2" ht="13.15" customHeight="1">
      <c r="A41" s="668" t="s">
        <v>84</v>
      </c>
      <c r="B41" s="669" t="s">
        <v>1457</v>
      </c>
    </row>
    <row r="42" spans="1:2" ht="13.15" customHeight="1">
      <c r="A42" s="668" t="s">
        <v>85</v>
      </c>
      <c r="B42" s="669" t="s">
        <v>1449</v>
      </c>
    </row>
    <row r="43" spans="1:2" ht="13.15" customHeight="1">
      <c r="A43" s="668" t="s">
        <v>86</v>
      </c>
      <c r="B43" s="669" t="s">
        <v>1450</v>
      </c>
    </row>
    <row r="44" spans="1:2" ht="13.15" customHeight="1">
      <c r="A44" s="668" t="s">
        <v>87</v>
      </c>
      <c r="B44" s="669" t="s">
        <v>1458</v>
      </c>
    </row>
    <row r="45" spans="1:2" ht="13.15" customHeight="1">
      <c r="A45" s="668" t="s">
        <v>88</v>
      </c>
      <c r="B45" s="669" t="s">
        <v>1459</v>
      </c>
    </row>
    <row r="46" spans="1:2" ht="13.15" customHeight="1">
      <c r="A46" s="668" t="s">
        <v>89</v>
      </c>
      <c r="B46" s="669" t="s">
        <v>415</v>
      </c>
    </row>
    <row r="47" spans="1:2" ht="13.15" customHeight="1">
      <c r="A47" s="668" t="s">
        <v>90</v>
      </c>
      <c r="B47" s="669" t="s">
        <v>1460</v>
      </c>
    </row>
    <row r="48" spans="1:2" ht="13.15" customHeight="1">
      <c r="A48" s="668" t="s">
        <v>91</v>
      </c>
      <c r="B48" s="669" t="s">
        <v>1451</v>
      </c>
    </row>
    <row r="49" spans="1:2" ht="13.15" customHeight="1">
      <c r="A49" s="668" t="s">
        <v>92</v>
      </c>
      <c r="B49" s="669" t="s">
        <v>1452</v>
      </c>
    </row>
    <row r="50" spans="1:2" ht="26.25" customHeight="1">
      <c r="A50" s="675" t="s">
        <v>1420</v>
      </c>
      <c r="B50" s="674" t="s">
        <v>1461</v>
      </c>
    </row>
    <row r="51" spans="1:2" ht="13.15" customHeight="1">
      <c r="A51" s="668" t="s">
        <v>194</v>
      </c>
      <c r="B51" s="669" t="s">
        <v>1462</v>
      </c>
    </row>
    <row r="52" spans="1:2" ht="8.25" customHeight="1">
      <c r="A52" s="669"/>
    </row>
    <row r="53" spans="1:2" ht="30" customHeight="1">
      <c r="A53" s="767" t="s">
        <v>1467</v>
      </c>
      <c r="B53" s="767"/>
    </row>
    <row r="54" spans="1:2" ht="9.75" customHeight="1">
      <c r="B54" s="665" t="s">
        <v>0</v>
      </c>
    </row>
    <row r="55" spans="1:2" ht="13.15" customHeight="1">
      <c r="A55" s="670" t="s">
        <v>68</v>
      </c>
      <c r="B55" s="667" t="s">
        <v>1474</v>
      </c>
    </row>
    <row r="56" spans="1:2" ht="13.15" customHeight="1">
      <c r="A56" s="670" t="s">
        <v>141</v>
      </c>
      <c r="B56" s="667" t="s">
        <v>1475</v>
      </c>
    </row>
    <row r="57" spans="1:2" ht="13.15" customHeight="1">
      <c r="A57" s="670">
        <v>0</v>
      </c>
      <c r="B57" s="667" t="s">
        <v>1476</v>
      </c>
    </row>
    <row r="58" spans="1:2" ht="13.15" customHeight="1">
      <c r="A58" s="670">
        <v>0</v>
      </c>
      <c r="B58" s="667" t="s">
        <v>1477</v>
      </c>
    </row>
    <row r="59" spans="1:2" ht="13.15" customHeight="1">
      <c r="A59" s="670" t="s">
        <v>1468</v>
      </c>
      <c r="B59" s="667" t="s">
        <v>1478</v>
      </c>
    </row>
    <row r="60" spans="1:2" ht="13.15" customHeight="1">
      <c r="A60" s="670" t="s">
        <v>1469</v>
      </c>
      <c r="B60" s="671" t="s">
        <v>1479</v>
      </c>
    </row>
    <row r="61" spans="1:2" ht="13.15" customHeight="1">
      <c r="A61" s="670" t="s">
        <v>1470</v>
      </c>
      <c r="B61" s="667" t="s">
        <v>1480</v>
      </c>
    </row>
    <row r="62" spans="1:2" ht="13.15" customHeight="1">
      <c r="A62" s="670" t="s">
        <v>1471</v>
      </c>
      <c r="B62" s="667" t="s">
        <v>1481</v>
      </c>
    </row>
    <row r="63" spans="1:2" ht="13.15" customHeight="1">
      <c r="A63" s="670" t="s">
        <v>1472</v>
      </c>
      <c r="B63" s="667" t="s">
        <v>1482</v>
      </c>
    </row>
    <row r="64" spans="1:2" ht="13.15" customHeight="1">
      <c r="A64" s="670" t="s">
        <v>1473</v>
      </c>
      <c r="B64" s="667" t="s">
        <v>1482</v>
      </c>
    </row>
    <row r="65" spans="1:2" ht="13.15" customHeight="1">
      <c r="A65" s="672" t="s">
        <v>732</v>
      </c>
      <c r="B65" s="671" t="s">
        <v>1483</v>
      </c>
    </row>
  </sheetData>
  <mergeCells count="2">
    <mergeCell ref="A1:B1"/>
    <mergeCell ref="A53:B53"/>
  </mergeCells>
  <hyperlinks>
    <hyperlink ref="B2" location="'Листа табела'!A1" display="Листа табела"/>
    <hyperlink ref="B54" location="'Листа табела'!A1" display="Листа табела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zoomScale="130" zoomScaleNormal="130" workbookViewId="0">
      <pane ySplit="5" topLeftCell="A6" activePane="bottomLeft" state="frozen"/>
      <selection pane="bottomLeft"/>
    </sheetView>
  </sheetViews>
  <sheetFormatPr defaultRowHeight="15"/>
  <cols>
    <col min="1" max="1" width="25.28515625" customWidth="1"/>
    <col min="2" max="2" width="6.28515625" style="471" customWidth="1"/>
    <col min="14" max="14" width="11.140625" customWidth="1"/>
    <col min="15" max="15" width="11.42578125" customWidth="1"/>
  </cols>
  <sheetData>
    <row r="1" spans="1:15">
      <c r="A1" s="511" t="s">
        <v>1486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s="556" customFormat="1" ht="12" thickBot="1">
      <c r="A2" s="553"/>
      <c r="B2" s="120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O2" s="574" t="s">
        <v>0</v>
      </c>
    </row>
    <row r="3" spans="1:15">
      <c r="A3" s="778" t="s">
        <v>287</v>
      </c>
      <c r="B3" s="780"/>
      <c r="C3" s="811" t="s">
        <v>195</v>
      </c>
      <c r="D3" s="811"/>
      <c r="E3" s="811"/>
      <c r="F3" s="811"/>
      <c r="G3" s="811"/>
      <c r="H3" s="812" t="s">
        <v>196</v>
      </c>
      <c r="I3" s="811" t="s">
        <v>197</v>
      </c>
      <c r="J3" s="811"/>
      <c r="K3" s="811"/>
      <c r="L3" s="811"/>
      <c r="M3" s="811"/>
      <c r="N3" s="811" t="s">
        <v>198</v>
      </c>
      <c r="O3" s="815"/>
    </row>
    <row r="4" spans="1:15">
      <c r="A4" s="809"/>
      <c r="B4" s="810"/>
      <c r="C4" s="816" t="s">
        <v>144</v>
      </c>
      <c r="D4" s="816" t="s">
        <v>199</v>
      </c>
      <c r="E4" s="816"/>
      <c r="F4" s="816"/>
      <c r="G4" s="813" t="s">
        <v>200</v>
      </c>
      <c r="H4" s="813"/>
      <c r="I4" s="816" t="s">
        <v>144</v>
      </c>
      <c r="J4" s="816" t="s">
        <v>71</v>
      </c>
      <c r="K4" s="816" t="s">
        <v>72</v>
      </c>
      <c r="L4" s="816" t="s">
        <v>201</v>
      </c>
      <c r="M4" s="816"/>
      <c r="N4" s="816" t="s">
        <v>202</v>
      </c>
      <c r="O4" s="807" t="s">
        <v>203</v>
      </c>
    </row>
    <row r="5" spans="1:15" ht="15.75" thickBot="1">
      <c r="A5" s="779"/>
      <c r="B5" s="781"/>
      <c r="C5" s="817"/>
      <c r="D5" s="353" t="s">
        <v>70</v>
      </c>
      <c r="E5" s="353" t="s">
        <v>71</v>
      </c>
      <c r="F5" s="353" t="s">
        <v>72</v>
      </c>
      <c r="G5" s="814"/>
      <c r="H5" s="814"/>
      <c r="I5" s="817"/>
      <c r="J5" s="817"/>
      <c r="K5" s="817"/>
      <c r="L5" s="353" t="s">
        <v>70</v>
      </c>
      <c r="M5" s="353" t="s">
        <v>71</v>
      </c>
      <c r="N5" s="817"/>
      <c r="O5" s="808"/>
    </row>
    <row r="6" spans="1:15">
      <c r="A6" s="103" t="s">
        <v>2</v>
      </c>
      <c r="B6" s="470">
        <v>2017</v>
      </c>
      <c r="C6" s="407">
        <v>9356</v>
      </c>
      <c r="D6" s="407">
        <v>9339</v>
      </c>
      <c r="E6" s="407">
        <v>4886</v>
      </c>
      <c r="F6" s="407">
        <v>4453</v>
      </c>
      <c r="G6" s="407">
        <v>17</v>
      </c>
      <c r="H6" s="407">
        <v>-5324</v>
      </c>
      <c r="I6" s="407">
        <v>14663</v>
      </c>
      <c r="J6" s="407">
        <v>7363</v>
      </c>
      <c r="K6" s="407">
        <v>7300</v>
      </c>
      <c r="L6" s="407">
        <v>26</v>
      </c>
      <c r="M6" s="407">
        <v>13</v>
      </c>
      <c r="N6" s="407">
        <v>5954</v>
      </c>
      <c r="O6" s="407">
        <v>985</v>
      </c>
    </row>
    <row r="7" spans="1:15">
      <c r="A7" s="103"/>
      <c r="B7" s="470">
        <v>2018</v>
      </c>
      <c r="C7" s="407">
        <v>9586</v>
      </c>
      <c r="D7" s="407">
        <v>9568</v>
      </c>
      <c r="E7" s="407">
        <v>5001</v>
      </c>
      <c r="F7" s="407">
        <v>4567</v>
      </c>
      <c r="G7" s="407">
        <v>18</v>
      </c>
      <c r="H7" s="407">
        <v>-5195</v>
      </c>
      <c r="I7" s="407">
        <v>14763</v>
      </c>
      <c r="J7" s="407">
        <v>7449</v>
      </c>
      <c r="K7" s="407">
        <v>7314</v>
      </c>
      <c r="L7" s="407">
        <v>17</v>
      </c>
      <c r="M7" s="407">
        <v>7</v>
      </c>
      <c r="N7" s="407">
        <v>5966</v>
      </c>
      <c r="O7" s="407">
        <v>963</v>
      </c>
    </row>
    <row r="8" spans="1:15">
      <c r="A8" s="103"/>
      <c r="B8" s="470">
        <v>2019</v>
      </c>
      <c r="C8" s="407">
        <v>9287</v>
      </c>
      <c r="D8" s="407">
        <v>9274</v>
      </c>
      <c r="E8" s="407">
        <v>4907</v>
      </c>
      <c r="F8" s="407">
        <v>4367</v>
      </c>
      <c r="G8" s="407">
        <v>13</v>
      </c>
      <c r="H8" s="407">
        <v>-5807</v>
      </c>
      <c r="I8" s="407">
        <v>15081</v>
      </c>
      <c r="J8" s="407">
        <v>7753</v>
      </c>
      <c r="K8" s="407">
        <v>7328</v>
      </c>
      <c r="L8" s="407">
        <v>15</v>
      </c>
      <c r="M8" s="407">
        <v>7</v>
      </c>
      <c r="N8" s="407">
        <v>5822</v>
      </c>
      <c r="O8" s="407">
        <v>920</v>
      </c>
    </row>
    <row r="9" spans="1:15">
      <c r="A9" s="103"/>
      <c r="B9" s="470">
        <v>2020</v>
      </c>
      <c r="C9" s="407">
        <v>9176</v>
      </c>
      <c r="D9" s="407">
        <v>9161</v>
      </c>
      <c r="E9" s="407">
        <v>4792</v>
      </c>
      <c r="F9" s="407">
        <v>4369</v>
      </c>
      <c r="G9" s="407">
        <v>15</v>
      </c>
      <c r="H9" s="407">
        <v>-7421</v>
      </c>
      <c r="I9" s="407">
        <v>16582</v>
      </c>
      <c r="J9" s="407">
        <v>8613</v>
      </c>
      <c r="K9" s="407">
        <v>7969</v>
      </c>
      <c r="L9" s="407">
        <v>43</v>
      </c>
      <c r="M9" s="407">
        <v>21</v>
      </c>
      <c r="N9" s="407">
        <v>4168</v>
      </c>
      <c r="O9" s="407">
        <v>948</v>
      </c>
    </row>
    <row r="10" spans="1:15">
      <c r="A10" s="103"/>
      <c r="B10" s="470">
        <v>2021</v>
      </c>
      <c r="C10" s="106">
        <v>9292</v>
      </c>
      <c r="D10" s="106">
        <v>9274</v>
      </c>
      <c r="E10" s="106">
        <v>4754</v>
      </c>
      <c r="F10" s="106">
        <v>4520</v>
      </c>
      <c r="G10" s="106">
        <v>18</v>
      </c>
      <c r="H10" s="106">
        <v>-9728</v>
      </c>
      <c r="I10" s="106">
        <v>19002</v>
      </c>
      <c r="J10" s="106">
        <v>9943</v>
      </c>
      <c r="K10" s="106">
        <v>9059</v>
      </c>
      <c r="L10" s="106">
        <v>17</v>
      </c>
      <c r="M10" s="106">
        <v>10</v>
      </c>
      <c r="N10" s="106">
        <v>5530</v>
      </c>
      <c r="O10" s="106">
        <v>1017</v>
      </c>
    </row>
    <row r="11" spans="1:15">
      <c r="A11" s="103"/>
      <c r="B11" s="470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>
      <c r="A12" s="105" t="s">
        <v>3</v>
      </c>
      <c r="B12" s="470">
        <v>2017</v>
      </c>
      <c r="C12" s="106">
        <v>1972</v>
      </c>
      <c r="D12" s="106">
        <v>1969</v>
      </c>
      <c r="E12" s="106">
        <v>1027</v>
      </c>
      <c r="F12" s="106">
        <v>942</v>
      </c>
      <c r="G12" s="106">
        <v>3</v>
      </c>
      <c r="H12" s="106">
        <v>43</v>
      </c>
      <c r="I12" s="106">
        <v>1926</v>
      </c>
      <c r="J12" s="106">
        <v>998</v>
      </c>
      <c r="K12" s="106">
        <v>928</v>
      </c>
      <c r="L12" s="106">
        <v>7</v>
      </c>
      <c r="M12" s="106">
        <v>2</v>
      </c>
      <c r="N12" s="106">
        <v>982</v>
      </c>
      <c r="O12" s="106">
        <v>267</v>
      </c>
    </row>
    <row r="13" spans="1:15">
      <c r="A13" s="103"/>
      <c r="B13" s="470">
        <v>2018</v>
      </c>
      <c r="C13" s="106">
        <v>2018</v>
      </c>
      <c r="D13" s="106">
        <v>2018</v>
      </c>
      <c r="E13" s="106">
        <v>1051</v>
      </c>
      <c r="F13" s="106">
        <v>967</v>
      </c>
      <c r="G13" s="106" t="s">
        <v>68</v>
      </c>
      <c r="H13" s="106">
        <v>12</v>
      </c>
      <c r="I13" s="106">
        <v>2006</v>
      </c>
      <c r="J13" s="106">
        <v>1007</v>
      </c>
      <c r="K13" s="106">
        <v>999</v>
      </c>
      <c r="L13" s="106">
        <v>5</v>
      </c>
      <c r="M13" s="106">
        <v>2</v>
      </c>
      <c r="N13" s="106">
        <v>982</v>
      </c>
      <c r="O13" s="106">
        <v>273</v>
      </c>
    </row>
    <row r="14" spans="1:15">
      <c r="A14" s="103"/>
      <c r="B14" s="470">
        <v>2019</v>
      </c>
      <c r="C14" s="106">
        <v>1832</v>
      </c>
      <c r="D14" s="106">
        <v>1831</v>
      </c>
      <c r="E14" s="106">
        <v>970</v>
      </c>
      <c r="F14" s="106">
        <v>861</v>
      </c>
      <c r="G14" s="106">
        <v>1</v>
      </c>
      <c r="H14" s="106">
        <v>-248</v>
      </c>
      <c r="I14" s="106">
        <v>2079</v>
      </c>
      <c r="J14" s="106">
        <v>1083</v>
      </c>
      <c r="K14" s="106">
        <v>996</v>
      </c>
      <c r="L14" s="106">
        <v>9</v>
      </c>
      <c r="M14" s="106">
        <v>5</v>
      </c>
      <c r="N14" s="106">
        <v>1040</v>
      </c>
      <c r="O14" s="106">
        <v>232</v>
      </c>
    </row>
    <row r="15" spans="1:15">
      <c r="A15" s="376"/>
      <c r="B15" s="470">
        <v>2020</v>
      </c>
      <c r="C15" s="106">
        <v>1781</v>
      </c>
      <c r="D15" s="106">
        <v>1780</v>
      </c>
      <c r="E15" s="106">
        <v>929</v>
      </c>
      <c r="F15" s="106">
        <v>851</v>
      </c>
      <c r="G15" s="106">
        <v>1</v>
      </c>
      <c r="H15" s="106">
        <v>-412</v>
      </c>
      <c r="I15" s="106">
        <v>2192</v>
      </c>
      <c r="J15" s="106">
        <v>1171</v>
      </c>
      <c r="K15" s="106">
        <v>1021</v>
      </c>
      <c r="L15" s="106">
        <v>18</v>
      </c>
      <c r="M15" s="106">
        <v>8</v>
      </c>
      <c r="N15" s="106">
        <v>638</v>
      </c>
      <c r="O15" s="106">
        <v>249</v>
      </c>
    </row>
    <row r="16" spans="1:15">
      <c r="A16" s="376"/>
      <c r="B16" s="470">
        <v>2021</v>
      </c>
      <c r="C16" s="106">
        <v>1810</v>
      </c>
      <c r="D16" s="106" t="s">
        <v>1509</v>
      </c>
      <c r="E16" s="106">
        <v>986</v>
      </c>
      <c r="F16" s="106">
        <v>823</v>
      </c>
      <c r="G16" s="106">
        <v>1</v>
      </c>
      <c r="H16" s="106">
        <v>-811</v>
      </c>
      <c r="I16" s="106">
        <v>2620</v>
      </c>
      <c r="J16" s="106">
        <v>1425</v>
      </c>
      <c r="K16" s="106">
        <v>1195</v>
      </c>
      <c r="L16" s="106">
        <v>3</v>
      </c>
      <c r="M16" s="106">
        <v>2</v>
      </c>
      <c r="N16" s="106">
        <v>1055</v>
      </c>
      <c r="O16" s="106">
        <v>292</v>
      </c>
    </row>
    <row r="17" spans="1:15">
      <c r="A17" s="376"/>
      <c r="B17" s="470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>
      <c r="A18" s="376" t="s">
        <v>4</v>
      </c>
      <c r="B18" s="470">
        <v>2017</v>
      </c>
      <c r="C18" s="106">
        <v>12</v>
      </c>
      <c r="D18" s="106">
        <v>12</v>
      </c>
      <c r="E18" s="106">
        <v>7</v>
      </c>
      <c r="F18" s="106">
        <v>5</v>
      </c>
      <c r="G18" s="106" t="s">
        <v>718</v>
      </c>
      <c r="H18" s="106">
        <v>-23</v>
      </c>
      <c r="I18" s="106">
        <v>35</v>
      </c>
      <c r="J18" s="106">
        <v>15</v>
      </c>
      <c r="K18" s="106">
        <v>20</v>
      </c>
      <c r="L18" s="106" t="s">
        <v>718</v>
      </c>
      <c r="M18" s="106" t="s">
        <v>718</v>
      </c>
      <c r="N18" s="106">
        <v>2</v>
      </c>
      <c r="O18" s="106" t="s">
        <v>718</v>
      </c>
    </row>
    <row r="19" spans="1:15">
      <c r="A19" s="376"/>
      <c r="B19" s="470">
        <v>2018</v>
      </c>
      <c r="C19" s="106">
        <v>15</v>
      </c>
      <c r="D19" s="106">
        <v>15</v>
      </c>
      <c r="E19" s="106">
        <v>6</v>
      </c>
      <c r="F19" s="106">
        <v>9</v>
      </c>
      <c r="G19" s="106" t="s">
        <v>718</v>
      </c>
      <c r="H19" s="106">
        <v>-15</v>
      </c>
      <c r="I19" s="106">
        <v>30</v>
      </c>
      <c r="J19" s="106">
        <v>19</v>
      </c>
      <c r="K19" s="106">
        <v>11</v>
      </c>
      <c r="L19" s="106" t="s">
        <v>718</v>
      </c>
      <c r="M19" s="106" t="s">
        <v>718</v>
      </c>
      <c r="N19" s="106">
        <v>4</v>
      </c>
      <c r="O19" s="106" t="s">
        <v>718</v>
      </c>
    </row>
    <row r="20" spans="1:15">
      <c r="A20" s="376"/>
      <c r="B20" s="470">
        <v>2019</v>
      </c>
      <c r="C20" s="106">
        <v>8</v>
      </c>
      <c r="D20" s="106">
        <v>8</v>
      </c>
      <c r="E20" s="106">
        <v>5</v>
      </c>
      <c r="F20" s="106">
        <v>3</v>
      </c>
      <c r="G20" s="106" t="s">
        <v>68</v>
      </c>
      <c r="H20" s="106">
        <v>-27</v>
      </c>
      <c r="I20" s="106">
        <v>35</v>
      </c>
      <c r="J20" s="106">
        <v>22</v>
      </c>
      <c r="K20" s="106">
        <v>13</v>
      </c>
      <c r="L20" s="106" t="s">
        <v>68</v>
      </c>
      <c r="M20" s="106" t="s">
        <v>68</v>
      </c>
      <c r="N20" s="106">
        <v>7</v>
      </c>
      <c r="O20" s="106" t="s">
        <v>68</v>
      </c>
    </row>
    <row r="21" spans="1:15">
      <c r="A21" s="376"/>
      <c r="B21" s="470">
        <v>2020</v>
      </c>
      <c r="C21" s="106">
        <v>10</v>
      </c>
      <c r="D21" s="106">
        <v>10</v>
      </c>
      <c r="E21" s="106">
        <v>3</v>
      </c>
      <c r="F21" s="106">
        <v>7</v>
      </c>
      <c r="G21" s="106" t="s">
        <v>68</v>
      </c>
      <c r="H21" s="106">
        <v>-14</v>
      </c>
      <c r="I21" s="106">
        <v>24</v>
      </c>
      <c r="J21" s="106">
        <v>15</v>
      </c>
      <c r="K21" s="106">
        <v>9</v>
      </c>
      <c r="L21" s="106" t="s">
        <v>68</v>
      </c>
      <c r="M21" s="106" t="s">
        <v>68</v>
      </c>
      <c r="N21" s="106">
        <v>4</v>
      </c>
      <c r="O21" s="106" t="s">
        <v>68</v>
      </c>
    </row>
    <row r="22" spans="1:15">
      <c r="A22" s="376"/>
      <c r="B22" s="470">
        <v>2021</v>
      </c>
      <c r="C22" s="106">
        <v>8</v>
      </c>
      <c r="D22" s="106">
        <v>8</v>
      </c>
      <c r="E22" s="106">
        <v>3</v>
      </c>
      <c r="F22" s="106">
        <v>5</v>
      </c>
      <c r="G22" s="106" t="s">
        <v>68</v>
      </c>
      <c r="H22" s="106">
        <v>-38</v>
      </c>
      <c r="I22" s="106">
        <v>46</v>
      </c>
      <c r="J22" s="106">
        <v>23</v>
      </c>
      <c r="K22" s="106">
        <v>23</v>
      </c>
      <c r="L22" s="106" t="s">
        <v>68</v>
      </c>
      <c r="M22" s="106" t="s">
        <v>68</v>
      </c>
      <c r="N22" s="106">
        <v>3</v>
      </c>
      <c r="O22" s="106" t="s">
        <v>68</v>
      </c>
    </row>
    <row r="23" spans="1:15">
      <c r="A23" s="376"/>
      <c r="B23" s="470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>
      <c r="A24" s="105" t="s">
        <v>5</v>
      </c>
      <c r="B24" s="470">
        <v>2017</v>
      </c>
      <c r="C24" s="106">
        <v>899</v>
      </c>
      <c r="D24" s="106">
        <v>898</v>
      </c>
      <c r="E24" s="106">
        <v>477</v>
      </c>
      <c r="F24" s="106">
        <v>421</v>
      </c>
      <c r="G24" s="106">
        <v>1</v>
      </c>
      <c r="H24" s="106">
        <v>-453</v>
      </c>
      <c r="I24" s="106">
        <v>1351</v>
      </c>
      <c r="J24" s="106">
        <v>718</v>
      </c>
      <c r="K24" s="106">
        <v>633</v>
      </c>
      <c r="L24" s="106">
        <v>2</v>
      </c>
      <c r="M24" s="106">
        <v>1</v>
      </c>
      <c r="N24" s="106">
        <v>604</v>
      </c>
      <c r="O24" s="106">
        <v>111</v>
      </c>
    </row>
    <row r="25" spans="1:15">
      <c r="A25" s="376"/>
      <c r="B25" s="470">
        <v>2018</v>
      </c>
      <c r="C25" s="106">
        <v>867</v>
      </c>
      <c r="D25" s="106">
        <v>865</v>
      </c>
      <c r="E25" s="106">
        <v>451</v>
      </c>
      <c r="F25" s="106">
        <v>414</v>
      </c>
      <c r="G25" s="106">
        <v>2</v>
      </c>
      <c r="H25" s="106">
        <v>-455</v>
      </c>
      <c r="I25" s="106">
        <v>1320</v>
      </c>
      <c r="J25" s="106">
        <v>663</v>
      </c>
      <c r="K25" s="106">
        <v>657</v>
      </c>
      <c r="L25" s="106">
        <v>1</v>
      </c>
      <c r="M25" s="106" t="s">
        <v>68</v>
      </c>
      <c r="N25" s="106">
        <v>585</v>
      </c>
      <c r="O25" s="106">
        <v>109</v>
      </c>
    </row>
    <row r="26" spans="1:15">
      <c r="A26" s="376"/>
      <c r="B26" s="470">
        <v>2019</v>
      </c>
      <c r="C26" s="106">
        <v>968</v>
      </c>
      <c r="D26" s="106">
        <v>966</v>
      </c>
      <c r="E26" s="106">
        <v>505</v>
      </c>
      <c r="F26" s="106">
        <v>461</v>
      </c>
      <c r="G26" s="106">
        <v>2</v>
      </c>
      <c r="H26" s="106">
        <v>-375</v>
      </c>
      <c r="I26" s="106">
        <v>1341</v>
      </c>
      <c r="J26" s="106">
        <v>697</v>
      </c>
      <c r="K26" s="106">
        <v>644</v>
      </c>
      <c r="L26" s="106">
        <v>2</v>
      </c>
      <c r="M26" s="106" t="s">
        <v>68</v>
      </c>
      <c r="N26" s="106">
        <v>605</v>
      </c>
      <c r="O26" s="106">
        <v>81</v>
      </c>
    </row>
    <row r="27" spans="1:15">
      <c r="A27" s="376"/>
      <c r="B27" s="470">
        <v>2020</v>
      </c>
      <c r="C27" s="106">
        <v>929</v>
      </c>
      <c r="D27" s="106">
        <v>927</v>
      </c>
      <c r="E27" s="106">
        <v>506</v>
      </c>
      <c r="F27" s="106">
        <v>421</v>
      </c>
      <c r="G27" s="106">
        <v>2</v>
      </c>
      <c r="H27" s="106">
        <v>-579</v>
      </c>
      <c r="I27" s="106">
        <v>1506</v>
      </c>
      <c r="J27" s="106">
        <v>812</v>
      </c>
      <c r="K27" s="106">
        <v>694</v>
      </c>
      <c r="L27" s="106">
        <v>1</v>
      </c>
      <c r="M27" s="106" t="s">
        <v>68</v>
      </c>
      <c r="N27" s="106">
        <v>422</v>
      </c>
      <c r="O27" s="106">
        <v>90</v>
      </c>
    </row>
    <row r="28" spans="1:15">
      <c r="A28" s="376"/>
      <c r="B28" s="470">
        <v>2021</v>
      </c>
      <c r="C28" s="106">
        <v>972</v>
      </c>
      <c r="D28" s="106">
        <v>970</v>
      </c>
      <c r="E28" s="106">
        <v>485</v>
      </c>
      <c r="F28" s="106">
        <v>485</v>
      </c>
      <c r="G28" s="106">
        <v>2</v>
      </c>
      <c r="H28" s="106">
        <v>-792</v>
      </c>
      <c r="I28" s="106">
        <v>1762</v>
      </c>
      <c r="J28" s="106">
        <v>893</v>
      </c>
      <c r="K28" s="106">
        <v>869</v>
      </c>
      <c r="L28" s="106">
        <v>3</v>
      </c>
      <c r="M28" s="106">
        <v>1</v>
      </c>
      <c r="N28" s="106">
        <v>558</v>
      </c>
      <c r="O28" s="106">
        <v>102</v>
      </c>
    </row>
    <row r="29" spans="1:15">
      <c r="A29" s="376"/>
      <c r="B29" s="470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>
      <c r="A30" s="376" t="s">
        <v>6</v>
      </c>
      <c r="B30" s="470">
        <v>2017</v>
      </c>
      <c r="C30" s="106">
        <v>90</v>
      </c>
      <c r="D30" s="106">
        <v>90</v>
      </c>
      <c r="E30" s="106">
        <v>49</v>
      </c>
      <c r="F30" s="106">
        <v>41</v>
      </c>
      <c r="G30" s="106" t="s">
        <v>718</v>
      </c>
      <c r="H30" s="106">
        <v>-39</v>
      </c>
      <c r="I30" s="106">
        <v>129</v>
      </c>
      <c r="J30" s="106">
        <v>62</v>
      </c>
      <c r="K30" s="106">
        <v>67</v>
      </c>
      <c r="L30" s="106" t="s">
        <v>718</v>
      </c>
      <c r="M30" s="106" t="s">
        <v>718</v>
      </c>
      <c r="N30" s="106">
        <v>62</v>
      </c>
      <c r="O30" s="106">
        <v>4</v>
      </c>
    </row>
    <row r="31" spans="1:15">
      <c r="A31" s="376"/>
      <c r="B31" s="470">
        <v>2018</v>
      </c>
      <c r="C31" s="106">
        <v>108</v>
      </c>
      <c r="D31" s="106">
        <v>108</v>
      </c>
      <c r="E31" s="106">
        <v>57</v>
      </c>
      <c r="F31" s="106">
        <v>51</v>
      </c>
      <c r="G31" s="106" t="s">
        <v>68</v>
      </c>
      <c r="H31" s="106">
        <v>-37</v>
      </c>
      <c r="I31" s="106">
        <v>145</v>
      </c>
      <c r="J31" s="106">
        <v>74</v>
      </c>
      <c r="K31" s="106">
        <v>71</v>
      </c>
      <c r="L31" s="106" t="s">
        <v>68</v>
      </c>
      <c r="M31" s="106" t="s">
        <v>68</v>
      </c>
      <c r="N31" s="106">
        <v>47</v>
      </c>
      <c r="O31" s="106">
        <v>2</v>
      </c>
    </row>
    <row r="32" spans="1:15">
      <c r="A32" s="376"/>
      <c r="B32" s="470">
        <v>2019</v>
      </c>
      <c r="C32" s="106">
        <v>92</v>
      </c>
      <c r="D32" s="106">
        <v>92</v>
      </c>
      <c r="E32" s="106">
        <v>49</v>
      </c>
      <c r="F32" s="106">
        <v>43</v>
      </c>
      <c r="G32" s="106" t="s">
        <v>68</v>
      </c>
      <c r="H32" s="106">
        <v>-44</v>
      </c>
      <c r="I32" s="106">
        <v>136</v>
      </c>
      <c r="J32" s="106">
        <v>63</v>
      </c>
      <c r="K32" s="106">
        <v>73</v>
      </c>
      <c r="L32" s="106" t="s">
        <v>68</v>
      </c>
      <c r="M32" s="106" t="s">
        <v>68</v>
      </c>
      <c r="N32" s="106">
        <v>42</v>
      </c>
      <c r="O32" s="106">
        <v>1</v>
      </c>
    </row>
    <row r="33" spans="1:15">
      <c r="A33" s="376"/>
      <c r="B33" s="470">
        <v>2020</v>
      </c>
      <c r="C33" s="106">
        <v>93</v>
      </c>
      <c r="D33" s="106">
        <v>91</v>
      </c>
      <c r="E33" s="106">
        <v>52</v>
      </c>
      <c r="F33" s="106">
        <v>39</v>
      </c>
      <c r="G33" s="106">
        <v>2</v>
      </c>
      <c r="H33" s="106">
        <v>-75</v>
      </c>
      <c r="I33" s="106">
        <v>166</v>
      </c>
      <c r="J33" s="106">
        <v>75</v>
      </c>
      <c r="K33" s="106">
        <v>91</v>
      </c>
      <c r="L33" s="106" t="s">
        <v>68</v>
      </c>
      <c r="M33" s="106" t="s">
        <v>68</v>
      </c>
      <c r="N33" s="106">
        <v>39</v>
      </c>
      <c r="O33" s="106">
        <v>2</v>
      </c>
    </row>
    <row r="34" spans="1:15">
      <c r="A34" s="376"/>
      <c r="B34" s="470">
        <v>2021</v>
      </c>
      <c r="C34" s="106">
        <v>93</v>
      </c>
      <c r="D34" s="106">
        <v>92</v>
      </c>
      <c r="E34" s="106">
        <v>53</v>
      </c>
      <c r="F34" s="106">
        <v>39</v>
      </c>
      <c r="G34" s="106">
        <v>1</v>
      </c>
      <c r="H34" s="106">
        <v>-103</v>
      </c>
      <c r="I34" s="106">
        <v>195</v>
      </c>
      <c r="J34" s="106">
        <v>113</v>
      </c>
      <c r="K34" s="106">
        <v>82</v>
      </c>
      <c r="L34" s="106" t="s">
        <v>68</v>
      </c>
      <c r="M34" s="106" t="s">
        <v>68</v>
      </c>
      <c r="N34" s="106">
        <v>52</v>
      </c>
      <c r="O34" s="106">
        <v>6</v>
      </c>
    </row>
    <row r="35" spans="1:15">
      <c r="A35" s="376"/>
      <c r="B35" s="470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>
      <c r="A36" s="376" t="s">
        <v>7</v>
      </c>
      <c r="B36" s="470">
        <v>2017</v>
      </c>
      <c r="C36" s="106">
        <v>134</v>
      </c>
      <c r="D36" s="106">
        <v>133</v>
      </c>
      <c r="E36" s="106">
        <v>66</v>
      </c>
      <c r="F36" s="106">
        <v>67</v>
      </c>
      <c r="G36" s="106">
        <v>1</v>
      </c>
      <c r="H36" s="106">
        <v>-18</v>
      </c>
      <c r="I36" s="106">
        <v>151</v>
      </c>
      <c r="J36" s="106">
        <v>63</v>
      </c>
      <c r="K36" s="106">
        <v>88</v>
      </c>
      <c r="L36" s="106" t="s">
        <v>718</v>
      </c>
      <c r="M36" s="106" t="s">
        <v>718</v>
      </c>
      <c r="N36" s="106">
        <v>61</v>
      </c>
      <c r="O36" s="106">
        <v>3</v>
      </c>
    </row>
    <row r="37" spans="1:15">
      <c r="A37" s="376"/>
      <c r="B37" s="470">
        <v>2018</v>
      </c>
      <c r="C37" s="106">
        <v>125</v>
      </c>
      <c r="D37" s="106">
        <v>125</v>
      </c>
      <c r="E37" s="106">
        <v>70</v>
      </c>
      <c r="F37" s="106">
        <v>55</v>
      </c>
      <c r="G37" s="106" t="s">
        <v>68</v>
      </c>
      <c r="H37" s="106">
        <v>-34</v>
      </c>
      <c r="I37" s="106">
        <v>159</v>
      </c>
      <c r="J37" s="106">
        <v>77</v>
      </c>
      <c r="K37" s="106">
        <v>82</v>
      </c>
      <c r="L37" s="106" t="s">
        <v>68</v>
      </c>
      <c r="M37" s="106" t="s">
        <v>68</v>
      </c>
      <c r="N37" s="106">
        <v>65</v>
      </c>
      <c r="O37" s="106">
        <v>4</v>
      </c>
    </row>
    <row r="38" spans="1:15">
      <c r="A38" s="376"/>
      <c r="B38" s="470">
        <v>2019</v>
      </c>
      <c r="C38" s="106">
        <v>122</v>
      </c>
      <c r="D38" s="106">
        <v>122</v>
      </c>
      <c r="E38" s="106">
        <v>57</v>
      </c>
      <c r="F38" s="106">
        <v>65</v>
      </c>
      <c r="G38" s="106" t="s">
        <v>68</v>
      </c>
      <c r="H38" s="106">
        <v>-27</v>
      </c>
      <c r="I38" s="106">
        <v>149</v>
      </c>
      <c r="J38" s="106">
        <v>75</v>
      </c>
      <c r="K38" s="106">
        <v>74</v>
      </c>
      <c r="L38" s="106" t="s">
        <v>68</v>
      </c>
      <c r="M38" s="106" t="s">
        <v>68</v>
      </c>
      <c r="N38" s="106">
        <v>38</v>
      </c>
      <c r="O38" s="106">
        <v>9</v>
      </c>
    </row>
    <row r="39" spans="1:15">
      <c r="A39" s="376"/>
      <c r="B39" s="470">
        <v>2020</v>
      </c>
      <c r="C39" s="106">
        <v>105</v>
      </c>
      <c r="D39" s="106">
        <v>105</v>
      </c>
      <c r="E39" s="106">
        <v>61</v>
      </c>
      <c r="F39" s="106">
        <v>44</v>
      </c>
      <c r="G39" s="106" t="s">
        <v>68</v>
      </c>
      <c r="H39" s="106">
        <v>-90</v>
      </c>
      <c r="I39" s="106">
        <v>195</v>
      </c>
      <c r="J39" s="106">
        <v>98</v>
      </c>
      <c r="K39" s="106">
        <v>97</v>
      </c>
      <c r="L39" s="106" t="s">
        <v>68</v>
      </c>
      <c r="M39" s="106" t="s">
        <v>68</v>
      </c>
      <c r="N39" s="106">
        <v>54</v>
      </c>
      <c r="O39" s="106">
        <v>7</v>
      </c>
    </row>
    <row r="40" spans="1:15">
      <c r="A40" s="376"/>
      <c r="B40" s="470">
        <v>2021</v>
      </c>
      <c r="C40" s="106">
        <v>109</v>
      </c>
      <c r="D40" s="106">
        <v>109</v>
      </c>
      <c r="E40" s="106">
        <v>51</v>
      </c>
      <c r="F40" s="106">
        <v>58</v>
      </c>
      <c r="G40" s="106" t="s">
        <v>68</v>
      </c>
      <c r="H40" s="106">
        <v>-108</v>
      </c>
      <c r="I40" s="106">
        <v>217</v>
      </c>
      <c r="J40" s="106">
        <v>121</v>
      </c>
      <c r="K40" s="106">
        <v>96</v>
      </c>
      <c r="L40" s="106">
        <v>1</v>
      </c>
      <c r="M40" s="106" t="s">
        <v>68</v>
      </c>
      <c r="N40" s="106">
        <v>46</v>
      </c>
      <c r="O40" s="106">
        <v>5</v>
      </c>
    </row>
    <row r="41" spans="1:15">
      <c r="A41" s="376"/>
      <c r="B41" s="470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>
      <c r="A42" s="376" t="s">
        <v>8</v>
      </c>
      <c r="B42" s="470">
        <v>2017</v>
      </c>
      <c r="C42" s="106">
        <v>98</v>
      </c>
      <c r="D42" s="106">
        <v>98</v>
      </c>
      <c r="E42" s="106">
        <v>59</v>
      </c>
      <c r="F42" s="106">
        <v>39</v>
      </c>
      <c r="G42" s="106" t="s">
        <v>718</v>
      </c>
      <c r="H42" s="106">
        <v>-100</v>
      </c>
      <c r="I42" s="106">
        <v>198</v>
      </c>
      <c r="J42" s="106">
        <v>94</v>
      </c>
      <c r="K42" s="106">
        <v>104</v>
      </c>
      <c r="L42" s="106" t="s">
        <v>718</v>
      </c>
      <c r="M42" s="106" t="s">
        <v>718</v>
      </c>
      <c r="N42" s="106">
        <v>72</v>
      </c>
      <c r="O42" s="106">
        <v>16</v>
      </c>
    </row>
    <row r="43" spans="1:15">
      <c r="A43" s="376"/>
      <c r="B43" s="470">
        <v>2018</v>
      </c>
      <c r="C43" s="106">
        <v>101</v>
      </c>
      <c r="D43" s="106">
        <v>101</v>
      </c>
      <c r="E43" s="106">
        <v>46</v>
      </c>
      <c r="F43" s="106">
        <v>55</v>
      </c>
      <c r="G43" s="106" t="s">
        <v>68</v>
      </c>
      <c r="H43" s="106">
        <v>-64</v>
      </c>
      <c r="I43" s="106">
        <v>165</v>
      </c>
      <c r="J43" s="106">
        <v>80</v>
      </c>
      <c r="K43" s="106">
        <v>85</v>
      </c>
      <c r="L43" s="106" t="s">
        <v>68</v>
      </c>
      <c r="M43" s="106" t="s">
        <v>68</v>
      </c>
      <c r="N43" s="106">
        <v>94</v>
      </c>
      <c r="O43" s="106">
        <v>7</v>
      </c>
    </row>
    <row r="44" spans="1:15">
      <c r="A44" s="376"/>
      <c r="B44" s="470">
        <v>2019</v>
      </c>
      <c r="C44" s="106">
        <v>105</v>
      </c>
      <c r="D44" s="106">
        <v>105</v>
      </c>
      <c r="E44" s="106">
        <v>59</v>
      </c>
      <c r="F44" s="106">
        <v>46</v>
      </c>
      <c r="G44" s="106" t="s">
        <v>68</v>
      </c>
      <c r="H44" s="106">
        <v>-92</v>
      </c>
      <c r="I44" s="106">
        <v>197</v>
      </c>
      <c r="J44" s="106">
        <v>106</v>
      </c>
      <c r="K44" s="106">
        <v>91</v>
      </c>
      <c r="L44" s="106" t="s">
        <v>68</v>
      </c>
      <c r="M44" s="106" t="s">
        <v>68</v>
      </c>
      <c r="N44" s="106">
        <v>67</v>
      </c>
      <c r="O44" s="106">
        <v>7</v>
      </c>
    </row>
    <row r="45" spans="1:15">
      <c r="A45" s="376"/>
      <c r="B45" s="470">
        <v>2020</v>
      </c>
      <c r="C45" s="106">
        <v>107</v>
      </c>
      <c r="D45" s="106">
        <v>107</v>
      </c>
      <c r="E45" s="106">
        <v>56</v>
      </c>
      <c r="F45" s="106">
        <v>51</v>
      </c>
      <c r="G45" s="106" t="s">
        <v>68</v>
      </c>
      <c r="H45" s="106">
        <v>-116</v>
      </c>
      <c r="I45" s="106">
        <v>223</v>
      </c>
      <c r="J45" s="106">
        <v>104</v>
      </c>
      <c r="K45" s="106">
        <v>119</v>
      </c>
      <c r="L45" s="106" t="s">
        <v>68</v>
      </c>
      <c r="M45" s="106" t="s">
        <v>68</v>
      </c>
      <c r="N45" s="106">
        <v>54</v>
      </c>
      <c r="O45" s="106">
        <v>7</v>
      </c>
    </row>
    <row r="46" spans="1:15">
      <c r="A46" s="376"/>
      <c r="B46" s="470">
        <v>2021</v>
      </c>
      <c r="C46" s="106">
        <v>94</v>
      </c>
      <c r="D46" s="106">
        <v>94</v>
      </c>
      <c r="E46" s="106">
        <v>52</v>
      </c>
      <c r="F46" s="106">
        <v>42</v>
      </c>
      <c r="G46" s="106" t="s">
        <v>68</v>
      </c>
      <c r="H46" s="106">
        <v>-149</v>
      </c>
      <c r="I46" s="106">
        <v>243</v>
      </c>
      <c r="J46" s="106">
        <v>131</v>
      </c>
      <c r="K46" s="106">
        <v>112</v>
      </c>
      <c r="L46" s="106" t="s">
        <v>68</v>
      </c>
      <c r="M46" s="106" t="s">
        <v>68</v>
      </c>
      <c r="N46" s="106">
        <v>47</v>
      </c>
      <c r="O46" s="106">
        <v>8</v>
      </c>
    </row>
    <row r="47" spans="1:15">
      <c r="A47" s="376"/>
      <c r="B47" s="470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>
      <c r="A48" s="376" t="s">
        <v>9</v>
      </c>
      <c r="B48" s="470">
        <v>2017</v>
      </c>
      <c r="C48" s="106">
        <v>53</v>
      </c>
      <c r="D48" s="106">
        <v>53</v>
      </c>
      <c r="E48" s="106">
        <v>35</v>
      </c>
      <c r="F48" s="106">
        <v>18</v>
      </c>
      <c r="G48" s="106" t="s">
        <v>718</v>
      </c>
      <c r="H48" s="106">
        <v>-102</v>
      </c>
      <c r="I48" s="106">
        <v>155</v>
      </c>
      <c r="J48" s="106">
        <v>77</v>
      </c>
      <c r="K48" s="106">
        <v>78</v>
      </c>
      <c r="L48" s="106" t="s">
        <v>718</v>
      </c>
      <c r="M48" s="106" t="s">
        <v>718</v>
      </c>
      <c r="N48" s="106">
        <v>37</v>
      </c>
      <c r="O48" s="106">
        <v>8</v>
      </c>
    </row>
    <row r="49" spans="1:15">
      <c r="A49" s="376"/>
      <c r="B49" s="470">
        <v>2018</v>
      </c>
      <c r="C49" s="106">
        <v>59</v>
      </c>
      <c r="D49" s="106">
        <v>59</v>
      </c>
      <c r="E49" s="106">
        <v>29</v>
      </c>
      <c r="F49" s="106">
        <v>30</v>
      </c>
      <c r="G49" s="106" t="s">
        <v>68</v>
      </c>
      <c r="H49" s="106">
        <v>-96</v>
      </c>
      <c r="I49" s="106">
        <v>155</v>
      </c>
      <c r="J49" s="106">
        <v>66</v>
      </c>
      <c r="K49" s="106">
        <v>89</v>
      </c>
      <c r="L49" s="106" t="s">
        <v>68</v>
      </c>
      <c r="M49" s="106" t="s">
        <v>68</v>
      </c>
      <c r="N49" s="106">
        <v>37</v>
      </c>
      <c r="O49" s="106">
        <v>5</v>
      </c>
    </row>
    <row r="50" spans="1:15">
      <c r="A50" s="376"/>
      <c r="B50" s="470">
        <v>2019</v>
      </c>
      <c r="C50" s="106">
        <v>54</v>
      </c>
      <c r="D50" s="106">
        <v>54</v>
      </c>
      <c r="E50" s="106">
        <v>26</v>
      </c>
      <c r="F50" s="106">
        <v>28</v>
      </c>
      <c r="G50" s="106" t="s">
        <v>68</v>
      </c>
      <c r="H50" s="106">
        <v>-99</v>
      </c>
      <c r="I50" s="106">
        <v>153</v>
      </c>
      <c r="J50" s="106">
        <v>67</v>
      </c>
      <c r="K50" s="106">
        <v>86</v>
      </c>
      <c r="L50" s="106" t="s">
        <v>68</v>
      </c>
      <c r="M50" s="106" t="s">
        <v>68</v>
      </c>
      <c r="N50" s="106">
        <v>36</v>
      </c>
      <c r="O50" s="106">
        <v>9</v>
      </c>
    </row>
    <row r="51" spans="1:15">
      <c r="A51" s="376"/>
      <c r="B51" s="470">
        <v>2020</v>
      </c>
      <c r="C51" s="106">
        <v>50</v>
      </c>
      <c r="D51" s="106">
        <v>50</v>
      </c>
      <c r="E51" s="106">
        <v>22</v>
      </c>
      <c r="F51" s="106">
        <v>28</v>
      </c>
      <c r="G51" s="106" t="s">
        <v>68</v>
      </c>
      <c r="H51" s="106">
        <v>-120</v>
      </c>
      <c r="I51" s="106">
        <v>170</v>
      </c>
      <c r="J51" s="106">
        <v>86</v>
      </c>
      <c r="K51" s="106">
        <v>84</v>
      </c>
      <c r="L51" s="106" t="s">
        <v>68</v>
      </c>
      <c r="M51" s="106" t="s">
        <v>68</v>
      </c>
      <c r="N51" s="106">
        <v>19</v>
      </c>
      <c r="O51" s="106">
        <v>6</v>
      </c>
    </row>
    <row r="52" spans="1:15">
      <c r="A52" s="376"/>
      <c r="B52" s="470">
        <v>2021</v>
      </c>
      <c r="C52" s="106">
        <v>49</v>
      </c>
      <c r="D52" s="106">
        <v>49</v>
      </c>
      <c r="E52" s="106">
        <v>27</v>
      </c>
      <c r="F52" s="106">
        <v>22</v>
      </c>
      <c r="G52" s="106" t="s">
        <v>68</v>
      </c>
      <c r="H52" s="106">
        <v>-155</v>
      </c>
      <c r="I52" s="106">
        <v>204</v>
      </c>
      <c r="J52" s="106">
        <v>95</v>
      </c>
      <c r="K52" s="106">
        <v>109</v>
      </c>
      <c r="L52" s="106" t="s">
        <v>68</v>
      </c>
      <c r="M52" s="106" t="s">
        <v>68</v>
      </c>
      <c r="N52" s="106">
        <v>17</v>
      </c>
      <c r="O52" s="106">
        <v>3</v>
      </c>
    </row>
    <row r="53" spans="1:15">
      <c r="A53" s="376"/>
      <c r="B53" s="470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>
      <c r="A54" s="376" t="s">
        <v>10</v>
      </c>
      <c r="B54" s="470">
        <v>2017</v>
      </c>
      <c r="C54" s="106">
        <v>80</v>
      </c>
      <c r="D54" s="106">
        <v>80</v>
      </c>
      <c r="E54" s="106">
        <v>46</v>
      </c>
      <c r="F54" s="106">
        <v>34</v>
      </c>
      <c r="G54" s="106" t="s">
        <v>718</v>
      </c>
      <c r="H54" s="106">
        <v>-37</v>
      </c>
      <c r="I54" s="106">
        <v>117</v>
      </c>
      <c r="J54" s="106">
        <v>60</v>
      </c>
      <c r="K54" s="106">
        <v>57</v>
      </c>
      <c r="L54" s="106">
        <v>2</v>
      </c>
      <c r="M54" s="106">
        <v>1</v>
      </c>
      <c r="N54" s="106">
        <v>56</v>
      </c>
      <c r="O54" s="106">
        <v>3</v>
      </c>
    </row>
    <row r="55" spans="1:15">
      <c r="A55" s="376"/>
      <c r="B55" s="470">
        <v>2018</v>
      </c>
      <c r="C55" s="106">
        <v>78</v>
      </c>
      <c r="D55" s="106">
        <v>78</v>
      </c>
      <c r="E55" s="106">
        <v>40</v>
      </c>
      <c r="F55" s="106">
        <v>38</v>
      </c>
      <c r="G55" s="106" t="s">
        <v>68</v>
      </c>
      <c r="H55" s="106">
        <v>-17</v>
      </c>
      <c r="I55" s="106">
        <v>95</v>
      </c>
      <c r="J55" s="106">
        <v>50</v>
      </c>
      <c r="K55" s="106">
        <v>45</v>
      </c>
      <c r="L55" s="106" t="s">
        <v>68</v>
      </c>
      <c r="M55" s="106" t="s">
        <v>68</v>
      </c>
      <c r="N55" s="106">
        <v>36</v>
      </c>
      <c r="O55" s="106" t="s">
        <v>68</v>
      </c>
    </row>
    <row r="56" spans="1:15">
      <c r="A56" s="376"/>
      <c r="B56" s="470">
        <v>2019</v>
      </c>
      <c r="C56" s="106">
        <v>66</v>
      </c>
      <c r="D56" s="106">
        <v>66</v>
      </c>
      <c r="E56" s="106">
        <v>28</v>
      </c>
      <c r="F56" s="106">
        <v>38</v>
      </c>
      <c r="G56" s="106" t="s">
        <v>68</v>
      </c>
      <c r="H56" s="106">
        <v>-72</v>
      </c>
      <c r="I56" s="106">
        <v>138</v>
      </c>
      <c r="J56" s="106">
        <v>68</v>
      </c>
      <c r="K56" s="106">
        <v>70</v>
      </c>
      <c r="L56" s="106" t="s">
        <v>68</v>
      </c>
      <c r="M56" s="106" t="s">
        <v>68</v>
      </c>
      <c r="N56" s="106">
        <v>39</v>
      </c>
      <c r="O56" s="106">
        <v>10</v>
      </c>
    </row>
    <row r="57" spans="1:15">
      <c r="A57" s="376"/>
      <c r="B57" s="470">
        <v>2020</v>
      </c>
      <c r="C57" s="106">
        <v>68</v>
      </c>
      <c r="D57" s="106">
        <v>68</v>
      </c>
      <c r="E57" s="106">
        <v>31</v>
      </c>
      <c r="F57" s="106">
        <v>37</v>
      </c>
      <c r="G57" s="106" t="s">
        <v>68</v>
      </c>
      <c r="H57" s="106">
        <v>-53</v>
      </c>
      <c r="I57" s="106">
        <v>121</v>
      </c>
      <c r="J57" s="106">
        <v>55</v>
      </c>
      <c r="K57" s="106">
        <v>66</v>
      </c>
      <c r="L57" s="106">
        <v>1</v>
      </c>
      <c r="M57" s="106" t="s">
        <v>68</v>
      </c>
      <c r="N57" s="106">
        <v>25</v>
      </c>
      <c r="O57" s="106">
        <v>16</v>
      </c>
    </row>
    <row r="58" spans="1:15">
      <c r="A58" s="376"/>
      <c r="B58" s="470">
        <v>2021</v>
      </c>
      <c r="C58" s="106">
        <v>66</v>
      </c>
      <c r="D58" s="106">
        <v>65</v>
      </c>
      <c r="E58" s="106">
        <v>40</v>
      </c>
      <c r="F58" s="106">
        <v>25</v>
      </c>
      <c r="G58" s="106">
        <v>1</v>
      </c>
      <c r="H58" s="106">
        <v>-65</v>
      </c>
      <c r="I58" s="106">
        <v>130</v>
      </c>
      <c r="J58" s="106">
        <v>60</v>
      </c>
      <c r="K58" s="106">
        <v>70</v>
      </c>
      <c r="L58" s="106" t="s">
        <v>68</v>
      </c>
      <c r="M58" s="106" t="s">
        <v>68</v>
      </c>
      <c r="N58" s="106">
        <v>36</v>
      </c>
      <c r="O58" s="106">
        <v>2</v>
      </c>
    </row>
    <row r="59" spans="1:15">
      <c r="A59" s="376"/>
      <c r="B59" s="470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5">
      <c r="A60" s="376" t="s">
        <v>11</v>
      </c>
      <c r="B60" s="470">
        <v>2017</v>
      </c>
      <c r="C60" s="106">
        <v>30</v>
      </c>
      <c r="D60" s="106">
        <v>30</v>
      </c>
      <c r="E60" s="106">
        <v>17</v>
      </c>
      <c r="F60" s="106">
        <v>13</v>
      </c>
      <c r="G60" s="106" t="s">
        <v>718</v>
      </c>
      <c r="H60" s="106">
        <v>-23</v>
      </c>
      <c r="I60" s="106">
        <v>53</v>
      </c>
      <c r="J60" s="106">
        <v>21</v>
      </c>
      <c r="K60" s="106">
        <v>32</v>
      </c>
      <c r="L60" s="106" t="s">
        <v>718</v>
      </c>
      <c r="M60" s="106" t="s">
        <v>718</v>
      </c>
      <c r="N60" s="106">
        <v>23</v>
      </c>
      <c r="O60" s="106">
        <v>3</v>
      </c>
    </row>
    <row r="61" spans="1:15">
      <c r="A61" s="376"/>
      <c r="B61" s="470">
        <v>2018</v>
      </c>
      <c r="C61" s="106">
        <v>28</v>
      </c>
      <c r="D61" s="106">
        <v>28</v>
      </c>
      <c r="E61" s="106">
        <v>15</v>
      </c>
      <c r="F61" s="106">
        <v>13</v>
      </c>
      <c r="G61" s="106" t="s">
        <v>68</v>
      </c>
      <c r="H61" s="106">
        <v>-30</v>
      </c>
      <c r="I61" s="106">
        <v>58</v>
      </c>
      <c r="J61" s="106">
        <v>33</v>
      </c>
      <c r="K61" s="106">
        <v>25</v>
      </c>
      <c r="L61" s="106" t="s">
        <v>68</v>
      </c>
      <c r="M61" s="106" t="s">
        <v>68</v>
      </c>
      <c r="N61" s="106">
        <v>23</v>
      </c>
      <c r="O61" s="106">
        <v>1</v>
      </c>
    </row>
    <row r="62" spans="1:15">
      <c r="A62" s="376"/>
      <c r="B62" s="470">
        <v>2019</v>
      </c>
      <c r="C62" s="106">
        <v>26</v>
      </c>
      <c r="D62" s="106">
        <v>26</v>
      </c>
      <c r="E62" s="106">
        <v>17</v>
      </c>
      <c r="F62" s="106">
        <v>9</v>
      </c>
      <c r="G62" s="106" t="s">
        <v>68</v>
      </c>
      <c r="H62" s="106">
        <v>-32</v>
      </c>
      <c r="I62" s="106">
        <v>58</v>
      </c>
      <c r="J62" s="106">
        <v>33</v>
      </c>
      <c r="K62" s="106">
        <v>25</v>
      </c>
      <c r="L62" s="106" t="s">
        <v>68</v>
      </c>
      <c r="M62" s="106" t="s">
        <v>68</v>
      </c>
      <c r="N62" s="106">
        <v>14</v>
      </c>
      <c r="O62" s="106">
        <v>8</v>
      </c>
    </row>
    <row r="63" spans="1:15">
      <c r="A63" s="376"/>
      <c r="B63" s="470">
        <v>2020</v>
      </c>
      <c r="C63" s="106">
        <v>27</v>
      </c>
      <c r="D63" s="106">
        <v>27</v>
      </c>
      <c r="E63" s="106">
        <v>14</v>
      </c>
      <c r="F63" s="106">
        <v>13</v>
      </c>
      <c r="G63" s="106" t="s">
        <v>68</v>
      </c>
      <c r="H63" s="106">
        <v>-24</v>
      </c>
      <c r="I63" s="106">
        <v>51</v>
      </c>
      <c r="J63" s="106">
        <v>24</v>
      </c>
      <c r="K63" s="106">
        <v>27</v>
      </c>
      <c r="L63" s="106" t="s">
        <v>68</v>
      </c>
      <c r="M63" s="106" t="s">
        <v>68</v>
      </c>
      <c r="N63" s="106">
        <v>7</v>
      </c>
      <c r="O63" s="106">
        <v>6</v>
      </c>
    </row>
    <row r="64" spans="1:15">
      <c r="A64" s="376"/>
      <c r="B64" s="470">
        <v>2021</v>
      </c>
      <c r="C64" s="106">
        <v>34</v>
      </c>
      <c r="D64" s="106">
        <v>34</v>
      </c>
      <c r="E64" s="106">
        <v>15</v>
      </c>
      <c r="F64" s="106">
        <v>19</v>
      </c>
      <c r="G64" s="106" t="s">
        <v>68</v>
      </c>
      <c r="H64" s="106">
        <v>-38</v>
      </c>
      <c r="I64" s="106">
        <v>72</v>
      </c>
      <c r="J64" s="106">
        <v>35</v>
      </c>
      <c r="K64" s="106">
        <v>37</v>
      </c>
      <c r="L64" s="106" t="s">
        <v>68</v>
      </c>
      <c r="M64" s="106" t="s">
        <v>68</v>
      </c>
      <c r="N64" s="106">
        <v>9</v>
      </c>
      <c r="O64" s="106">
        <v>3</v>
      </c>
    </row>
    <row r="65" spans="1:15">
      <c r="A65" s="376"/>
      <c r="B65" s="470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>
      <c r="A66" s="376" t="s">
        <v>12</v>
      </c>
      <c r="B66" s="470">
        <v>2017</v>
      </c>
      <c r="C66" s="106">
        <v>63</v>
      </c>
      <c r="D66" s="106">
        <v>63</v>
      </c>
      <c r="E66" s="106">
        <v>30</v>
      </c>
      <c r="F66" s="106">
        <v>33</v>
      </c>
      <c r="G66" s="106" t="s">
        <v>718</v>
      </c>
      <c r="H66" s="106">
        <v>-58</v>
      </c>
      <c r="I66" s="106">
        <v>121</v>
      </c>
      <c r="J66" s="106">
        <v>62</v>
      </c>
      <c r="K66" s="106">
        <v>59</v>
      </c>
      <c r="L66" s="106" t="s">
        <v>718</v>
      </c>
      <c r="M66" s="106" t="s">
        <v>718</v>
      </c>
      <c r="N66" s="106">
        <v>48</v>
      </c>
      <c r="O66" s="106">
        <v>1</v>
      </c>
    </row>
    <row r="67" spans="1:15">
      <c r="A67" s="376"/>
      <c r="B67" s="470">
        <v>2018</v>
      </c>
      <c r="C67" s="106">
        <v>103</v>
      </c>
      <c r="D67" s="106">
        <v>103</v>
      </c>
      <c r="E67" s="106">
        <v>56</v>
      </c>
      <c r="F67" s="106">
        <v>47</v>
      </c>
      <c r="G67" s="106" t="s">
        <v>68</v>
      </c>
      <c r="H67" s="106">
        <v>-15</v>
      </c>
      <c r="I67" s="106">
        <v>118</v>
      </c>
      <c r="J67" s="106">
        <v>56</v>
      </c>
      <c r="K67" s="106">
        <v>62</v>
      </c>
      <c r="L67" s="106" t="s">
        <v>68</v>
      </c>
      <c r="M67" s="106" t="s">
        <v>68</v>
      </c>
      <c r="N67" s="106">
        <v>33</v>
      </c>
      <c r="O67" s="106">
        <v>4</v>
      </c>
    </row>
    <row r="68" spans="1:15">
      <c r="A68" s="376"/>
      <c r="B68" s="470">
        <v>2019</v>
      </c>
      <c r="C68" s="106">
        <v>63</v>
      </c>
      <c r="D68" s="106">
        <v>63</v>
      </c>
      <c r="E68" s="106">
        <v>37</v>
      </c>
      <c r="F68" s="106">
        <v>26</v>
      </c>
      <c r="G68" s="106" t="s">
        <v>68</v>
      </c>
      <c r="H68" s="106">
        <v>-46</v>
      </c>
      <c r="I68" s="106">
        <v>109</v>
      </c>
      <c r="J68" s="106">
        <v>54</v>
      </c>
      <c r="K68" s="106">
        <v>55</v>
      </c>
      <c r="L68" s="106" t="s">
        <v>68</v>
      </c>
      <c r="M68" s="106" t="s">
        <v>68</v>
      </c>
      <c r="N68" s="106">
        <v>30</v>
      </c>
      <c r="O68" s="106">
        <v>5</v>
      </c>
    </row>
    <row r="69" spans="1:15">
      <c r="A69" s="376"/>
      <c r="B69" s="470">
        <v>2020</v>
      </c>
      <c r="C69" s="106">
        <v>74</v>
      </c>
      <c r="D69" s="106">
        <v>74</v>
      </c>
      <c r="E69" s="106">
        <v>31</v>
      </c>
      <c r="F69" s="106">
        <v>43</v>
      </c>
      <c r="G69" s="106" t="s">
        <v>68</v>
      </c>
      <c r="H69" s="106">
        <v>-50</v>
      </c>
      <c r="I69" s="106">
        <v>124</v>
      </c>
      <c r="J69" s="106">
        <v>61</v>
      </c>
      <c r="K69" s="106">
        <v>63</v>
      </c>
      <c r="L69" s="106">
        <v>1</v>
      </c>
      <c r="M69" s="106">
        <v>1</v>
      </c>
      <c r="N69" s="106">
        <v>34</v>
      </c>
      <c r="O69" s="106">
        <v>7</v>
      </c>
    </row>
    <row r="70" spans="1:15">
      <c r="A70" s="376"/>
      <c r="B70" s="470">
        <v>2021</v>
      </c>
      <c r="C70" s="106">
        <v>63</v>
      </c>
      <c r="D70" s="106">
        <v>63</v>
      </c>
      <c r="E70" s="106">
        <v>30</v>
      </c>
      <c r="F70" s="106">
        <v>33</v>
      </c>
      <c r="G70" s="106" t="s">
        <v>68</v>
      </c>
      <c r="H70" s="106">
        <v>-92</v>
      </c>
      <c r="I70" s="106">
        <v>155</v>
      </c>
      <c r="J70" s="106">
        <v>80</v>
      </c>
      <c r="K70" s="106">
        <v>75</v>
      </c>
      <c r="L70" s="106" t="s">
        <v>68</v>
      </c>
      <c r="M70" s="106" t="s">
        <v>68</v>
      </c>
      <c r="N70" s="106">
        <v>35</v>
      </c>
      <c r="O70" s="106">
        <v>2</v>
      </c>
    </row>
    <row r="71" spans="1:15">
      <c r="A71" s="376"/>
      <c r="B71" s="470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>
      <c r="A72" s="464" t="s">
        <v>730</v>
      </c>
      <c r="B72" s="470">
        <v>2017</v>
      </c>
      <c r="C72" s="106">
        <v>388</v>
      </c>
      <c r="D72" s="106">
        <v>388</v>
      </c>
      <c r="E72" s="106">
        <v>201</v>
      </c>
      <c r="F72" s="106">
        <v>187</v>
      </c>
      <c r="G72" s="106" t="s">
        <v>718</v>
      </c>
      <c r="H72" s="106">
        <v>-268</v>
      </c>
      <c r="I72" s="106">
        <v>656</v>
      </c>
      <c r="J72" s="106">
        <v>321</v>
      </c>
      <c r="K72" s="106">
        <v>335</v>
      </c>
      <c r="L72" s="106">
        <v>2</v>
      </c>
      <c r="M72" s="106">
        <v>1</v>
      </c>
      <c r="N72" s="106">
        <v>265</v>
      </c>
      <c r="O72" s="106">
        <v>16</v>
      </c>
    </row>
    <row r="73" spans="1:15">
      <c r="A73" s="376"/>
      <c r="B73" s="470">
        <v>2018</v>
      </c>
      <c r="C73" s="106">
        <v>380</v>
      </c>
      <c r="D73" s="106">
        <v>378</v>
      </c>
      <c r="E73" s="106">
        <v>204</v>
      </c>
      <c r="F73" s="106">
        <v>174</v>
      </c>
      <c r="G73" s="106">
        <v>2</v>
      </c>
      <c r="H73" s="106">
        <v>-311</v>
      </c>
      <c r="I73" s="106">
        <v>689</v>
      </c>
      <c r="J73" s="106">
        <v>340</v>
      </c>
      <c r="K73" s="106">
        <v>349</v>
      </c>
      <c r="L73" s="106" t="s">
        <v>68</v>
      </c>
      <c r="M73" s="106" t="s">
        <v>68</v>
      </c>
      <c r="N73" s="106">
        <v>284</v>
      </c>
      <c r="O73" s="106">
        <v>10</v>
      </c>
    </row>
    <row r="74" spans="1:15">
      <c r="A74" s="376"/>
      <c r="B74" s="470">
        <v>2019</v>
      </c>
      <c r="C74" s="106">
        <v>434</v>
      </c>
      <c r="D74" s="106">
        <v>433</v>
      </c>
      <c r="E74" s="106">
        <v>225</v>
      </c>
      <c r="F74" s="106">
        <v>208</v>
      </c>
      <c r="G74" s="106">
        <v>1</v>
      </c>
      <c r="H74" s="106">
        <v>-293</v>
      </c>
      <c r="I74" s="106">
        <v>726</v>
      </c>
      <c r="J74" s="106">
        <v>374</v>
      </c>
      <c r="K74" s="106">
        <v>352</v>
      </c>
      <c r="L74" s="106" t="s">
        <v>68</v>
      </c>
      <c r="M74" s="106" t="s">
        <v>68</v>
      </c>
      <c r="N74" s="106">
        <v>262</v>
      </c>
      <c r="O74" s="106">
        <v>8</v>
      </c>
    </row>
    <row r="75" spans="1:15">
      <c r="A75" s="376"/>
      <c r="B75" s="470">
        <v>2020</v>
      </c>
      <c r="C75" s="106">
        <v>484</v>
      </c>
      <c r="D75" s="106">
        <v>480</v>
      </c>
      <c r="E75" s="106">
        <v>243</v>
      </c>
      <c r="F75" s="106">
        <v>237</v>
      </c>
      <c r="G75" s="106">
        <v>4</v>
      </c>
      <c r="H75" s="106">
        <v>-344</v>
      </c>
      <c r="I75" s="106">
        <v>824</v>
      </c>
      <c r="J75" s="106">
        <v>419</v>
      </c>
      <c r="K75" s="106">
        <v>405</v>
      </c>
      <c r="L75" s="106">
        <v>1</v>
      </c>
      <c r="M75" s="106">
        <v>1</v>
      </c>
      <c r="N75" s="106">
        <v>187</v>
      </c>
      <c r="O75" s="106">
        <v>21</v>
      </c>
    </row>
    <row r="76" spans="1:15">
      <c r="A76" s="376"/>
      <c r="B76" s="470">
        <v>2021</v>
      </c>
      <c r="C76" s="106">
        <v>446</v>
      </c>
      <c r="D76" s="106">
        <v>444</v>
      </c>
      <c r="E76" s="106">
        <v>236</v>
      </c>
      <c r="F76" s="106">
        <v>208</v>
      </c>
      <c r="G76" s="106">
        <v>2</v>
      </c>
      <c r="H76" s="106">
        <v>-518</v>
      </c>
      <c r="I76" s="106">
        <v>962</v>
      </c>
      <c r="J76" s="106">
        <v>480</v>
      </c>
      <c r="K76" s="106">
        <v>482</v>
      </c>
      <c r="L76" s="106">
        <v>2</v>
      </c>
      <c r="M76" s="106">
        <v>2</v>
      </c>
      <c r="N76" s="106">
        <v>236</v>
      </c>
      <c r="O76" s="106">
        <v>25</v>
      </c>
    </row>
    <row r="77" spans="1:15">
      <c r="A77" s="376"/>
      <c r="B77" s="470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1:15">
      <c r="A78" s="513" t="s">
        <v>1508</v>
      </c>
      <c r="B78" s="470">
        <v>2017</v>
      </c>
      <c r="C78" s="106">
        <v>199</v>
      </c>
      <c r="D78" s="106">
        <v>199</v>
      </c>
      <c r="E78" s="106">
        <v>110</v>
      </c>
      <c r="F78" s="106">
        <v>89</v>
      </c>
      <c r="G78" s="106" t="s">
        <v>718</v>
      </c>
      <c r="H78" s="106">
        <v>-139</v>
      </c>
      <c r="I78" s="106">
        <v>338</v>
      </c>
      <c r="J78" s="106">
        <v>168</v>
      </c>
      <c r="K78" s="106">
        <v>170</v>
      </c>
      <c r="L78" s="106" t="s">
        <v>718</v>
      </c>
      <c r="M78" s="106" t="s">
        <v>718</v>
      </c>
      <c r="N78" s="106">
        <v>139</v>
      </c>
      <c r="O78" s="106">
        <v>18</v>
      </c>
    </row>
    <row r="79" spans="1:15">
      <c r="A79" s="376"/>
      <c r="B79" s="470">
        <v>2018</v>
      </c>
      <c r="C79" s="106">
        <v>232</v>
      </c>
      <c r="D79" s="106">
        <v>232</v>
      </c>
      <c r="E79" s="106">
        <v>116</v>
      </c>
      <c r="F79" s="106">
        <v>116</v>
      </c>
      <c r="G79" s="106" t="s">
        <v>68</v>
      </c>
      <c r="H79" s="106">
        <v>-154</v>
      </c>
      <c r="I79" s="106">
        <v>386</v>
      </c>
      <c r="J79" s="106">
        <v>197</v>
      </c>
      <c r="K79" s="106">
        <v>189</v>
      </c>
      <c r="L79" s="106">
        <v>2</v>
      </c>
      <c r="M79" s="106" t="s">
        <v>68</v>
      </c>
      <c r="N79" s="106">
        <v>136</v>
      </c>
      <c r="O79" s="106">
        <v>27</v>
      </c>
    </row>
    <row r="80" spans="1:15">
      <c r="A80" s="376"/>
      <c r="B80" s="470">
        <v>2019</v>
      </c>
      <c r="C80" s="106">
        <v>190</v>
      </c>
      <c r="D80" s="106">
        <v>189</v>
      </c>
      <c r="E80" s="106">
        <v>91</v>
      </c>
      <c r="F80" s="106">
        <v>98</v>
      </c>
      <c r="G80" s="106">
        <v>1</v>
      </c>
      <c r="H80" s="106">
        <v>-161</v>
      </c>
      <c r="I80" s="106">
        <v>350</v>
      </c>
      <c r="J80" s="106">
        <v>180</v>
      </c>
      <c r="K80" s="106">
        <v>170</v>
      </c>
      <c r="L80" s="106" t="s">
        <v>68</v>
      </c>
      <c r="M80" s="106" t="s">
        <v>68</v>
      </c>
      <c r="N80" s="106">
        <v>131</v>
      </c>
      <c r="O80" s="106">
        <v>30</v>
      </c>
    </row>
    <row r="81" spans="1:15">
      <c r="A81" s="376"/>
      <c r="B81" s="470">
        <v>2020</v>
      </c>
      <c r="C81" s="106">
        <v>223</v>
      </c>
      <c r="D81" s="106">
        <v>223</v>
      </c>
      <c r="E81" s="106">
        <v>121</v>
      </c>
      <c r="F81" s="106">
        <v>102</v>
      </c>
      <c r="G81" s="106" t="s">
        <v>68</v>
      </c>
      <c r="H81" s="106">
        <v>-153</v>
      </c>
      <c r="I81" s="106">
        <v>376</v>
      </c>
      <c r="J81" s="106">
        <v>172</v>
      </c>
      <c r="K81" s="106">
        <v>204</v>
      </c>
      <c r="L81" s="106">
        <v>1</v>
      </c>
      <c r="M81" s="106">
        <v>1</v>
      </c>
      <c r="N81" s="106">
        <v>96</v>
      </c>
      <c r="O81" s="106">
        <v>34</v>
      </c>
    </row>
    <row r="82" spans="1:15">
      <c r="A82" s="376"/>
      <c r="B82" s="470">
        <v>2021</v>
      </c>
      <c r="C82" s="106">
        <v>196</v>
      </c>
      <c r="D82" s="106">
        <v>195</v>
      </c>
      <c r="E82" s="106">
        <v>104</v>
      </c>
      <c r="F82" s="106">
        <v>91</v>
      </c>
      <c r="G82" s="106">
        <v>1</v>
      </c>
      <c r="H82" s="106">
        <v>-184</v>
      </c>
      <c r="I82" s="106">
        <v>379</v>
      </c>
      <c r="J82" s="106">
        <v>186</v>
      </c>
      <c r="K82" s="106">
        <v>193</v>
      </c>
      <c r="L82" s="106">
        <v>1</v>
      </c>
      <c r="M82" s="106">
        <v>1</v>
      </c>
      <c r="N82" s="106">
        <v>98</v>
      </c>
      <c r="O82" s="106">
        <v>21</v>
      </c>
    </row>
    <row r="83" spans="1:15">
      <c r="A83" s="376"/>
      <c r="B83" s="470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1:15">
      <c r="A84" s="105" t="s">
        <v>14</v>
      </c>
      <c r="B84" s="470">
        <v>2017</v>
      </c>
      <c r="C84" s="106">
        <v>497</v>
      </c>
      <c r="D84" s="106">
        <v>497</v>
      </c>
      <c r="E84" s="106">
        <v>257</v>
      </c>
      <c r="F84" s="106">
        <v>240</v>
      </c>
      <c r="G84" s="106" t="s">
        <v>718</v>
      </c>
      <c r="H84" s="106">
        <v>-268</v>
      </c>
      <c r="I84" s="106">
        <v>765</v>
      </c>
      <c r="J84" s="106">
        <v>386</v>
      </c>
      <c r="K84" s="106">
        <v>379</v>
      </c>
      <c r="L84" s="106">
        <v>2</v>
      </c>
      <c r="M84" s="106">
        <v>2</v>
      </c>
      <c r="N84" s="106">
        <v>336</v>
      </c>
      <c r="O84" s="106">
        <v>63</v>
      </c>
    </row>
    <row r="85" spans="1:15">
      <c r="A85" s="376"/>
      <c r="B85" s="470">
        <v>2018</v>
      </c>
      <c r="C85" s="106">
        <v>498</v>
      </c>
      <c r="D85" s="106">
        <v>497</v>
      </c>
      <c r="E85" s="106">
        <v>261</v>
      </c>
      <c r="F85" s="106">
        <v>236</v>
      </c>
      <c r="G85" s="106">
        <v>1</v>
      </c>
      <c r="H85" s="106">
        <v>-380</v>
      </c>
      <c r="I85" s="106">
        <v>877</v>
      </c>
      <c r="J85" s="106">
        <v>437</v>
      </c>
      <c r="K85" s="106">
        <v>440</v>
      </c>
      <c r="L85" s="106">
        <v>1</v>
      </c>
      <c r="M85" s="106" t="s">
        <v>68</v>
      </c>
      <c r="N85" s="106">
        <v>333</v>
      </c>
      <c r="O85" s="106">
        <v>36</v>
      </c>
    </row>
    <row r="86" spans="1:15">
      <c r="A86" s="376"/>
      <c r="B86" s="470">
        <v>2019</v>
      </c>
      <c r="C86" s="106">
        <v>498</v>
      </c>
      <c r="D86" s="106">
        <v>498</v>
      </c>
      <c r="E86" s="106">
        <v>265</v>
      </c>
      <c r="F86" s="106">
        <v>233</v>
      </c>
      <c r="G86" s="106" t="s">
        <v>68</v>
      </c>
      <c r="H86" s="106">
        <v>-311</v>
      </c>
      <c r="I86" s="106">
        <v>809</v>
      </c>
      <c r="J86" s="106">
        <v>418</v>
      </c>
      <c r="K86" s="106">
        <v>391</v>
      </c>
      <c r="L86" s="106" t="s">
        <v>68</v>
      </c>
      <c r="M86" s="106" t="s">
        <v>68</v>
      </c>
      <c r="N86" s="106">
        <v>318</v>
      </c>
      <c r="O86" s="106">
        <v>49</v>
      </c>
    </row>
    <row r="87" spans="1:15">
      <c r="A87" s="376"/>
      <c r="B87" s="470">
        <v>2020</v>
      </c>
      <c r="C87" s="106">
        <v>455</v>
      </c>
      <c r="D87" s="106">
        <v>455</v>
      </c>
      <c r="E87" s="106">
        <v>234</v>
      </c>
      <c r="F87" s="106">
        <v>221</v>
      </c>
      <c r="G87" s="106" t="s">
        <v>68</v>
      </c>
      <c r="H87" s="106">
        <v>-416</v>
      </c>
      <c r="I87" s="106">
        <v>871</v>
      </c>
      <c r="J87" s="106">
        <v>448</v>
      </c>
      <c r="K87" s="106">
        <v>423</v>
      </c>
      <c r="L87" s="106">
        <v>6</v>
      </c>
      <c r="M87" s="106">
        <v>2</v>
      </c>
      <c r="N87" s="106">
        <v>272</v>
      </c>
      <c r="O87" s="106">
        <v>45</v>
      </c>
    </row>
    <row r="88" spans="1:15">
      <c r="A88" s="376"/>
      <c r="B88" s="470">
        <v>2021</v>
      </c>
      <c r="C88" s="106">
        <v>475</v>
      </c>
      <c r="D88" s="106">
        <v>474</v>
      </c>
      <c r="E88" s="106">
        <v>243</v>
      </c>
      <c r="F88" s="106">
        <v>231</v>
      </c>
      <c r="G88" s="106">
        <v>1</v>
      </c>
      <c r="H88" s="106">
        <v>-568</v>
      </c>
      <c r="I88" s="106">
        <v>1042</v>
      </c>
      <c r="J88" s="106">
        <v>576</v>
      </c>
      <c r="K88" s="106">
        <v>466</v>
      </c>
      <c r="L88" s="106">
        <v>3</v>
      </c>
      <c r="M88" s="106">
        <v>1</v>
      </c>
      <c r="N88" s="106">
        <v>252</v>
      </c>
      <c r="O88" s="106">
        <v>48</v>
      </c>
    </row>
    <row r="89" spans="1:15">
      <c r="A89" s="376"/>
      <c r="B89" s="470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1:15">
      <c r="A90" s="376" t="s">
        <v>15</v>
      </c>
      <c r="B90" s="470">
        <v>2017</v>
      </c>
      <c r="C90" s="106">
        <v>2</v>
      </c>
      <c r="D90" s="106">
        <v>2</v>
      </c>
      <c r="E90" s="106">
        <v>2</v>
      </c>
      <c r="F90" s="106" t="s">
        <v>718</v>
      </c>
      <c r="G90" s="106" t="s">
        <v>718</v>
      </c>
      <c r="H90" s="106">
        <v>-36</v>
      </c>
      <c r="I90" s="106">
        <v>38</v>
      </c>
      <c r="J90" s="106">
        <v>20</v>
      </c>
      <c r="K90" s="106">
        <v>18</v>
      </c>
      <c r="L90" s="106" t="s">
        <v>718</v>
      </c>
      <c r="M90" s="106" t="s">
        <v>718</v>
      </c>
      <c r="N90" s="106">
        <v>8</v>
      </c>
      <c r="O90" s="106" t="s">
        <v>718</v>
      </c>
    </row>
    <row r="91" spans="1:15">
      <c r="A91" s="376"/>
      <c r="B91" s="470">
        <v>2018</v>
      </c>
      <c r="C91" s="106">
        <v>2</v>
      </c>
      <c r="D91" s="106">
        <v>2</v>
      </c>
      <c r="E91" s="106">
        <v>1</v>
      </c>
      <c r="F91" s="106">
        <v>1</v>
      </c>
      <c r="G91" s="106" t="s">
        <v>68</v>
      </c>
      <c r="H91" s="106">
        <v>-27</v>
      </c>
      <c r="I91" s="106">
        <v>29</v>
      </c>
      <c r="J91" s="106">
        <v>12</v>
      </c>
      <c r="K91" s="106">
        <v>17</v>
      </c>
      <c r="L91" s="106" t="s">
        <v>68</v>
      </c>
      <c r="M91" s="106" t="s">
        <v>68</v>
      </c>
      <c r="N91" s="106">
        <v>8</v>
      </c>
      <c r="O91" s="106">
        <v>2</v>
      </c>
    </row>
    <row r="92" spans="1:15">
      <c r="A92" s="376"/>
      <c r="B92" s="470">
        <v>2019</v>
      </c>
      <c r="C92" s="106">
        <v>1</v>
      </c>
      <c r="D92" s="106">
        <v>1</v>
      </c>
      <c r="E92" s="106">
        <v>1</v>
      </c>
      <c r="F92" s="106" t="s">
        <v>68</v>
      </c>
      <c r="G92" s="106" t="s">
        <v>68</v>
      </c>
      <c r="H92" s="106">
        <v>-25</v>
      </c>
      <c r="I92" s="106">
        <v>26</v>
      </c>
      <c r="J92" s="106">
        <v>12</v>
      </c>
      <c r="K92" s="106">
        <v>14</v>
      </c>
      <c r="L92" s="106" t="s">
        <v>68</v>
      </c>
      <c r="M92" s="106" t="s">
        <v>68</v>
      </c>
      <c r="N92" s="106">
        <v>6</v>
      </c>
      <c r="O92" s="106" t="s">
        <v>68</v>
      </c>
    </row>
    <row r="93" spans="1:15">
      <c r="A93" s="376"/>
      <c r="B93" s="470">
        <v>2020</v>
      </c>
      <c r="C93" s="106">
        <v>3</v>
      </c>
      <c r="D93" s="106">
        <v>3</v>
      </c>
      <c r="E93" s="106">
        <v>2</v>
      </c>
      <c r="F93" s="106">
        <v>1</v>
      </c>
      <c r="G93" s="106" t="s">
        <v>68</v>
      </c>
      <c r="H93" s="106">
        <v>-37</v>
      </c>
      <c r="I93" s="106">
        <v>40</v>
      </c>
      <c r="J93" s="106">
        <v>18</v>
      </c>
      <c r="K93" s="106">
        <v>22</v>
      </c>
      <c r="L93" s="106" t="s">
        <v>68</v>
      </c>
      <c r="M93" s="106" t="s">
        <v>68</v>
      </c>
      <c r="N93" s="106">
        <v>5</v>
      </c>
      <c r="O93" s="106" t="s">
        <v>68</v>
      </c>
    </row>
    <row r="94" spans="1:15">
      <c r="A94" s="376"/>
      <c r="B94" s="470">
        <v>2021</v>
      </c>
      <c r="C94" s="106">
        <v>1</v>
      </c>
      <c r="D94" s="106">
        <v>1</v>
      </c>
      <c r="E94" s="106" t="s">
        <v>68</v>
      </c>
      <c r="F94" s="106">
        <v>1</v>
      </c>
      <c r="G94" s="106" t="s">
        <v>68</v>
      </c>
      <c r="H94" s="106">
        <v>-44</v>
      </c>
      <c r="I94" s="106">
        <v>45</v>
      </c>
      <c r="J94" s="106">
        <v>29</v>
      </c>
      <c r="K94" s="106">
        <v>16</v>
      </c>
      <c r="L94" s="106" t="s">
        <v>68</v>
      </c>
      <c r="M94" s="106" t="s">
        <v>68</v>
      </c>
      <c r="N94" s="106">
        <v>9</v>
      </c>
      <c r="O94" s="106" t="s">
        <v>68</v>
      </c>
    </row>
    <row r="95" spans="1:15">
      <c r="A95" s="376"/>
      <c r="B95" s="470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5">
      <c r="A96" s="375" t="s">
        <v>150</v>
      </c>
      <c r="B96" s="470">
        <v>2017</v>
      </c>
      <c r="C96" s="106">
        <v>354</v>
      </c>
      <c r="D96" s="106">
        <v>353</v>
      </c>
      <c r="E96" s="106">
        <v>189</v>
      </c>
      <c r="F96" s="106">
        <v>164</v>
      </c>
      <c r="G96" s="106">
        <v>1</v>
      </c>
      <c r="H96" s="106">
        <v>-165</v>
      </c>
      <c r="I96" s="106">
        <v>518</v>
      </c>
      <c r="J96" s="106">
        <v>267</v>
      </c>
      <c r="K96" s="106">
        <v>251</v>
      </c>
      <c r="L96" s="106">
        <v>1</v>
      </c>
      <c r="M96" s="106">
        <v>1</v>
      </c>
      <c r="N96" s="106">
        <v>263</v>
      </c>
      <c r="O96" s="106">
        <v>44</v>
      </c>
    </row>
    <row r="97" spans="1:15">
      <c r="A97" s="376"/>
      <c r="B97" s="470">
        <v>2018</v>
      </c>
      <c r="C97" s="106">
        <v>391</v>
      </c>
      <c r="D97" s="106">
        <v>391</v>
      </c>
      <c r="E97" s="106">
        <v>196</v>
      </c>
      <c r="F97" s="106">
        <v>195</v>
      </c>
      <c r="G97" s="106" t="s">
        <v>68</v>
      </c>
      <c r="H97" s="106">
        <v>-112</v>
      </c>
      <c r="I97" s="106">
        <v>503</v>
      </c>
      <c r="J97" s="106">
        <v>250</v>
      </c>
      <c r="K97" s="106">
        <v>253</v>
      </c>
      <c r="L97" s="106">
        <v>1</v>
      </c>
      <c r="M97" s="106">
        <v>1</v>
      </c>
      <c r="N97" s="106">
        <v>237</v>
      </c>
      <c r="O97" s="106">
        <v>38</v>
      </c>
    </row>
    <row r="98" spans="1:15">
      <c r="A98" s="376"/>
      <c r="B98" s="470">
        <v>2019</v>
      </c>
      <c r="C98" s="106">
        <v>415</v>
      </c>
      <c r="D98" s="106">
        <v>414</v>
      </c>
      <c r="E98" s="106">
        <v>200</v>
      </c>
      <c r="F98" s="106">
        <v>214</v>
      </c>
      <c r="G98" s="106">
        <v>1</v>
      </c>
      <c r="H98" s="106">
        <v>-119</v>
      </c>
      <c r="I98" s="106">
        <v>533</v>
      </c>
      <c r="J98" s="106">
        <v>278</v>
      </c>
      <c r="K98" s="106">
        <v>255</v>
      </c>
      <c r="L98" s="106" t="s">
        <v>68</v>
      </c>
      <c r="M98" s="106" t="s">
        <v>68</v>
      </c>
      <c r="N98" s="106">
        <v>227</v>
      </c>
      <c r="O98" s="106">
        <v>49</v>
      </c>
    </row>
    <row r="99" spans="1:15">
      <c r="A99" s="376"/>
      <c r="B99" s="470">
        <v>2020</v>
      </c>
      <c r="C99" s="106">
        <v>374</v>
      </c>
      <c r="D99" s="106">
        <v>374</v>
      </c>
      <c r="E99" s="106">
        <v>186</v>
      </c>
      <c r="F99" s="106">
        <v>188</v>
      </c>
      <c r="G99" s="106" t="s">
        <v>68</v>
      </c>
      <c r="H99" s="106">
        <v>-232</v>
      </c>
      <c r="I99" s="106">
        <v>606</v>
      </c>
      <c r="J99" s="106">
        <v>318</v>
      </c>
      <c r="K99" s="106">
        <v>288</v>
      </c>
      <c r="L99" s="106" t="s">
        <v>68</v>
      </c>
      <c r="M99" s="106" t="s">
        <v>68</v>
      </c>
      <c r="N99" s="106">
        <v>171</v>
      </c>
      <c r="O99" s="106">
        <v>29</v>
      </c>
    </row>
    <row r="100" spans="1:15">
      <c r="A100" s="376"/>
      <c r="B100" s="470">
        <v>2021</v>
      </c>
      <c r="C100" s="106">
        <v>387</v>
      </c>
      <c r="D100" s="106">
        <v>387</v>
      </c>
      <c r="E100" s="106">
        <v>186</v>
      </c>
      <c r="F100" s="106">
        <v>201</v>
      </c>
      <c r="G100" s="106" t="s">
        <v>68</v>
      </c>
      <c r="H100" s="106">
        <v>-333</v>
      </c>
      <c r="I100" s="106">
        <v>720</v>
      </c>
      <c r="J100" s="106">
        <v>368</v>
      </c>
      <c r="K100" s="106">
        <v>352</v>
      </c>
      <c r="L100" s="106" t="s">
        <v>68</v>
      </c>
      <c r="M100" s="106" t="s">
        <v>68</v>
      </c>
      <c r="N100" s="106">
        <v>244</v>
      </c>
      <c r="O100" s="106">
        <v>41</v>
      </c>
    </row>
    <row r="101" spans="1:15">
      <c r="A101" s="376"/>
      <c r="B101" s="470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5">
      <c r="A102" s="376" t="s">
        <v>17</v>
      </c>
      <c r="B102" s="470">
        <v>2017</v>
      </c>
      <c r="C102" s="106" t="s">
        <v>718</v>
      </c>
      <c r="D102" s="106" t="s">
        <v>718</v>
      </c>
      <c r="E102" s="106" t="s">
        <v>718</v>
      </c>
      <c r="F102" s="106" t="s">
        <v>718</v>
      </c>
      <c r="G102" s="106" t="s">
        <v>718</v>
      </c>
      <c r="H102" s="106" t="s">
        <v>718</v>
      </c>
      <c r="I102" s="106" t="s">
        <v>718</v>
      </c>
      <c r="J102" s="106" t="s">
        <v>718</v>
      </c>
      <c r="K102" s="106" t="s">
        <v>718</v>
      </c>
      <c r="L102" s="106" t="s">
        <v>718</v>
      </c>
      <c r="M102" s="106" t="s">
        <v>718</v>
      </c>
      <c r="N102" s="106" t="s">
        <v>718</v>
      </c>
      <c r="O102" s="106" t="s">
        <v>718</v>
      </c>
    </row>
    <row r="103" spans="1:15">
      <c r="A103" s="376"/>
      <c r="B103" s="470">
        <v>2018</v>
      </c>
      <c r="C103" s="106" t="s">
        <v>68</v>
      </c>
      <c r="D103" s="106" t="s">
        <v>68</v>
      </c>
      <c r="E103" s="106" t="s">
        <v>68</v>
      </c>
      <c r="F103" s="106" t="s">
        <v>68</v>
      </c>
      <c r="G103" s="106" t="s">
        <v>68</v>
      </c>
      <c r="H103" s="106">
        <v>-1</v>
      </c>
      <c r="I103" s="106">
        <v>1</v>
      </c>
      <c r="J103" s="106" t="s">
        <v>68</v>
      </c>
      <c r="K103" s="106">
        <v>1</v>
      </c>
      <c r="L103" s="106" t="s">
        <v>68</v>
      </c>
      <c r="M103" s="106" t="s">
        <v>68</v>
      </c>
      <c r="N103" s="106" t="s">
        <v>68</v>
      </c>
      <c r="O103" s="106" t="s">
        <v>68</v>
      </c>
    </row>
    <row r="104" spans="1:15">
      <c r="A104" s="376"/>
      <c r="B104" s="470">
        <v>2019</v>
      </c>
      <c r="C104" s="106" t="s">
        <v>68</v>
      </c>
      <c r="D104" s="106" t="s">
        <v>68</v>
      </c>
      <c r="E104" s="106" t="s">
        <v>68</v>
      </c>
      <c r="F104" s="106" t="s">
        <v>68</v>
      </c>
      <c r="G104" s="106" t="s">
        <v>68</v>
      </c>
      <c r="H104" s="106" t="s">
        <v>68</v>
      </c>
      <c r="I104" s="106" t="s">
        <v>68</v>
      </c>
      <c r="J104" s="106" t="s">
        <v>68</v>
      </c>
      <c r="K104" s="106" t="s">
        <v>68</v>
      </c>
      <c r="L104" s="106" t="s">
        <v>68</v>
      </c>
      <c r="M104" s="106" t="s">
        <v>68</v>
      </c>
      <c r="N104" s="106" t="s">
        <v>68</v>
      </c>
      <c r="O104" s="106" t="s">
        <v>68</v>
      </c>
    </row>
    <row r="105" spans="1:15">
      <c r="A105" s="376"/>
      <c r="B105" s="470">
        <v>2020</v>
      </c>
      <c r="C105" s="106" t="s">
        <v>718</v>
      </c>
      <c r="D105" s="106" t="s">
        <v>718</v>
      </c>
      <c r="E105" s="106" t="s">
        <v>718</v>
      </c>
      <c r="F105" s="106" t="s">
        <v>718</v>
      </c>
      <c r="G105" s="106" t="s">
        <v>718</v>
      </c>
      <c r="H105" s="106" t="s">
        <v>718</v>
      </c>
      <c r="I105" s="106" t="s">
        <v>718</v>
      </c>
      <c r="J105" s="106" t="s">
        <v>718</v>
      </c>
      <c r="K105" s="106" t="s">
        <v>718</v>
      </c>
      <c r="L105" s="106" t="s">
        <v>718</v>
      </c>
      <c r="M105" s="106" t="s">
        <v>718</v>
      </c>
      <c r="N105" s="106" t="s">
        <v>718</v>
      </c>
      <c r="O105" s="106" t="s">
        <v>718</v>
      </c>
    </row>
    <row r="106" spans="1:15">
      <c r="A106" s="376"/>
      <c r="B106" s="470">
        <v>2021</v>
      </c>
      <c r="C106" s="106">
        <v>1</v>
      </c>
      <c r="D106" s="106">
        <v>1</v>
      </c>
      <c r="E106" s="106">
        <v>1</v>
      </c>
      <c r="F106" s="106" t="s">
        <v>718</v>
      </c>
      <c r="G106" s="106" t="s">
        <v>718</v>
      </c>
      <c r="H106" s="106">
        <v>1</v>
      </c>
      <c r="I106" s="106" t="s">
        <v>718</v>
      </c>
      <c r="J106" s="106" t="s">
        <v>718</v>
      </c>
      <c r="K106" s="106" t="s">
        <v>718</v>
      </c>
      <c r="L106" s="106" t="s">
        <v>68</v>
      </c>
      <c r="M106" s="106" t="s">
        <v>68</v>
      </c>
      <c r="N106" s="106">
        <v>2</v>
      </c>
      <c r="O106" s="106" t="s">
        <v>68</v>
      </c>
    </row>
    <row r="107" spans="1:15">
      <c r="A107" s="376"/>
      <c r="B107" s="470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>
      <c r="A108" s="376" t="s">
        <v>18</v>
      </c>
      <c r="B108" s="470">
        <v>2017</v>
      </c>
      <c r="C108" s="106">
        <v>1</v>
      </c>
      <c r="D108" s="106">
        <v>1</v>
      </c>
      <c r="E108" s="106" t="s">
        <v>718</v>
      </c>
      <c r="F108" s="106">
        <v>1</v>
      </c>
      <c r="G108" s="106" t="s">
        <v>718</v>
      </c>
      <c r="H108" s="106">
        <v>-1</v>
      </c>
      <c r="I108" s="106">
        <v>2</v>
      </c>
      <c r="J108" s="106">
        <v>1</v>
      </c>
      <c r="K108" s="106">
        <v>1</v>
      </c>
      <c r="L108" s="106" t="s">
        <v>718</v>
      </c>
      <c r="M108" s="106" t="s">
        <v>718</v>
      </c>
      <c r="N108" s="106" t="s">
        <v>718</v>
      </c>
      <c r="O108" s="106" t="s">
        <v>718</v>
      </c>
    </row>
    <row r="109" spans="1:15">
      <c r="A109" s="376"/>
      <c r="B109" s="470">
        <v>2018</v>
      </c>
      <c r="C109" s="106" t="s">
        <v>68</v>
      </c>
      <c r="D109" s="106" t="s">
        <v>68</v>
      </c>
      <c r="E109" s="106" t="s">
        <v>68</v>
      </c>
      <c r="F109" s="106" t="s">
        <v>68</v>
      </c>
      <c r="G109" s="106" t="s">
        <v>68</v>
      </c>
      <c r="H109" s="106">
        <v>-2</v>
      </c>
      <c r="I109" s="106">
        <v>2</v>
      </c>
      <c r="J109" s="106" t="s">
        <v>68</v>
      </c>
      <c r="K109" s="106">
        <v>2</v>
      </c>
      <c r="L109" s="106" t="s">
        <v>68</v>
      </c>
      <c r="M109" s="106" t="s">
        <v>68</v>
      </c>
      <c r="N109" s="106" t="s">
        <v>68</v>
      </c>
      <c r="O109" s="106" t="s">
        <v>68</v>
      </c>
    </row>
    <row r="110" spans="1:15">
      <c r="A110" s="376"/>
      <c r="B110" s="470">
        <v>2019</v>
      </c>
      <c r="C110" s="106" t="s">
        <v>68</v>
      </c>
      <c r="D110" s="106" t="s">
        <v>68</v>
      </c>
      <c r="E110" s="106" t="s">
        <v>68</v>
      </c>
      <c r="F110" s="106" t="s">
        <v>68</v>
      </c>
      <c r="G110" s="106" t="s">
        <v>68</v>
      </c>
      <c r="H110" s="106" t="s">
        <v>68</v>
      </c>
      <c r="I110" s="106" t="s">
        <v>68</v>
      </c>
      <c r="J110" s="106" t="s">
        <v>68</v>
      </c>
      <c r="K110" s="106" t="s">
        <v>68</v>
      </c>
      <c r="L110" s="106" t="s">
        <v>68</v>
      </c>
      <c r="M110" s="106" t="s">
        <v>68</v>
      </c>
      <c r="N110" s="106" t="s">
        <v>68</v>
      </c>
      <c r="O110" s="106" t="s">
        <v>68</v>
      </c>
    </row>
    <row r="111" spans="1:15">
      <c r="A111" s="376"/>
      <c r="B111" s="470">
        <v>2020</v>
      </c>
      <c r="C111" s="106" t="s">
        <v>68</v>
      </c>
      <c r="D111" s="106" t="s">
        <v>68</v>
      </c>
      <c r="E111" s="106" t="s">
        <v>68</v>
      </c>
      <c r="F111" s="106" t="s">
        <v>68</v>
      </c>
      <c r="G111" s="106" t="s">
        <v>68</v>
      </c>
      <c r="H111" s="106">
        <v>-1</v>
      </c>
      <c r="I111" s="106">
        <v>1</v>
      </c>
      <c r="J111" s="106">
        <v>1</v>
      </c>
      <c r="K111" s="106" t="s">
        <v>68</v>
      </c>
      <c r="L111" s="106" t="s">
        <v>68</v>
      </c>
      <c r="M111" s="106" t="s">
        <v>68</v>
      </c>
      <c r="N111" s="106" t="s">
        <v>68</v>
      </c>
      <c r="O111" s="106" t="s">
        <v>68</v>
      </c>
    </row>
    <row r="112" spans="1:15">
      <c r="A112" s="376"/>
      <c r="B112" s="470">
        <v>2021</v>
      </c>
      <c r="C112" s="106">
        <v>1</v>
      </c>
      <c r="D112" s="106">
        <v>1</v>
      </c>
      <c r="E112" s="106">
        <v>1</v>
      </c>
      <c r="F112" s="106" t="s">
        <v>68</v>
      </c>
      <c r="G112" s="106" t="s">
        <v>68</v>
      </c>
      <c r="H112" s="106">
        <v>-2</v>
      </c>
      <c r="I112" s="106">
        <v>3</v>
      </c>
      <c r="J112" s="106">
        <v>1</v>
      </c>
      <c r="K112" s="106">
        <v>2</v>
      </c>
      <c r="L112" s="106" t="s">
        <v>68</v>
      </c>
      <c r="M112" s="106" t="s">
        <v>68</v>
      </c>
      <c r="N112" s="106" t="s">
        <v>68</v>
      </c>
      <c r="O112" s="106" t="s">
        <v>68</v>
      </c>
    </row>
    <row r="113" spans="1:15">
      <c r="A113" s="376"/>
      <c r="B113" s="470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1:15">
      <c r="A114" s="105" t="s">
        <v>19</v>
      </c>
      <c r="B114" s="470">
        <v>2017</v>
      </c>
      <c r="C114" s="106">
        <v>525</v>
      </c>
      <c r="D114" s="106">
        <v>525</v>
      </c>
      <c r="E114" s="106">
        <v>256</v>
      </c>
      <c r="F114" s="106">
        <v>269</v>
      </c>
      <c r="G114" s="106" t="s">
        <v>718</v>
      </c>
      <c r="H114" s="106">
        <v>-271</v>
      </c>
      <c r="I114" s="106">
        <v>796</v>
      </c>
      <c r="J114" s="106">
        <v>400</v>
      </c>
      <c r="K114" s="106">
        <v>396</v>
      </c>
      <c r="L114" s="106">
        <v>2</v>
      </c>
      <c r="M114" s="106" t="s">
        <v>718</v>
      </c>
      <c r="N114" s="106">
        <v>285</v>
      </c>
      <c r="O114" s="106">
        <v>27</v>
      </c>
    </row>
    <row r="115" spans="1:15">
      <c r="A115" s="376"/>
      <c r="B115" s="470">
        <v>2018</v>
      </c>
      <c r="C115" s="106">
        <v>544</v>
      </c>
      <c r="D115" s="106">
        <v>543</v>
      </c>
      <c r="E115" s="106">
        <v>282</v>
      </c>
      <c r="F115" s="106">
        <v>261</v>
      </c>
      <c r="G115" s="106">
        <v>1</v>
      </c>
      <c r="H115" s="106">
        <v>-189</v>
      </c>
      <c r="I115" s="106">
        <v>732</v>
      </c>
      <c r="J115" s="106">
        <v>393</v>
      </c>
      <c r="K115" s="106">
        <v>339</v>
      </c>
      <c r="L115" s="106" t="s">
        <v>68</v>
      </c>
      <c r="M115" s="106" t="s">
        <v>68</v>
      </c>
      <c r="N115" s="106">
        <v>296</v>
      </c>
      <c r="O115" s="106">
        <v>15</v>
      </c>
    </row>
    <row r="116" spans="1:15">
      <c r="A116" s="376"/>
      <c r="B116" s="470">
        <v>2019</v>
      </c>
      <c r="C116" s="106">
        <v>544</v>
      </c>
      <c r="D116" s="106">
        <v>542</v>
      </c>
      <c r="E116" s="106">
        <v>294</v>
      </c>
      <c r="F116" s="106">
        <v>248</v>
      </c>
      <c r="G116" s="106">
        <v>2</v>
      </c>
      <c r="H116" s="106">
        <v>-203</v>
      </c>
      <c r="I116" s="106">
        <v>745</v>
      </c>
      <c r="J116" s="106">
        <v>358</v>
      </c>
      <c r="K116" s="106">
        <v>387</v>
      </c>
      <c r="L116" s="106">
        <v>1</v>
      </c>
      <c r="M116" s="106" t="s">
        <v>68</v>
      </c>
      <c r="N116" s="106">
        <v>313</v>
      </c>
      <c r="O116" s="106">
        <v>32</v>
      </c>
    </row>
    <row r="117" spans="1:15">
      <c r="A117" s="376"/>
      <c r="B117" s="470">
        <v>2020</v>
      </c>
      <c r="C117" s="106">
        <v>556</v>
      </c>
      <c r="D117" s="106">
        <v>554</v>
      </c>
      <c r="E117" s="106">
        <v>289</v>
      </c>
      <c r="F117" s="106">
        <v>265</v>
      </c>
      <c r="G117" s="106">
        <v>2</v>
      </c>
      <c r="H117" s="106">
        <v>-335</v>
      </c>
      <c r="I117" s="106">
        <v>889</v>
      </c>
      <c r="J117" s="106">
        <v>469</v>
      </c>
      <c r="K117" s="106">
        <v>420</v>
      </c>
      <c r="L117" s="106">
        <v>3</v>
      </c>
      <c r="M117" s="106">
        <v>3</v>
      </c>
      <c r="N117" s="106">
        <v>210</v>
      </c>
      <c r="O117" s="106">
        <v>34</v>
      </c>
    </row>
    <row r="118" spans="1:15">
      <c r="A118" s="376"/>
      <c r="B118" s="470">
        <v>2021</v>
      </c>
      <c r="C118" s="106">
        <v>522</v>
      </c>
      <c r="D118" s="106">
        <v>521</v>
      </c>
      <c r="E118" s="106">
        <v>269</v>
      </c>
      <c r="F118" s="106">
        <v>252</v>
      </c>
      <c r="G118" s="106">
        <v>1</v>
      </c>
      <c r="H118" s="106">
        <v>-485</v>
      </c>
      <c r="I118" s="106">
        <v>1006</v>
      </c>
      <c r="J118" s="106">
        <v>527</v>
      </c>
      <c r="K118" s="106">
        <v>479</v>
      </c>
      <c r="L118" s="106" t="s">
        <v>68</v>
      </c>
      <c r="M118" s="106" t="s">
        <v>68</v>
      </c>
      <c r="N118" s="106">
        <v>317</v>
      </c>
      <c r="O118" s="106">
        <v>19</v>
      </c>
    </row>
    <row r="119" spans="1:15">
      <c r="A119" s="376"/>
      <c r="B119" s="470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1:15">
      <c r="A120" s="110" t="s">
        <v>20</v>
      </c>
      <c r="B120" s="470">
        <v>2017</v>
      </c>
      <c r="C120" s="106">
        <v>127</v>
      </c>
      <c r="D120" s="106">
        <v>125</v>
      </c>
      <c r="E120" s="106">
        <v>60</v>
      </c>
      <c r="F120" s="106">
        <v>65</v>
      </c>
      <c r="G120" s="106">
        <v>2</v>
      </c>
      <c r="H120" s="106">
        <v>-60</v>
      </c>
      <c r="I120" s="106">
        <v>185</v>
      </c>
      <c r="J120" s="106">
        <v>91</v>
      </c>
      <c r="K120" s="106">
        <v>94</v>
      </c>
      <c r="L120" s="106" t="s">
        <v>718</v>
      </c>
      <c r="M120" s="106" t="s">
        <v>718</v>
      </c>
      <c r="N120" s="106">
        <v>59</v>
      </c>
      <c r="O120" s="106" t="s">
        <v>718</v>
      </c>
    </row>
    <row r="121" spans="1:15">
      <c r="A121" s="110"/>
      <c r="B121" s="470">
        <v>2018</v>
      </c>
      <c r="C121" s="106">
        <v>119</v>
      </c>
      <c r="D121" s="106">
        <v>118</v>
      </c>
      <c r="E121" s="106">
        <v>67</v>
      </c>
      <c r="F121" s="106">
        <v>51</v>
      </c>
      <c r="G121" s="106">
        <v>1</v>
      </c>
      <c r="H121" s="106">
        <v>-58</v>
      </c>
      <c r="I121" s="106">
        <v>176</v>
      </c>
      <c r="J121" s="106">
        <v>92</v>
      </c>
      <c r="K121" s="106">
        <v>84</v>
      </c>
      <c r="L121" s="106" t="s">
        <v>68</v>
      </c>
      <c r="M121" s="106" t="s">
        <v>68</v>
      </c>
      <c r="N121" s="106">
        <v>67</v>
      </c>
      <c r="O121" s="106" t="s">
        <v>68</v>
      </c>
    </row>
    <row r="122" spans="1:15">
      <c r="A122" s="110"/>
      <c r="B122" s="470">
        <v>2019</v>
      </c>
      <c r="C122" s="106">
        <v>130</v>
      </c>
      <c r="D122" s="106">
        <v>129</v>
      </c>
      <c r="E122" s="106">
        <v>68</v>
      </c>
      <c r="F122" s="106">
        <v>61</v>
      </c>
      <c r="G122" s="106">
        <v>1</v>
      </c>
      <c r="H122" s="106">
        <v>-2</v>
      </c>
      <c r="I122" s="106">
        <v>131</v>
      </c>
      <c r="J122" s="106">
        <v>61</v>
      </c>
      <c r="K122" s="106">
        <v>70</v>
      </c>
      <c r="L122" s="106" t="s">
        <v>68</v>
      </c>
      <c r="M122" s="106" t="s">
        <v>68</v>
      </c>
      <c r="N122" s="106">
        <v>68</v>
      </c>
      <c r="O122" s="106" t="s">
        <v>68</v>
      </c>
    </row>
    <row r="123" spans="1:15">
      <c r="A123" s="110"/>
      <c r="B123" s="470">
        <v>2020</v>
      </c>
      <c r="C123" s="106">
        <v>114</v>
      </c>
      <c r="D123" s="106">
        <v>114</v>
      </c>
      <c r="E123" s="106">
        <v>58</v>
      </c>
      <c r="F123" s="106">
        <v>56</v>
      </c>
      <c r="G123" s="106" t="s">
        <v>68</v>
      </c>
      <c r="H123" s="106">
        <v>-109</v>
      </c>
      <c r="I123" s="106">
        <v>223</v>
      </c>
      <c r="J123" s="106">
        <v>120</v>
      </c>
      <c r="K123" s="106">
        <v>103</v>
      </c>
      <c r="L123" s="106">
        <v>3</v>
      </c>
      <c r="M123" s="106">
        <v>3</v>
      </c>
      <c r="N123" s="106">
        <v>48</v>
      </c>
      <c r="O123" s="106">
        <v>4</v>
      </c>
    </row>
    <row r="124" spans="1:15">
      <c r="A124" s="110"/>
      <c r="B124" s="470">
        <v>2021</v>
      </c>
      <c r="C124" s="106">
        <v>105</v>
      </c>
      <c r="D124" s="106">
        <v>104</v>
      </c>
      <c r="E124" s="106">
        <v>53</v>
      </c>
      <c r="F124" s="106">
        <v>51</v>
      </c>
      <c r="G124" s="106">
        <v>1</v>
      </c>
      <c r="H124" s="106">
        <v>-164</v>
      </c>
      <c r="I124" s="106">
        <v>268</v>
      </c>
      <c r="J124" s="106">
        <v>144</v>
      </c>
      <c r="K124" s="106">
        <v>124</v>
      </c>
      <c r="L124" s="106" t="s">
        <v>68</v>
      </c>
      <c r="M124" s="106" t="s">
        <v>68</v>
      </c>
      <c r="N124" s="106">
        <v>68</v>
      </c>
      <c r="O124" s="106">
        <v>3</v>
      </c>
    </row>
    <row r="125" spans="1:15">
      <c r="A125" s="110"/>
      <c r="B125" s="470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1:15">
      <c r="A126" s="110" t="s">
        <v>21</v>
      </c>
      <c r="B126" s="470">
        <v>2017</v>
      </c>
      <c r="C126" s="106">
        <v>8</v>
      </c>
      <c r="D126" s="106">
        <v>8</v>
      </c>
      <c r="E126" s="106">
        <v>4</v>
      </c>
      <c r="F126" s="106">
        <v>4</v>
      </c>
      <c r="G126" s="106" t="s">
        <v>718</v>
      </c>
      <c r="H126" s="106">
        <v>-23</v>
      </c>
      <c r="I126" s="106">
        <v>31</v>
      </c>
      <c r="J126" s="106">
        <v>16</v>
      </c>
      <c r="K126" s="106">
        <v>15</v>
      </c>
      <c r="L126" s="106" t="s">
        <v>718</v>
      </c>
      <c r="M126" s="106" t="s">
        <v>718</v>
      </c>
      <c r="N126" s="106">
        <v>6</v>
      </c>
      <c r="O126" s="106">
        <v>1</v>
      </c>
    </row>
    <row r="127" spans="1:15">
      <c r="A127" s="110"/>
      <c r="B127" s="470">
        <v>2018</v>
      </c>
      <c r="C127" s="106">
        <v>5</v>
      </c>
      <c r="D127" s="106">
        <v>5</v>
      </c>
      <c r="E127" s="106">
        <v>2</v>
      </c>
      <c r="F127" s="106">
        <v>3</v>
      </c>
      <c r="G127" s="106" t="s">
        <v>68</v>
      </c>
      <c r="H127" s="106">
        <v>-11</v>
      </c>
      <c r="I127" s="106">
        <v>16</v>
      </c>
      <c r="J127" s="106">
        <v>6</v>
      </c>
      <c r="K127" s="106">
        <v>10</v>
      </c>
      <c r="L127" s="106" t="s">
        <v>68</v>
      </c>
      <c r="M127" s="106" t="s">
        <v>68</v>
      </c>
      <c r="N127" s="106">
        <v>8</v>
      </c>
      <c r="O127" s="106" t="s">
        <v>68</v>
      </c>
    </row>
    <row r="128" spans="1:15">
      <c r="A128" s="110"/>
      <c r="B128" s="470">
        <v>2019</v>
      </c>
      <c r="C128" s="106">
        <v>10</v>
      </c>
      <c r="D128" s="106">
        <v>10</v>
      </c>
      <c r="E128" s="106">
        <v>8</v>
      </c>
      <c r="F128" s="106">
        <v>2</v>
      </c>
      <c r="G128" s="106" t="s">
        <v>68</v>
      </c>
      <c r="H128" s="106">
        <v>-12</v>
      </c>
      <c r="I128" s="106">
        <v>22</v>
      </c>
      <c r="J128" s="106">
        <v>10</v>
      </c>
      <c r="K128" s="106">
        <v>12</v>
      </c>
      <c r="L128" s="106" t="s">
        <v>68</v>
      </c>
      <c r="M128" s="106" t="s">
        <v>68</v>
      </c>
      <c r="N128" s="106">
        <v>5</v>
      </c>
      <c r="O128" s="106" t="s">
        <v>68</v>
      </c>
    </row>
    <row r="129" spans="1:15">
      <c r="A129" s="110"/>
      <c r="B129" s="470">
        <v>2020</v>
      </c>
      <c r="C129" s="106">
        <v>9</v>
      </c>
      <c r="D129" s="106">
        <v>9</v>
      </c>
      <c r="E129" s="106">
        <v>6</v>
      </c>
      <c r="F129" s="106">
        <v>3</v>
      </c>
      <c r="G129" s="106" t="s">
        <v>68</v>
      </c>
      <c r="H129" s="106">
        <v>-21</v>
      </c>
      <c r="I129" s="106">
        <v>30</v>
      </c>
      <c r="J129" s="106">
        <v>15</v>
      </c>
      <c r="K129" s="106">
        <v>15</v>
      </c>
      <c r="L129" s="106" t="s">
        <v>68</v>
      </c>
      <c r="M129" s="106" t="s">
        <v>68</v>
      </c>
      <c r="N129" s="106">
        <v>1</v>
      </c>
      <c r="O129" s="106">
        <v>1</v>
      </c>
    </row>
    <row r="130" spans="1:15">
      <c r="A130" s="110"/>
      <c r="B130" s="470">
        <v>2021</v>
      </c>
      <c r="C130" s="106">
        <v>8</v>
      </c>
      <c r="D130" s="106">
        <v>8</v>
      </c>
      <c r="E130" s="106">
        <v>2</v>
      </c>
      <c r="F130" s="106">
        <v>6</v>
      </c>
      <c r="G130" s="106" t="s">
        <v>68</v>
      </c>
      <c r="H130" s="106">
        <v>-18</v>
      </c>
      <c r="I130" s="106">
        <v>26</v>
      </c>
      <c r="J130" s="106">
        <v>12</v>
      </c>
      <c r="K130" s="106">
        <v>14</v>
      </c>
      <c r="L130" s="106" t="s">
        <v>68</v>
      </c>
      <c r="M130" s="106" t="s">
        <v>68</v>
      </c>
      <c r="N130" s="106">
        <v>5</v>
      </c>
      <c r="O130" s="106">
        <v>1</v>
      </c>
    </row>
    <row r="131" spans="1:15">
      <c r="A131" s="110"/>
      <c r="B131" s="470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>
      <c r="A132" s="110" t="s">
        <v>22</v>
      </c>
      <c r="B132" s="470">
        <v>2017</v>
      </c>
      <c r="C132" s="106">
        <v>119</v>
      </c>
      <c r="D132" s="106">
        <v>119</v>
      </c>
      <c r="E132" s="106">
        <v>60</v>
      </c>
      <c r="F132" s="106">
        <v>59</v>
      </c>
      <c r="G132" s="106" t="s">
        <v>718</v>
      </c>
      <c r="H132" s="106">
        <v>-23</v>
      </c>
      <c r="I132" s="106">
        <v>142</v>
      </c>
      <c r="J132" s="106">
        <v>75</v>
      </c>
      <c r="K132" s="106">
        <v>67</v>
      </c>
      <c r="L132" s="106" t="s">
        <v>718</v>
      </c>
      <c r="M132" s="106" t="s">
        <v>718</v>
      </c>
      <c r="N132" s="106">
        <v>66</v>
      </c>
      <c r="O132" s="106">
        <v>6</v>
      </c>
    </row>
    <row r="133" spans="1:15">
      <c r="A133" s="110"/>
      <c r="B133" s="470">
        <v>2018</v>
      </c>
      <c r="C133" s="106">
        <v>131</v>
      </c>
      <c r="D133" s="106">
        <v>131</v>
      </c>
      <c r="E133" s="106">
        <v>71</v>
      </c>
      <c r="F133" s="106">
        <v>60</v>
      </c>
      <c r="G133" s="106" t="s">
        <v>68</v>
      </c>
      <c r="H133" s="106">
        <v>3</v>
      </c>
      <c r="I133" s="106">
        <v>128</v>
      </c>
      <c r="J133" s="106">
        <v>64</v>
      </c>
      <c r="K133" s="106">
        <v>64</v>
      </c>
      <c r="L133" s="106" t="s">
        <v>68</v>
      </c>
      <c r="M133" s="106" t="s">
        <v>68</v>
      </c>
      <c r="N133" s="106">
        <v>52</v>
      </c>
      <c r="O133" s="106">
        <v>2</v>
      </c>
    </row>
    <row r="134" spans="1:15">
      <c r="A134" s="110"/>
      <c r="B134" s="470">
        <v>2019</v>
      </c>
      <c r="C134" s="106">
        <v>112</v>
      </c>
      <c r="D134" s="106">
        <v>112</v>
      </c>
      <c r="E134" s="106">
        <v>56</v>
      </c>
      <c r="F134" s="106">
        <v>56</v>
      </c>
      <c r="G134" s="106" t="s">
        <v>68</v>
      </c>
      <c r="H134" s="106">
        <v>-34</v>
      </c>
      <c r="I134" s="106">
        <v>146</v>
      </c>
      <c r="J134" s="106">
        <v>67</v>
      </c>
      <c r="K134" s="106">
        <v>79</v>
      </c>
      <c r="L134" s="106">
        <v>1</v>
      </c>
      <c r="M134" s="106" t="s">
        <v>68</v>
      </c>
      <c r="N134" s="106">
        <v>82</v>
      </c>
      <c r="O134" s="106">
        <v>7</v>
      </c>
    </row>
    <row r="135" spans="1:15">
      <c r="A135" s="110"/>
      <c r="B135" s="470">
        <v>2020</v>
      </c>
      <c r="C135" s="106">
        <v>120</v>
      </c>
      <c r="D135" s="106">
        <v>119</v>
      </c>
      <c r="E135" s="106">
        <v>64</v>
      </c>
      <c r="F135" s="106">
        <v>55</v>
      </c>
      <c r="G135" s="106">
        <v>1</v>
      </c>
      <c r="H135" s="106">
        <v>-29</v>
      </c>
      <c r="I135" s="106">
        <v>148</v>
      </c>
      <c r="J135" s="106">
        <v>79</v>
      </c>
      <c r="K135" s="106">
        <v>69</v>
      </c>
      <c r="L135" s="106" t="s">
        <v>68</v>
      </c>
      <c r="M135" s="106" t="s">
        <v>68</v>
      </c>
      <c r="N135" s="106">
        <v>63</v>
      </c>
      <c r="O135" s="106">
        <v>6</v>
      </c>
    </row>
    <row r="136" spans="1:15">
      <c r="A136" s="110"/>
      <c r="B136" s="470">
        <v>2021</v>
      </c>
      <c r="C136" s="106">
        <v>125</v>
      </c>
      <c r="D136" s="106">
        <v>125</v>
      </c>
      <c r="E136" s="106">
        <v>72</v>
      </c>
      <c r="F136" s="106">
        <v>53</v>
      </c>
      <c r="G136" s="106" t="s">
        <v>68</v>
      </c>
      <c r="H136" s="106">
        <v>-35</v>
      </c>
      <c r="I136" s="106">
        <v>160</v>
      </c>
      <c r="J136" s="106">
        <v>79</v>
      </c>
      <c r="K136" s="106">
        <v>81</v>
      </c>
      <c r="L136" s="106" t="s">
        <v>68</v>
      </c>
      <c r="M136" s="106" t="s">
        <v>68</v>
      </c>
      <c r="N136" s="106">
        <v>73</v>
      </c>
      <c r="O136" s="106">
        <v>2</v>
      </c>
    </row>
    <row r="137" spans="1:15">
      <c r="A137" s="110"/>
      <c r="B137" s="470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5">
      <c r="A138" s="111" t="s">
        <v>23</v>
      </c>
      <c r="B138" s="470">
        <v>2017</v>
      </c>
      <c r="C138" s="106">
        <v>196</v>
      </c>
      <c r="D138" s="106">
        <v>194</v>
      </c>
      <c r="E138" s="106">
        <v>97</v>
      </c>
      <c r="F138" s="106">
        <v>97</v>
      </c>
      <c r="G138" s="106">
        <v>2</v>
      </c>
      <c r="H138" s="106">
        <v>-82</v>
      </c>
      <c r="I138" s="106">
        <v>276</v>
      </c>
      <c r="J138" s="106">
        <v>141</v>
      </c>
      <c r="K138" s="106">
        <v>135</v>
      </c>
      <c r="L138" s="106">
        <v>1</v>
      </c>
      <c r="M138" s="106" t="s">
        <v>718</v>
      </c>
      <c r="N138" s="106">
        <v>101</v>
      </c>
      <c r="O138" s="106">
        <v>16</v>
      </c>
    </row>
    <row r="139" spans="1:15">
      <c r="A139" s="111"/>
      <c r="B139" s="470">
        <v>2018</v>
      </c>
      <c r="C139" s="106">
        <v>181</v>
      </c>
      <c r="D139" s="106">
        <v>181</v>
      </c>
      <c r="E139" s="106">
        <v>90</v>
      </c>
      <c r="F139" s="106">
        <v>91</v>
      </c>
      <c r="G139" s="106" t="s">
        <v>68</v>
      </c>
      <c r="H139" s="106">
        <v>-75</v>
      </c>
      <c r="I139" s="106">
        <v>256</v>
      </c>
      <c r="J139" s="106">
        <v>148</v>
      </c>
      <c r="K139" s="106">
        <v>108</v>
      </c>
      <c r="L139" s="106" t="s">
        <v>68</v>
      </c>
      <c r="M139" s="106" t="s">
        <v>68</v>
      </c>
      <c r="N139" s="106">
        <v>112</v>
      </c>
      <c r="O139" s="106">
        <v>10</v>
      </c>
    </row>
    <row r="140" spans="1:15">
      <c r="A140" s="111"/>
      <c r="B140" s="470">
        <v>2019</v>
      </c>
      <c r="C140" s="106">
        <v>199</v>
      </c>
      <c r="D140" s="106">
        <v>198</v>
      </c>
      <c r="E140" s="106">
        <v>106</v>
      </c>
      <c r="F140" s="106">
        <v>92</v>
      </c>
      <c r="G140" s="106">
        <v>1</v>
      </c>
      <c r="H140" s="106">
        <v>-90</v>
      </c>
      <c r="I140" s="106">
        <v>288</v>
      </c>
      <c r="J140" s="106">
        <v>144</v>
      </c>
      <c r="K140" s="106">
        <v>144</v>
      </c>
      <c r="L140" s="106" t="s">
        <v>68</v>
      </c>
      <c r="M140" s="106" t="s">
        <v>68</v>
      </c>
      <c r="N140" s="106">
        <v>112</v>
      </c>
      <c r="O140" s="106">
        <v>13</v>
      </c>
    </row>
    <row r="141" spans="1:15">
      <c r="A141" s="111"/>
      <c r="B141" s="470">
        <v>2020</v>
      </c>
      <c r="C141" s="106">
        <v>200</v>
      </c>
      <c r="D141" s="106">
        <v>199</v>
      </c>
      <c r="E141" s="106">
        <v>98</v>
      </c>
      <c r="F141" s="106">
        <v>101</v>
      </c>
      <c r="G141" s="106">
        <v>1</v>
      </c>
      <c r="H141" s="106">
        <v>-95</v>
      </c>
      <c r="I141" s="106">
        <v>294</v>
      </c>
      <c r="J141" s="106">
        <v>149</v>
      </c>
      <c r="K141" s="106">
        <v>145</v>
      </c>
      <c r="L141" s="106" t="s">
        <v>68</v>
      </c>
      <c r="M141" s="106" t="s">
        <v>68</v>
      </c>
      <c r="N141" s="106">
        <v>58</v>
      </c>
      <c r="O141" s="106">
        <v>17</v>
      </c>
    </row>
    <row r="142" spans="1:15">
      <c r="A142" s="111"/>
      <c r="B142" s="470">
        <v>2021</v>
      </c>
      <c r="C142" s="106">
        <v>195</v>
      </c>
      <c r="D142" s="106">
        <v>195</v>
      </c>
      <c r="E142" s="106">
        <v>101</v>
      </c>
      <c r="F142" s="106">
        <v>94</v>
      </c>
      <c r="G142" s="106" t="s">
        <v>68</v>
      </c>
      <c r="H142" s="106">
        <v>-136</v>
      </c>
      <c r="I142" s="106">
        <v>331</v>
      </c>
      <c r="J142" s="106">
        <v>172</v>
      </c>
      <c r="K142" s="106">
        <v>159</v>
      </c>
      <c r="L142" s="106" t="s">
        <v>68</v>
      </c>
      <c r="M142" s="106" t="s">
        <v>68</v>
      </c>
      <c r="N142" s="106">
        <v>120</v>
      </c>
      <c r="O142" s="106">
        <v>7</v>
      </c>
    </row>
    <row r="143" spans="1:15">
      <c r="A143" s="111"/>
      <c r="B143" s="470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1:15">
      <c r="A144" s="111" t="s">
        <v>24</v>
      </c>
      <c r="B144" s="470">
        <v>2017</v>
      </c>
      <c r="C144" s="106">
        <v>72</v>
      </c>
      <c r="D144" s="106">
        <v>72</v>
      </c>
      <c r="E144" s="106">
        <v>32</v>
      </c>
      <c r="F144" s="106">
        <v>40</v>
      </c>
      <c r="G144" s="106" t="s">
        <v>718</v>
      </c>
      <c r="H144" s="106">
        <v>-69</v>
      </c>
      <c r="I144" s="106">
        <v>141</v>
      </c>
      <c r="J144" s="106">
        <v>69</v>
      </c>
      <c r="K144" s="106">
        <v>72</v>
      </c>
      <c r="L144" s="106">
        <v>1</v>
      </c>
      <c r="M144" s="106" t="s">
        <v>718</v>
      </c>
      <c r="N144" s="106">
        <v>51</v>
      </c>
      <c r="O144" s="106">
        <v>4</v>
      </c>
    </row>
    <row r="145" spans="1:15">
      <c r="A145" s="111"/>
      <c r="B145" s="470">
        <v>2018</v>
      </c>
      <c r="C145" s="106">
        <v>106</v>
      </c>
      <c r="D145" s="106">
        <v>106</v>
      </c>
      <c r="E145" s="106">
        <v>50</v>
      </c>
      <c r="F145" s="106">
        <v>56</v>
      </c>
      <c r="G145" s="106" t="s">
        <v>68</v>
      </c>
      <c r="H145" s="106">
        <v>-37</v>
      </c>
      <c r="I145" s="106">
        <v>143</v>
      </c>
      <c r="J145" s="106">
        <v>77</v>
      </c>
      <c r="K145" s="106">
        <v>66</v>
      </c>
      <c r="L145" s="106" t="s">
        <v>68</v>
      </c>
      <c r="M145" s="106" t="s">
        <v>68</v>
      </c>
      <c r="N145" s="106">
        <v>54</v>
      </c>
      <c r="O145" s="106">
        <v>3</v>
      </c>
    </row>
    <row r="146" spans="1:15">
      <c r="A146" s="111"/>
      <c r="B146" s="470">
        <v>2019</v>
      </c>
      <c r="C146" s="106">
        <v>91</v>
      </c>
      <c r="D146" s="106">
        <v>91</v>
      </c>
      <c r="E146" s="106">
        <v>55</v>
      </c>
      <c r="F146" s="106">
        <v>36</v>
      </c>
      <c r="G146" s="106" t="s">
        <v>68</v>
      </c>
      <c r="H146" s="106">
        <v>-56</v>
      </c>
      <c r="I146" s="106">
        <v>147</v>
      </c>
      <c r="J146" s="106">
        <v>69</v>
      </c>
      <c r="K146" s="106">
        <v>78</v>
      </c>
      <c r="L146" s="106" t="s">
        <v>68</v>
      </c>
      <c r="M146" s="106" t="s">
        <v>68</v>
      </c>
      <c r="N146" s="106">
        <v>38</v>
      </c>
      <c r="O146" s="106">
        <v>12</v>
      </c>
    </row>
    <row r="147" spans="1:15">
      <c r="A147" s="111"/>
      <c r="B147" s="470">
        <v>2020</v>
      </c>
      <c r="C147" s="106">
        <v>101</v>
      </c>
      <c r="D147" s="106">
        <v>101</v>
      </c>
      <c r="E147" s="106">
        <v>57</v>
      </c>
      <c r="F147" s="106">
        <v>44</v>
      </c>
      <c r="G147" s="106" t="s">
        <v>68</v>
      </c>
      <c r="H147" s="106">
        <v>-77</v>
      </c>
      <c r="I147" s="106">
        <v>178</v>
      </c>
      <c r="J147" s="106">
        <v>101</v>
      </c>
      <c r="K147" s="106">
        <v>77</v>
      </c>
      <c r="L147" s="106" t="s">
        <v>68</v>
      </c>
      <c r="M147" s="106" t="s">
        <v>68</v>
      </c>
      <c r="N147" s="106">
        <v>36</v>
      </c>
      <c r="O147" s="106">
        <v>5</v>
      </c>
    </row>
    <row r="148" spans="1:15">
      <c r="A148" s="111"/>
      <c r="B148" s="470">
        <v>2021</v>
      </c>
      <c r="C148" s="106">
        <v>77</v>
      </c>
      <c r="D148" s="106">
        <v>77</v>
      </c>
      <c r="E148" s="106">
        <v>35</v>
      </c>
      <c r="F148" s="106">
        <v>42</v>
      </c>
      <c r="G148" s="106" t="s">
        <v>68</v>
      </c>
      <c r="H148" s="106">
        <v>-106</v>
      </c>
      <c r="I148" s="106">
        <v>183</v>
      </c>
      <c r="J148" s="106">
        <v>102</v>
      </c>
      <c r="K148" s="106">
        <v>81</v>
      </c>
      <c r="L148" s="106" t="s">
        <v>68</v>
      </c>
      <c r="M148" s="106" t="s">
        <v>68</v>
      </c>
      <c r="N148" s="106">
        <v>44</v>
      </c>
      <c r="O148" s="106">
        <v>6</v>
      </c>
    </row>
    <row r="149" spans="1:15">
      <c r="A149" s="111"/>
      <c r="B149" s="470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1:15">
      <c r="A150" s="111" t="s">
        <v>25</v>
      </c>
      <c r="B150" s="470">
        <v>2017</v>
      </c>
      <c r="C150" s="106">
        <v>7</v>
      </c>
      <c r="D150" s="106">
        <v>7</v>
      </c>
      <c r="E150" s="106">
        <v>3</v>
      </c>
      <c r="F150" s="106">
        <v>4</v>
      </c>
      <c r="G150" s="106" t="s">
        <v>718</v>
      </c>
      <c r="H150" s="106">
        <v>-14</v>
      </c>
      <c r="I150" s="106">
        <v>21</v>
      </c>
      <c r="J150" s="106">
        <v>8</v>
      </c>
      <c r="K150" s="106">
        <v>13</v>
      </c>
      <c r="L150" s="106" t="s">
        <v>718</v>
      </c>
      <c r="M150" s="106" t="s">
        <v>718</v>
      </c>
      <c r="N150" s="106">
        <v>2</v>
      </c>
      <c r="O150" s="106" t="s">
        <v>718</v>
      </c>
    </row>
    <row r="151" spans="1:15">
      <c r="A151" s="112"/>
      <c r="B151" s="470">
        <v>2018</v>
      </c>
      <c r="C151" s="106">
        <v>2</v>
      </c>
      <c r="D151" s="106">
        <v>2</v>
      </c>
      <c r="E151" s="106">
        <v>2</v>
      </c>
      <c r="F151" s="106" t="s">
        <v>68</v>
      </c>
      <c r="G151" s="106" t="s">
        <v>68</v>
      </c>
      <c r="H151" s="106">
        <v>-11</v>
      </c>
      <c r="I151" s="106">
        <v>13</v>
      </c>
      <c r="J151" s="106">
        <v>6</v>
      </c>
      <c r="K151" s="106">
        <v>7</v>
      </c>
      <c r="L151" s="106" t="s">
        <v>68</v>
      </c>
      <c r="M151" s="106" t="s">
        <v>68</v>
      </c>
      <c r="N151" s="106">
        <v>3</v>
      </c>
      <c r="O151" s="106" t="s">
        <v>68</v>
      </c>
    </row>
    <row r="152" spans="1:15">
      <c r="A152" s="112"/>
      <c r="B152" s="470">
        <v>2019</v>
      </c>
      <c r="C152" s="106">
        <v>2</v>
      </c>
      <c r="D152" s="106">
        <v>2</v>
      </c>
      <c r="E152" s="106">
        <v>1</v>
      </c>
      <c r="F152" s="106">
        <v>1</v>
      </c>
      <c r="G152" s="106" t="s">
        <v>68</v>
      </c>
      <c r="H152" s="106">
        <v>-9</v>
      </c>
      <c r="I152" s="106">
        <v>11</v>
      </c>
      <c r="J152" s="106">
        <v>7</v>
      </c>
      <c r="K152" s="106">
        <v>4</v>
      </c>
      <c r="L152" s="106" t="s">
        <v>68</v>
      </c>
      <c r="M152" s="106" t="s">
        <v>68</v>
      </c>
      <c r="N152" s="106">
        <v>8</v>
      </c>
      <c r="O152" s="106" t="s">
        <v>68</v>
      </c>
    </row>
    <row r="153" spans="1:15">
      <c r="A153" s="112"/>
      <c r="B153" s="470">
        <v>2020</v>
      </c>
      <c r="C153" s="106">
        <v>12</v>
      </c>
      <c r="D153" s="106">
        <v>12</v>
      </c>
      <c r="E153" s="106">
        <v>6</v>
      </c>
      <c r="F153" s="106">
        <v>6</v>
      </c>
      <c r="G153" s="106" t="s">
        <v>68</v>
      </c>
      <c r="H153" s="106">
        <v>-4</v>
      </c>
      <c r="I153" s="106">
        <v>16</v>
      </c>
      <c r="J153" s="106">
        <v>5</v>
      </c>
      <c r="K153" s="106">
        <v>11</v>
      </c>
      <c r="L153" s="106" t="s">
        <v>68</v>
      </c>
      <c r="M153" s="106" t="s">
        <v>68</v>
      </c>
      <c r="N153" s="106">
        <v>4</v>
      </c>
      <c r="O153" s="106">
        <v>1</v>
      </c>
    </row>
    <row r="154" spans="1:15">
      <c r="A154" s="112"/>
      <c r="B154" s="470">
        <v>2021</v>
      </c>
      <c r="C154" s="106">
        <v>12</v>
      </c>
      <c r="D154" s="106">
        <v>12</v>
      </c>
      <c r="E154" s="106">
        <v>6</v>
      </c>
      <c r="F154" s="106">
        <v>6</v>
      </c>
      <c r="G154" s="106" t="s">
        <v>68</v>
      </c>
      <c r="H154" s="106">
        <v>-26</v>
      </c>
      <c r="I154" s="106">
        <v>38</v>
      </c>
      <c r="J154" s="106">
        <v>18</v>
      </c>
      <c r="K154" s="106">
        <v>20</v>
      </c>
      <c r="L154" s="106" t="s">
        <v>68</v>
      </c>
      <c r="M154" s="106" t="s">
        <v>68</v>
      </c>
      <c r="N154" s="106">
        <v>7</v>
      </c>
      <c r="O154" s="106" t="s">
        <v>68</v>
      </c>
    </row>
    <row r="155" spans="1:15">
      <c r="A155" s="112"/>
      <c r="B155" s="470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1:15">
      <c r="A156" s="376" t="s">
        <v>26</v>
      </c>
      <c r="B156" s="470">
        <v>2017</v>
      </c>
      <c r="C156" s="106">
        <v>9</v>
      </c>
      <c r="D156" s="106">
        <v>9</v>
      </c>
      <c r="E156" s="106">
        <v>5</v>
      </c>
      <c r="F156" s="106">
        <v>4</v>
      </c>
      <c r="G156" s="106" t="s">
        <v>718</v>
      </c>
      <c r="H156" s="106">
        <v>-6</v>
      </c>
      <c r="I156" s="106">
        <v>15</v>
      </c>
      <c r="J156" s="106">
        <v>9</v>
      </c>
      <c r="K156" s="106">
        <v>6</v>
      </c>
      <c r="L156" s="106" t="s">
        <v>718</v>
      </c>
      <c r="M156" s="106" t="s">
        <v>718</v>
      </c>
      <c r="N156" s="106">
        <v>5</v>
      </c>
      <c r="O156" s="106">
        <v>2</v>
      </c>
    </row>
    <row r="157" spans="1:15">
      <c r="A157" s="376"/>
      <c r="B157" s="470">
        <v>2018</v>
      </c>
      <c r="C157" s="106">
        <v>5</v>
      </c>
      <c r="D157" s="106">
        <v>5</v>
      </c>
      <c r="E157" s="106">
        <v>2</v>
      </c>
      <c r="F157" s="106">
        <v>3</v>
      </c>
      <c r="G157" s="106" t="s">
        <v>68</v>
      </c>
      <c r="H157" s="106">
        <v>-8</v>
      </c>
      <c r="I157" s="106">
        <v>13</v>
      </c>
      <c r="J157" s="106">
        <v>5</v>
      </c>
      <c r="K157" s="106">
        <v>8</v>
      </c>
      <c r="L157" s="106" t="s">
        <v>68</v>
      </c>
      <c r="M157" s="106" t="s">
        <v>68</v>
      </c>
      <c r="N157" s="106">
        <v>9</v>
      </c>
      <c r="O157" s="106">
        <v>1</v>
      </c>
    </row>
    <row r="158" spans="1:15">
      <c r="A158" s="376"/>
      <c r="B158" s="470">
        <v>2019</v>
      </c>
      <c r="C158" s="106">
        <v>5</v>
      </c>
      <c r="D158" s="106">
        <v>5</v>
      </c>
      <c r="E158" s="106">
        <v>2</v>
      </c>
      <c r="F158" s="106">
        <v>3</v>
      </c>
      <c r="G158" s="106" t="s">
        <v>68</v>
      </c>
      <c r="H158" s="106">
        <v>-7</v>
      </c>
      <c r="I158" s="106">
        <v>12</v>
      </c>
      <c r="J158" s="106">
        <v>6</v>
      </c>
      <c r="K158" s="106">
        <v>6</v>
      </c>
      <c r="L158" s="106" t="s">
        <v>68</v>
      </c>
      <c r="M158" s="106" t="s">
        <v>68</v>
      </c>
      <c r="N158" s="106">
        <v>2</v>
      </c>
      <c r="O158" s="106" t="s">
        <v>68</v>
      </c>
    </row>
    <row r="159" spans="1:15">
      <c r="A159" s="376"/>
      <c r="B159" s="470">
        <v>2020</v>
      </c>
      <c r="C159" s="106">
        <v>6</v>
      </c>
      <c r="D159" s="106">
        <v>6</v>
      </c>
      <c r="E159" s="106">
        <v>2</v>
      </c>
      <c r="F159" s="106">
        <v>4</v>
      </c>
      <c r="G159" s="106" t="s">
        <v>68</v>
      </c>
      <c r="H159" s="106">
        <v>1</v>
      </c>
      <c r="I159" s="106">
        <v>5</v>
      </c>
      <c r="J159" s="106">
        <v>5</v>
      </c>
      <c r="K159" s="106" t="s">
        <v>68</v>
      </c>
      <c r="L159" s="106" t="s">
        <v>68</v>
      </c>
      <c r="M159" s="106" t="s">
        <v>68</v>
      </c>
      <c r="N159" s="106" t="s">
        <v>68</v>
      </c>
      <c r="O159" s="106" t="s">
        <v>68</v>
      </c>
    </row>
    <row r="160" spans="1:15">
      <c r="A160" s="376"/>
      <c r="B160" s="470">
        <v>2021</v>
      </c>
      <c r="C160" s="106">
        <v>7</v>
      </c>
      <c r="D160" s="106">
        <v>7</v>
      </c>
      <c r="E160" s="106">
        <v>5</v>
      </c>
      <c r="F160" s="106">
        <v>2</v>
      </c>
      <c r="G160" s="106" t="s">
        <v>68</v>
      </c>
      <c r="H160" s="106">
        <v>-3</v>
      </c>
      <c r="I160" s="106">
        <v>10</v>
      </c>
      <c r="J160" s="106">
        <v>6</v>
      </c>
      <c r="K160" s="106">
        <v>4</v>
      </c>
      <c r="L160" s="106" t="s">
        <v>68</v>
      </c>
      <c r="M160" s="106" t="s">
        <v>68</v>
      </c>
      <c r="N160" s="106">
        <v>5</v>
      </c>
      <c r="O160" s="106">
        <v>1</v>
      </c>
    </row>
    <row r="161" spans="1:15">
      <c r="A161" s="376"/>
      <c r="B161" s="470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1:15">
      <c r="A162" s="376" t="s">
        <v>27</v>
      </c>
      <c r="B162" s="470">
        <v>2017</v>
      </c>
      <c r="C162" s="106">
        <v>7</v>
      </c>
      <c r="D162" s="106">
        <v>7</v>
      </c>
      <c r="E162" s="106">
        <v>2</v>
      </c>
      <c r="F162" s="106">
        <v>5</v>
      </c>
      <c r="G162" s="106" t="s">
        <v>718</v>
      </c>
      <c r="H162" s="106">
        <v>-39</v>
      </c>
      <c r="I162" s="106">
        <v>46</v>
      </c>
      <c r="J162" s="106">
        <v>19</v>
      </c>
      <c r="K162" s="106">
        <v>27</v>
      </c>
      <c r="L162" s="106" t="s">
        <v>718</v>
      </c>
      <c r="M162" s="106" t="s">
        <v>718</v>
      </c>
      <c r="N162" s="106">
        <v>12</v>
      </c>
      <c r="O162" s="106" t="s">
        <v>718</v>
      </c>
    </row>
    <row r="163" spans="1:15">
      <c r="A163" s="376"/>
      <c r="B163" s="470">
        <v>2018</v>
      </c>
      <c r="C163" s="106">
        <v>8</v>
      </c>
      <c r="D163" s="106">
        <v>8</v>
      </c>
      <c r="E163" s="106">
        <v>5</v>
      </c>
      <c r="F163" s="106">
        <v>3</v>
      </c>
      <c r="G163" s="106" t="s">
        <v>68</v>
      </c>
      <c r="H163" s="106">
        <v>-29</v>
      </c>
      <c r="I163" s="106">
        <v>37</v>
      </c>
      <c r="J163" s="106">
        <v>17</v>
      </c>
      <c r="K163" s="106">
        <v>20</v>
      </c>
      <c r="L163" s="106" t="s">
        <v>68</v>
      </c>
      <c r="M163" s="106" t="s">
        <v>68</v>
      </c>
      <c r="N163" s="106">
        <v>12</v>
      </c>
      <c r="O163" s="106" t="s">
        <v>68</v>
      </c>
    </row>
    <row r="164" spans="1:15">
      <c r="A164" s="376"/>
      <c r="B164" s="470">
        <v>2019</v>
      </c>
      <c r="C164" s="106">
        <v>11</v>
      </c>
      <c r="D164" s="106">
        <v>11</v>
      </c>
      <c r="E164" s="106">
        <v>8</v>
      </c>
      <c r="F164" s="106">
        <v>3</v>
      </c>
      <c r="G164" s="106" t="s">
        <v>68</v>
      </c>
      <c r="H164" s="106">
        <v>-27</v>
      </c>
      <c r="I164" s="106">
        <v>38</v>
      </c>
      <c r="J164" s="106">
        <v>18</v>
      </c>
      <c r="K164" s="106">
        <v>20</v>
      </c>
      <c r="L164" s="106" t="s">
        <v>68</v>
      </c>
      <c r="M164" s="106" t="s">
        <v>68</v>
      </c>
      <c r="N164" s="106">
        <v>11</v>
      </c>
      <c r="O164" s="106">
        <v>1</v>
      </c>
    </row>
    <row r="165" spans="1:15">
      <c r="A165" s="376"/>
      <c r="B165" s="470">
        <v>2020</v>
      </c>
      <c r="C165" s="106">
        <v>7</v>
      </c>
      <c r="D165" s="106">
        <v>7</v>
      </c>
      <c r="E165" s="106">
        <v>4</v>
      </c>
      <c r="F165" s="106">
        <v>3</v>
      </c>
      <c r="G165" s="106" t="s">
        <v>68</v>
      </c>
      <c r="H165" s="106">
        <v>-35</v>
      </c>
      <c r="I165" s="106">
        <v>42</v>
      </c>
      <c r="J165" s="106">
        <v>29</v>
      </c>
      <c r="K165" s="106">
        <v>13</v>
      </c>
      <c r="L165" s="106" t="s">
        <v>68</v>
      </c>
      <c r="M165" s="106" t="s">
        <v>68</v>
      </c>
      <c r="N165" s="106">
        <v>4</v>
      </c>
      <c r="O165" s="106">
        <v>1</v>
      </c>
    </row>
    <row r="166" spans="1:15">
      <c r="A166" s="376"/>
      <c r="B166" s="470">
        <v>2021</v>
      </c>
      <c r="C166" s="106">
        <v>11</v>
      </c>
      <c r="D166" s="106">
        <v>11</v>
      </c>
      <c r="E166" s="106">
        <v>6</v>
      </c>
      <c r="F166" s="106">
        <v>5</v>
      </c>
      <c r="G166" s="106" t="s">
        <v>68</v>
      </c>
      <c r="H166" s="106">
        <v>-46</v>
      </c>
      <c r="I166" s="106">
        <v>57</v>
      </c>
      <c r="J166" s="106">
        <v>34</v>
      </c>
      <c r="K166" s="106">
        <v>23</v>
      </c>
      <c r="L166" s="106" t="s">
        <v>68</v>
      </c>
      <c r="M166" s="106" t="s">
        <v>68</v>
      </c>
      <c r="N166" s="106">
        <v>1</v>
      </c>
      <c r="O166" s="106">
        <v>2</v>
      </c>
    </row>
    <row r="167" spans="1:15">
      <c r="A167" s="376"/>
      <c r="B167" s="470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1:15">
      <c r="A168" s="376" t="s">
        <v>28</v>
      </c>
      <c r="B168" s="470">
        <v>2017</v>
      </c>
      <c r="C168" s="106">
        <v>57</v>
      </c>
      <c r="D168" s="106">
        <v>57</v>
      </c>
      <c r="E168" s="106">
        <v>32</v>
      </c>
      <c r="F168" s="106">
        <v>25</v>
      </c>
      <c r="G168" s="106" t="s">
        <v>718</v>
      </c>
      <c r="H168" s="106">
        <v>-52</v>
      </c>
      <c r="I168" s="106">
        <v>109</v>
      </c>
      <c r="J168" s="106">
        <v>54</v>
      </c>
      <c r="K168" s="106">
        <v>55</v>
      </c>
      <c r="L168" s="106">
        <v>2</v>
      </c>
      <c r="M168" s="106">
        <v>1</v>
      </c>
      <c r="N168" s="106">
        <v>58</v>
      </c>
      <c r="O168" s="106">
        <v>4</v>
      </c>
    </row>
    <row r="169" spans="1:15">
      <c r="A169" s="376"/>
      <c r="B169" s="470">
        <v>2018</v>
      </c>
      <c r="C169" s="106">
        <v>62</v>
      </c>
      <c r="D169" s="106">
        <v>62</v>
      </c>
      <c r="E169" s="106">
        <v>33</v>
      </c>
      <c r="F169" s="106">
        <v>29</v>
      </c>
      <c r="G169" s="106" t="s">
        <v>68</v>
      </c>
      <c r="H169" s="106">
        <v>-73</v>
      </c>
      <c r="I169" s="106">
        <v>135</v>
      </c>
      <c r="J169" s="106">
        <v>72</v>
      </c>
      <c r="K169" s="106">
        <v>63</v>
      </c>
      <c r="L169" s="106">
        <v>1</v>
      </c>
      <c r="M169" s="106" t="s">
        <v>68</v>
      </c>
      <c r="N169" s="106">
        <v>58</v>
      </c>
      <c r="O169" s="106">
        <v>4</v>
      </c>
    </row>
    <row r="170" spans="1:15">
      <c r="A170" s="376"/>
      <c r="B170" s="470">
        <v>2019</v>
      </c>
      <c r="C170" s="106">
        <v>81</v>
      </c>
      <c r="D170" s="106">
        <v>81</v>
      </c>
      <c r="E170" s="106">
        <v>47</v>
      </c>
      <c r="F170" s="106">
        <v>34</v>
      </c>
      <c r="G170" s="106" t="s">
        <v>68</v>
      </c>
      <c r="H170" s="106">
        <v>-33</v>
      </c>
      <c r="I170" s="106">
        <v>114</v>
      </c>
      <c r="J170" s="106">
        <v>61</v>
      </c>
      <c r="K170" s="106">
        <v>53</v>
      </c>
      <c r="L170" s="106" t="s">
        <v>68</v>
      </c>
      <c r="M170" s="106" t="s">
        <v>68</v>
      </c>
      <c r="N170" s="106">
        <v>40</v>
      </c>
      <c r="O170" s="106">
        <v>4</v>
      </c>
    </row>
    <row r="171" spans="1:15">
      <c r="A171" s="376"/>
      <c r="B171" s="470">
        <v>2020</v>
      </c>
      <c r="C171" s="106">
        <v>54</v>
      </c>
      <c r="D171" s="106">
        <v>54</v>
      </c>
      <c r="E171" s="106">
        <v>31</v>
      </c>
      <c r="F171" s="106">
        <v>23</v>
      </c>
      <c r="G171" s="106" t="s">
        <v>68</v>
      </c>
      <c r="H171" s="106">
        <v>-78</v>
      </c>
      <c r="I171" s="106">
        <v>132</v>
      </c>
      <c r="J171" s="106">
        <v>68</v>
      </c>
      <c r="K171" s="106">
        <v>64</v>
      </c>
      <c r="L171" s="106">
        <v>1</v>
      </c>
      <c r="M171" s="106" t="s">
        <v>68</v>
      </c>
      <c r="N171" s="106">
        <v>9</v>
      </c>
      <c r="O171" s="106" t="s">
        <v>68</v>
      </c>
    </row>
    <row r="172" spans="1:15">
      <c r="A172" s="376"/>
      <c r="B172" s="470">
        <v>2021</v>
      </c>
      <c r="C172" s="106">
        <v>73</v>
      </c>
      <c r="D172" s="106">
        <v>73</v>
      </c>
      <c r="E172" s="106">
        <v>35</v>
      </c>
      <c r="F172" s="106">
        <v>38</v>
      </c>
      <c r="G172" s="106" t="s">
        <v>68</v>
      </c>
      <c r="H172" s="106">
        <v>-103</v>
      </c>
      <c r="I172" s="106">
        <v>176</v>
      </c>
      <c r="J172" s="106">
        <v>77</v>
      </c>
      <c r="K172" s="106">
        <v>99</v>
      </c>
      <c r="L172" s="106" t="s">
        <v>68</v>
      </c>
      <c r="M172" s="106" t="s">
        <v>68</v>
      </c>
      <c r="N172" s="106">
        <v>46</v>
      </c>
      <c r="O172" s="106">
        <v>5</v>
      </c>
    </row>
    <row r="173" spans="1:15">
      <c r="A173" s="376"/>
      <c r="B173" s="470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1:15">
      <c r="A174" s="376" t="s">
        <v>29</v>
      </c>
      <c r="B174" s="470">
        <v>2017</v>
      </c>
      <c r="C174" s="106">
        <v>106</v>
      </c>
      <c r="D174" s="106">
        <v>105</v>
      </c>
      <c r="E174" s="106">
        <v>63</v>
      </c>
      <c r="F174" s="106">
        <v>42</v>
      </c>
      <c r="G174" s="106">
        <v>1</v>
      </c>
      <c r="H174" s="106">
        <v>-265</v>
      </c>
      <c r="I174" s="106">
        <v>370</v>
      </c>
      <c r="J174" s="106">
        <v>168</v>
      </c>
      <c r="K174" s="106">
        <v>202</v>
      </c>
      <c r="L174" s="106" t="s">
        <v>718</v>
      </c>
      <c r="M174" s="106" t="s">
        <v>718</v>
      </c>
      <c r="N174" s="106">
        <v>123</v>
      </c>
      <c r="O174" s="106">
        <v>33</v>
      </c>
    </row>
    <row r="175" spans="1:15">
      <c r="A175" s="376"/>
      <c r="B175" s="470">
        <v>2018</v>
      </c>
      <c r="C175" s="106">
        <v>114</v>
      </c>
      <c r="D175" s="106">
        <v>114</v>
      </c>
      <c r="E175" s="106">
        <v>59</v>
      </c>
      <c r="F175" s="106">
        <v>55</v>
      </c>
      <c r="G175" s="106" t="s">
        <v>68</v>
      </c>
      <c r="H175" s="106">
        <v>-182</v>
      </c>
      <c r="I175" s="106">
        <v>296</v>
      </c>
      <c r="J175" s="106">
        <v>146</v>
      </c>
      <c r="K175" s="106">
        <v>150</v>
      </c>
      <c r="L175" s="106" t="s">
        <v>68</v>
      </c>
      <c r="M175" s="106" t="s">
        <v>68</v>
      </c>
      <c r="N175" s="106">
        <v>100</v>
      </c>
      <c r="O175" s="106">
        <v>33</v>
      </c>
    </row>
    <row r="176" spans="1:15">
      <c r="A176" s="376"/>
      <c r="B176" s="470">
        <v>2019</v>
      </c>
      <c r="C176" s="106">
        <v>99</v>
      </c>
      <c r="D176" s="106">
        <v>99</v>
      </c>
      <c r="E176" s="106">
        <v>57</v>
      </c>
      <c r="F176" s="106">
        <v>42</v>
      </c>
      <c r="G176" s="106" t="s">
        <v>68</v>
      </c>
      <c r="H176" s="106">
        <v>-253</v>
      </c>
      <c r="I176" s="106">
        <v>352</v>
      </c>
      <c r="J176" s="106">
        <v>183</v>
      </c>
      <c r="K176" s="106">
        <v>169</v>
      </c>
      <c r="L176" s="106" t="s">
        <v>68</v>
      </c>
      <c r="M176" s="106" t="s">
        <v>68</v>
      </c>
      <c r="N176" s="106">
        <v>112</v>
      </c>
      <c r="O176" s="106">
        <v>20</v>
      </c>
    </row>
    <row r="177" spans="1:15">
      <c r="A177" s="376"/>
      <c r="B177" s="470">
        <v>2020</v>
      </c>
      <c r="C177" s="106">
        <v>103</v>
      </c>
      <c r="D177" s="106">
        <v>103</v>
      </c>
      <c r="E177" s="106">
        <v>53</v>
      </c>
      <c r="F177" s="106">
        <v>50</v>
      </c>
      <c r="G177" s="106" t="s">
        <v>68</v>
      </c>
      <c r="H177" s="106">
        <v>-262</v>
      </c>
      <c r="I177" s="106">
        <v>365</v>
      </c>
      <c r="J177" s="106">
        <v>198</v>
      </c>
      <c r="K177" s="106">
        <v>167</v>
      </c>
      <c r="L177" s="106" t="s">
        <v>68</v>
      </c>
      <c r="M177" s="106" t="s">
        <v>68</v>
      </c>
      <c r="N177" s="106">
        <v>83</v>
      </c>
      <c r="O177" s="106">
        <v>27</v>
      </c>
    </row>
    <row r="178" spans="1:15">
      <c r="A178" s="376"/>
      <c r="B178" s="470">
        <v>2021</v>
      </c>
      <c r="C178" s="106">
        <v>107</v>
      </c>
      <c r="D178" s="106">
        <v>107</v>
      </c>
      <c r="E178" s="106">
        <v>63</v>
      </c>
      <c r="F178" s="106">
        <v>44</v>
      </c>
      <c r="G178" s="106" t="s">
        <v>68</v>
      </c>
      <c r="H178" s="106">
        <v>-285</v>
      </c>
      <c r="I178" s="106">
        <v>392</v>
      </c>
      <c r="J178" s="106">
        <v>205</v>
      </c>
      <c r="K178" s="106">
        <v>187</v>
      </c>
      <c r="L178" s="106" t="s">
        <v>68</v>
      </c>
      <c r="M178" s="106" t="s">
        <v>68</v>
      </c>
      <c r="N178" s="106">
        <v>92</v>
      </c>
      <c r="O178" s="106">
        <v>24</v>
      </c>
    </row>
    <row r="179" spans="1:15">
      <c r="A179" s="376"/>
      <c r="B179" s="470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1:15">
      <c r="A180" s="376" t="s">
        <v>30</v>
      </c>
      <c r="B180" s="470">
        <v>2017</v>
      </c>
      <c r="C180" s="106">
        <v>29</v>
      </c>
      <c r="D180" s="106">
        <v>29</v>
      </c>
      <c r="E180" s="106">
        <v>14</v>
      </c>
      <c r="F180" s="106">
        <v>15</v>
      </c>
      <c r="G180" s="106" t="s">
        <v>718</v>
      </c>
      <c r="H180" s="106">
        <v>-37</v>
      </c>
      <c r="I180" s="106">
        <v>66</v>
      </c>
      <c r="J180" s="106">
        <v>31</v>
      </c>
      <c r="K180" s="106">
        <v>35</v>
      </c>
      <c r="L180" s="106" t="s">
        <v>718</v>
      </c>
      <c r="M180" s="106" t="s">
        <v>718</v>
      </c>
      <c r="N180" s="106">
        <v>13</v>
      </c>
      <c r="O180" s="106">
        <v>4</v>
      </c>
    </row>
    <row r="181" spans="1:15">
      <c r="A181" s="376"/>
      <c r="B181" s="470">
        <v>2018</v>
      </c>
      <c r="C181" s="106">
        <v>28</v>
      </c>
      <c r="D181" s="106">
        <v>28</v>
      </c>
      <c r="E181" s="106">
        <v>19</v>
      </c>
      <c r="F181" s="106">
        <v>9</v>
      </c>
      <c r="G181" s="106" t="s">
        <v>68</v>
      </c>
      <c r="H181" s="106">
        <v>-35</v>
      </c>
      <c r="I181" s="106">
        <v>63</v>
      </c>
      <c r="J181" s="106">
        <v>24</v>
      </c>
      <c r="K181" s="106">
        <v>39</v>
      </c>
      <c r="L181" s="106" t="s">
        <v>68</v>
      </c>
      <c r="M181" s="106" t="s">
        <v>68</v>
      </c>
      <c r="N181" s="106">
        <v>25</v>
      </c>
      <c r="O181" s="106">
        <v>9</v>
      </c>
    </row>
    <row r="182" spans="1:15">
      <c r="A182" s="376"/>
      <c r="B182" s="470">
        <v>2019</v>
      </c>
      <c r="C182" s="106">
        <v>30</v>
      </c>
      <c r="D182" s="106">
        <v>30</v>
      </c>
      <c r="E182" s="106">
        <v>15</v>
      </c>
      <c r="F182" s="106">
        <v>15</v>
      </c>
      <c r="G182" s="106" t="s">
        <v>68</v>
      </c>
      <c r="H182" s="106">
        <v>-25</v>
      </c>
      <c r="I182" s="106">
        <v>55</v>
      </c>
      <c r="J182" s="106">
        <v>26</v>
      </c>
      <c r="K182" s="106">
        <v>29</v>
      </c>
      <c r="L182" s="106" t="s">
        <v>68</v>
      </c>
      <c r="M182" s="106" t="s">
        <v>68</v>
      </c>
      <c r="N182" s="106">
        <v>26</v>
      </c>
      <c r="O182" s="106">
        <v>5</v>
      </c>
    </row>
    <row r="183" spans="1:15">
      <c r="A183" s="376"/>
      <c r="B183" s="470">
        <v>2020</v>
      </c>
      <c r="C183" s="106">
        <v>33</v>
      </c>
      <c r="D183" s="106">
        <v>33</v>
      </c>
      <c r="E183" s="106">
        <v>19</v>
      </c>
      <c r="F183" s="106">
        <v>14</v>
      </c>
      <c r="G183" s="106" t="s">
        <v>68</v>
      </c>
      <c r="H183" s="106">
        <v>-45</v>
      </c>
      <c r="I183" s="106">
        <v>78</v>
      </c>
      <c r="J183" s="106">
        <v>41</v>
      </c>
      <c r="K183" s="106">
        <v>37</v>
      </c>
      <c r="L183" s="106" t="s">
        <v>68</v>
      </c>
      <c r="M183" s="106" t="s">
        <v>68</v>
      </c>
      <c r="N183" s="106">
        <v>11</v>
      </c>
      <c r="O183" s="106">
        <v>4</v>
      </c>
    </row>
    <row r="184" spans="1:15">
      <c r="A184" s="376"/>
      <c r="B184" s="470">
        <v>2021</v>
      </c>
      <c r="C184" s="106">
        <v>25</v>
      </c>
      <c r="D184" s="106">
        <v>25</v>
      </c>
      <c r="E184" s="106">
        <v>12</v>
      </c>
      <c r="F184" s="106">
        <v>13</v>
      </c>
      <c r="G184" s="106" t="s">
        <v>68</v>
      </c>
      <c r="H184" s="106">
        <v>-58</v>
      </c>
      <c r="I184" s="106">
        <v>83</v>
      </c>
      <c r="J184" s="106">
        <v>47</v>
      </c>
      <c r="K184" s="106">
        <v>36</v>
      </c>
      <c r="L184" s="106" t="s">
        <v>68</v>
      </c>
      <c r="M184" s="106" t="s">
        <v>68</v>
      </c>
      <c r="N184" s="106">
        <v>18</v>
      </c>
      <c r="O184" s="106">
        <v>4</v>
      </c>
    </row>
    <row r="185" spans="1:15">
      <c r="A185" s="376"/>
      <c r="B185" s="470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1:15">
      <c r="A186" s="376" t="s">
        <v>31</v>
      </c>
      <c r="B186" s="470">
        <v>2017</v>
      </c>
      <c r="C186" s="106">
        <v>161</v>
      </c>
      <c r="D186" s="106">
        <v>161</v>
      </c>
      <c r="E186" s="106">
        <v>93</v>
      </c>
      <c r="F186" s="106">
        <v>68</v>
      </c>
      <c r="G186" s="106" t="s">
        <v>718</v>
      </c>
      <c r="H186" s="106">
        <v>-26</v>
      </c>
      <c r="I186" s="106">
        <v>187</v>
      </c>
      <c r="J186" s="106">
        <v>100</v>
      </c>
      <c r="K186" s="106">
        <v>87</v>
      </c>
      <c r="L186" s="106" t="s">
        <v>718</v>
      </c>
      <c r="M186" s="106" t="s">
        <v>718</v>
      </c>
      <c r="N186" s="106">
        <v>127</v>
      </c>
      <c r="O186" s="106">
        <v>17</v>
      </c>
    </row>
    <row r="187" spans="1:15">
      <c r="A187" s="376"/>
      <c r="B187" s="470">
        <v>2018</v>
      </c>
      <c r="C187" s="106">
        <v>206</v>
      </c>
      <c r="D187" s="106">
        <v>205</v>
      </c>
      <c r="E187" s="106">
        <v>97</v>
      </c>
      <c r="F187" s="106">
        <v>108</v>
      </c>
      <c r="G187" s="106">
        <v>1</v>
      </c>
      <c r="H187" s="106">
        <v>-2</v>
      </c>
      <c r="I187" s="106">
        <v>207</v>
      </c>
      <c r="J187" s="106">
        <v>112</v>
      </c>
      <c r="K187" s="106">
        <v>95</v>
      </c>
      <c r="L187" s="106" t="s">
        <v>68</v>
      </c>
      <c r="M187" s="106" t="s">
        <v>68</v>
      </c>
      <c r="N187" s="106">
        <v>107</v>
      </c>
      <c r="O187" s="106">
        <v>18</v>
      </c>
    </row>
    <row r="188" spans="1:15">
      <c r="A188" s="376"/>
      <c r="B188" s="470">
        <v>2019</v>
      </c>
      <c r="C188" s="106">
        <v>171</v>
      </c>
      <c r="D188" s="106">
        <v>171</v>
      </c>
      <c r="E188" s="106">
        <v>88</v>
      </c>
      <c r="F188" s="106">
        <v>83</v>
      </c>
      <c r="G188" s="106" t="s">
        <v>68</v>
      </c>
      <c r="H188" s="106">
        <v>-28</v>
      </c>
      <c r="I188" s="106">
        <v>199</v>
      </c>
      <c r="J188" s="106">
        <v>99</v>
      </c>
      <c r="K188" s="106">
        <v>100</v>
      </c>
      <c r="L188" s="106">
        <v>1</v>
      </c>
      <c r="M188" s="106">
        <v>1</v>
      </c>
      <c r="N188" s="106">
        <v>127</v>
      </c>
      <c r="O188" s="106">
        <v>11</v>
      </c>
    </row>
    <row r="189" spans="1:15">
      <c r="A189" s="376"/>
      <c r="B189" s="470">
        <v>2020</v>
      </c>
      <c r="C189" s="106">
        <v>178</v>
      </c>
      <c r="D189" s="106">
        <v>178</v>
      </c>
      <c r="E189" s="106">
        <v>85</v>
      </c>
      <c r="F189" s="106">
        <v>93</v>
      </c>
      <c r="G189" s="106" t="s">
        <v>68</v>
      </c>
      <c r="H189" s="106">
        <v>-34</v>
      </c>
      <c r="I189" s="106">
        <v>212</v>
      </c>
      <c r="J189" s="106">
        <v>117</v>
      </c>
      <c r="K189" s="106">
        <v>95</v>
      </c>
      <c r="L189" s="106">
        <v>1</v>
      </c>
      <c r="M189" s="106" t="s">
        <v>68</v>
      </c>
      <c r="N189" s="106">
        <v>70</v>
      </c>
      <c r="O189" s="106">
        <v>9</v>
      </c>
    </row>
    <row r="190" spans="1:15">
      <c r="A190" s="376"/>
      <c r="B190" s="470">
        <v>2021</v>
      </c>
      <c r="C190" s="106">
        <v>161</v>
      </c>
      <c r="D190" s="106">
        <v>161</v>
      </c>
      <c r="E190" s="106">
        <v>79</v>
      </c>
      <c r="F190" s="106">
        <v>82</v>
      </c>
      <c r="G190" s="106" t="s">
        <v>68</v>
      </c>
      <c r="H190" s="106">
        <v>-81</v>
      </c>
      <c r="I190" s="106">
        <v>242</v>
      </c>
      <c r="J190" s="106">
        <v>126</v>
      </c>
      <c r="K190" s="106">
        <v>116</v>
      </c>
      <c r="L190" s="106" t="s">
        <v>68</v>
      </c>
      <c r="M190" s="106" t="s">
        <v>68</v>
      </c>
      <c r="N190" s="106">
        <v>82</v>
      </c>
      <c r="O190" s="106">
        <v>10</v>
      </c>
    </row>
    <row r="191" spans="1:15">
      <c r="A191" s="376"/>
      <c r="B191" s="470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1:15">
      <c r="A192" s="376" t="s">
        <v>32</v>
      </c>
      <c r="B192" s="470">
        <v>2017</v>
      </c>
      <c r="C192" s="106">
        <v>7</v>
      </c>
      <c r="D192" s="106">
        <v>7</v>
      </c>
      <c r="E192" s="106">
        <v>6</v>
      </c>
      <c r="F192" s="106">
        <v>1</v>
      </c>
      <c r="G192" s="106" t="s">
        <v>718</v>
      </c>
      <c r="H192" s="106">
        <v>-34</v>
      </c>
      <c r="I192" s="106">
        <v>41</v>
      </c>
      <c r="J192" s="106">
        <v>18</v>
      </c>
      <c r="K192" s="106">
        <v>23</v>
      </c>
      <c r="L192" s="106" t="s">
        <v>718</v>
      </c>
      <c r="M192" s="106" t="s">
        <v>718</v>
      </c>
      <c r="N192" s="106">
        <v>9</v>
      </c>
      <c r="O192" s="106">
        <v>2</v>
      </c>
    </row>
    <row r="193" spans="1:15">
      <c r="A193" s="376"/>
      <c r="B193" s="470">
        <v>2018</v>
      </c>
      <c r="C193" s="106">
        <v>8</v>
      </c>
      <c r="D193" s="106">
        <v>8</v>
      </c>
      <c r="E193" s="106">
        <v>2</v>
      </c>
      <c r="F193" s="106">
        <v>6</v>
      </c>
      <c r="G193" s="106" t="s">
        <v>68</v>
      </c>
      <c r="H193" s="106">
        <v>-34</v>
      </c>
      <c r="I193" s="106">
        <v>42</v>
      </c>
      <c r="J193" s="106">
        <v>17</v>
      </c>
      <c r="K193" s="106">
        <v>25</v>
      </c>
      <c r="L193" s="106" t="s">
        <v>68</v>
      </c>
      <c r="M193" s="106" t="s">
        <v>68</v>
      </c>
      <c r="N193" s="106">
        <v>8</v>
      </c>
      <c r="O193" s="106" t="s">
        <v>68</v>
      </c>
    </row>
    <row r="194" spans="1:15">
      <c r="A194" s="376"/>
      <c r="B194" s="470">
        <v>2019</v>
      </c>
      <c r="C194" s="106">
        <v>3</v>
      </c>
      <c r="D194" s="106">
        <v>3</v>
      </c>
      <c r="E194" s="106">
        <v>2</v>
      </c>
      <c r="F194" s="106">
        <v>1</v>
      </c>
      <c r="G194" s="106" t="s">
        <v>68</v>
      </c>
      <c r="H194" s="106">
        <v>-33</v>
      </c>
      <c r="I194" s="106">
        <v>36</v>
      </c>
      <c r="J194" s="106">
        <v>22</v>
      </c>
      <c r="K194" s="106">
        <v>14</v>
      </c>
      <c r="L194" s="106" t="s">
        <v>68</v>
      </c>
      <c r="M194" s="106" t="s">
        <v>68</v>
      </c>
      <c r="N194" s="106">
        <v>11</v>
      </c>
      <c r="O194" s="106" t="s">
        <v>68</v>
      </c>
    </row>
    <row r="195" spans="1:15">
      <c r="A195" s="376"/>
      <c r="B195" s="470">
        <v>2020</v>
      </c>
      <c r="C195" s="106">
        <v>8</v>
      </c>
      <c r="D195" s="106">
        <v>8</v>
      </c>
      <c r="E195" s="106">
        <v>4</v>
      </c>
      <c r="F195" s="106">
        <v>4</v>
      </c>
      <c r="G195" s="106" t="s">
        <v>68</v>
      </c>
      <c r="H195" s="106">
        <v>-28</v>
      </c>
      <c r="I195" s="106">
        <v>36</v>
      </c>
      <c r="J195" s="106">
        <v>19</v>
      </c>
      <c r="K195" s="106">
        <v>17</v>
      </c>
      <c r="L195" s="106" t="s">
        <v>68</v>
      </c>
      <c r="M195" s="106" t="s">
        <v>68</v>
      </c>
      <c r="N195" s="106">
        <v>2</v>
      </c>
      <c r="O195" s="106" t="s">
        <v>68</v>
      </c>
    </row>
    <row r="196" spans="1:15">
      <c r="A196" s="376"/>
      <c r="B196" s="470">
        <v>2021</v>
      </c>
      <c r="C196" s="106">
        <v>5</v>
      </c>
      <c r="D196" s="106">
        <v>5</v>
      </c>
      <c r="E196" s="106">
        <v>1</v>
      </c>
      <c r="F196" s="106">
        <v>4</v>
      </c>
      <c r="G196" s="106" t="s">
        <v>68</v>
      </c>
      <c r="H196" s="106">
        <v>-24</v>
      </c>
      <c r="I196" s="106">
        <v>29</v>
      </c>
      <c r="J196" s="106">
        <v>15</v>
      </c>
      <c r="K196" s="106">
        <v>14</v>
      </c>
      <c r="L196" s="106" t="s">
        <v>68</v>
      </c>
      <c r="M196" s="106" t="s">
        <v>68</v>
      </c>
      <c r="N196" s="106">
        <v>3</v>
      </c>
      <c r="O196" s="106">
        <v>2</v>
      </c>
    </row>
    <row r="197" spans="1:15">
      <c r="A197" s="376"/>
      <c r="B197" s="470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1:15">
      <c r="A198" s="376" t="s">
        <v>33</v>
      </c>
      <c r="B198" s="470">
        <v>2017</v>
      </c>
      <c r="C198" s="106" t="s">
        <v>718</v>
      </c>
      <c r="D198" s="106" t="s">
        <v>718</v>
      </c>
      <c r="E198" s="106" t="s">
        <v>718</v>
      </c>
      <c r="F198" s="106" t="s">
        <v>718</v>
      </c>
      <c r="G198" s="106" t="s">
        <v>718</v>
      </c>
      <c r="H198" s="106">
        <v>-2</v>
      </c>
      <c r="I198" s="106">
        <v>2</v>
      </c>
      <c r="J198" s="106">
        <v>2</v>
      </c>
      <c r="K198" s="106" t="s">
        <v>718</v>
      </c>
      <c r="L198" s="106" t="s">
        <v>718</v>
      </c>
      <c r="M198" s="106" t="s">
        <v>718</v>
      </c>
      <c r="N198" s="106" t="s">
        <v>718</v>
      </c>
      <c r="O198" s="106" t="s">
        <v>718</v>
      </c>
    </row>
    <row r="199" spans="1:15">
      <c r="A199" s="376"/>
      <c r="B199" s="470">
        <v>2018</v>
      </c>
      <c r="C199" s="106">
        <v>1</v>
      </c>
      <c r="D199" s="106">
        <v>1</v>
      </c>
      <c r="E199" s="106">
        <v>1</v>
      </c>
      <c r="F199" s="106" t="s">
        <v>68</v>
      </c>
      <c r="G199" s="106" t="s">
        <v>68</v>
      </c>
      <c r="H199" s="106">
        <v>-3</v>
      </c>
      <c r="I199" s="106">
        <v>4</v>
      </c>
      <c r="J199" s="106">
        <v>3</v>
      </c>
      <c r="K199" s="106">
        <v>1</v>
      </c>
      <c r="L199" s="106" t="s">
        <v>68</v>
      </c>
      <c r="M199" s="106" t="s">
        <v>68</v>
      </c>
      <c r="N199" s="106" t="s">
        <v>68</v>
      </c>
      <c r="O199" s="106" t="s">
        <v>68</v>
      </c>
    </row>
    <row r="200" spans="1:15">
      <c r="A200" s="376"/>
      <c r="B200" s="470">
        <v>2019</v>
      </c>
      <c r="C200" s="106" t="s">
        <v>68</v>
      </c>
      <c r="D200" s="106" t="s">
        <v>68</v>
      </c>
      <c r="E200" s="106" t="s">
        <v>68</v>
      </c>
      <c r="F200" s="106" t="s">
        <v>68</v>
      </c>
      <c r="G200" s="106" t="s">
        <v>68</v>
      </c>
      <c r="H200" s="106">
        <v>-5</v>
      </c>
      <c r="I200" s="106">
        <v>5</v>
      </c>
      <c r="J200" s="106">
        <v>2</v>
      </c>
      <c r="K200" s="106">
        <v>3</v>
      </c>
      <c r="L200" s="106" t="s">
        <v>68</v>
      </c>
      <c r="M200" s="106" t="s">
        <v>68</v>
      </c>
      <c r="N200" s="106" t="s">
        <v>68</v>
      </c>
      <c r="O200" s="106" t="s">
        <v>68</v>
      </c>
    </row>
    <row r="201" spans="1:15">
      <c r="A201" s="376"/>
      <c r="B201" s="470">
        <v>2020</v>
      </c>
      <c r="C201" s="106" t="s">
        <v>68</v>
      </c>
      <c r="D201" s="106" t="s">
        <v>68</v>
      </c>
      <c r="E201" s="106" t="s">
        <v>68</v>
      </c>
      <c r="F201" s="106" t="s">
        <v>68</v>
      </c>
      <c r="G201" s="106" t="s">
        <v>68</v>
      </c>
      <c r="H201" s="106">
        <v>-8</v>
      </c>
      <c r="I201" s="106">
        <v>8</v>
      </c>
      <c r="J201" s="106">
        <v>5</v>
      </c>
      <c r="K201" s="106">
        <v>3</v>
      </c>
      <c r="L201" s="106" t="s">
        <v>68</v>
      </c>
      <c r="M201" s="106" t="s">
        <v>68</v>
      </c>
      <c r="N201" s="106" t="s">
        <v>68</v>
      </c>
      <c r="O201" s="106" t="s">
        <v>68</v>
      </c>
    </row>
    <row r="202" spans="1:15">
      <c r="A202" s="376"/>
      <c r="B202" s="470">
        <v>2021</v>
      </c>
      <c r="C202" s="106">
        <v>1</v>
      </c>
      <c r="D202" s="106">
        <v>1</v>
      </c>
      <c r="E202" s="106" t="s">
        <v>68</v>
      </c>
      <c r="F202" s="106">
        <v>1</v>
      </c>
      <c r="G202" s="106" t="s">
        <v>68</v>
      </c>
      <c r="H202" s="106">
        <v>-10</v>
      </c>
      <c r="I202" s="106">
        <v>11</v>
      </c>
      <c r="J202" s="106">
        <v>6</v>
      </c>
      <c r="K202" s="106">
        <v>5</v>
      </c>
      <c r="L202" s="106" t="s">
        <v>68</v>
      </c>
      <c r="M202" s="106" t="s">
        <v>68</v>
      </c>
      <c r="N202" s="106">
        <v>1</v>
      </c>
      <c r="O202" s="106" t="s">
        <v>68</v>
      </c>
    </row>
    <row r="203" spans="1:15">
      <c r="A203" s="376"/>
      <c r="B203" s="470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1:15">
      <c r="A204" s="376" t="s">
        <v>34</v>
      </c>
      <c r="B204" s="470">
        <v>2017</v>
      </c>
      <c r="C204" s="106">
        <v>373</v>
      </c>
      <c r="D204" s="106">
        <v>373</v>
      </c>
      <c r="E204" s="106">
        <v>171</v>
      </c>
      <c r="F204" s="106">
        <v>202</v>
      </c>
      <c r="G204" s="106" t="s">
        <v>718</v>
      </c>
      <c r="H204" s="106">
        <v>38</v>
      </c>
      <c r="I204" s="106">
        <v>335</v>
      </c>
      <c r="J204" s="106">
        <v>170</v>
      </c>
      <c r="K204" s="106">
        <v>165</v>
      </c>
      <c r="L204" s="106">
        <v>1</v>
      </c>
      <c r="M204" s="106" t="s">
        <v>718</v>
      </c>
      <c r="N204" s="106">
        <v>194</v>
      </c>
      <c r="O204" s="106">
        <v>18</v>
      </c>
    </row>
    <row r="205" spans="1:15">
      <c r="A205" s="376"/>
      <c r="B205" s="470">
        <v>2018</v>
      </c>
      <c r="C205" s="106">
        <v>321</v>
      </c>
      <c r="D205" s="106">
        <v>319</v>
      </c>
      <c r="E205" s="106">
        <v>172</v>
      </c>
      <c r="F205" s="106">
        <v>147</v>
      </c>
      <c r="G205" s="106">
        <v>2</v>
      </c>
      <c r="H205" s="106">
        <v>-63</v>
      </c>
      <c r="I205" s="106">
        <v>382</v>
      </c>
      <c r="J205" s="106">
        <v>209</v>
      </c>
      <c r="K205" s="106">
        <v>173</v>
      </c>
      <c r="L205" s="106" t="s">
        <v>68</v>
      </c>
      <c r="M205" s="106" t="s">
        <v>68</v>
      </c>
      <c r="N205" s="106">
        <v>204</v>
      </c>
      <c r="O205" s="106">
        <v>28</v>
      </c>
    </row>
    <row r="206" spans="1:15">
      <c r="A206" s="376"/>
      <c r="B206" s="470">
        <v>2019</v>
      </c>
      <c r="C206" s="106">
        <v>311</v>
      </c>
      <c r="D206" s="106">
        <v>311</v>
      </c>
      <c r="E206" s="106">
        <v>160</v>
      </c>
      <c r="F206" s="106">
        <v>151</v>
      </c>
      <c r="G206" s="106" t="s">
        <v>68</v>
      </c>
      <c r="H206" s="106">
        <v>-57</v>
      </c>
      <c r="I206" s="106">
        <v>368</v>
      </c>
      <c r="J206" s="106">
        <v>209</v>
      </c>
      <c r="K206" s="106">
        <v>159</v>
      </c>
      <c r="L206" s="106" t="s">
        <v>68</v>
      </c>
      <c r="M206" s="106" t="s">
        <v>68</v>
      </c>
      <c r="N206" s="106">
        <v>175</v>
      </c>
      <c r="O206" s="106">
        <v>32</v>
      </c>
    </row>
    <row r="207" spans="1:15">
      <c r="A207" s="376"/>
      <c r="B207" s="470">
        <v>2020</v>
      </c>
      <c r="C207" s="106">
        <v>263</v>
      </c>
      <c r="D207" s="106">
        <v>263</v>
      </c>
      <c r="E207" s="106">
        <v>132</v>
      </c>
      <c r="F207" s="106">
        <v>131</v>
      </c>
      <c r="G207" s="106" t="s">
        <v>68</v>
      </c>
      <c r="H207" s="106">
        <v>-193</v>
      </c>
      <c r="I207" s="106">
        <v>456</v>
      </c>
      <c r="J207" s="106">
        <v>232</v>
      </c>
      <c r="K207" s="106">
        <v>224</v>
      </c>
      <c r="L207" s="106">
        <v>1</v>
      </c>
      <c r="M207" s="106">
        <v>1</v>
      </c>
      <c r="N207" s="106">
        <v>119</v>
      </c>
      <c r="O207" s="106">
        <v>16</v>
      </c>
    </row>
    <row r="208" spans="1:15">
      <c r="A208" s="376"/>
      <c r="B208" s="470">
        <v>2021</v>
      </c>
      <c r="C208" s="106">
        <v>324</v>
      </c>
      <c r="D208" s="106">
        <v>322</v>
      </c>
      <c r="E208" s="106">
        <v>146</v>
      </c>
      <c r="F208" s="106">
        <v>176</v>
      </c>
      <c r="G208" s="106">
        <v>2</v>
      </c>
      <c r="H208" s="106">
        <v>-199</v>
      </c>
      <c r="I208" s="106">
        <v>521</v>
      </c>
      <c r="J208" s="106">
        <v>293</v>
      </c>
      <c r="K208" s="106">
        <v>228</v>
      </c>
      <c r="L208" s="106">
        <v>2</v>
      </c>
      <c r="M208" s="106">
        <v>1</v>
      </c>
      <c r="N208" s="106">
        <v>140</v>
      </c>
      <c r="O208" s="106">
        <v>25</v>
      </c>
    </row>
    <row r="209" spans="1:15">
      <c r="A209" s="376"/>
      <c r="B209" s="470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1:15">
      <c r="A210" s="376" t="s">
        <v>35</v>
      </c>
      <c r="B210" s="470">
        <v>2017</v>
      </c>
      <c r="C210" s="106">
        <v>44</v>
      </c>
      <c r="D210" s="106">
        <v>44</v>
      </c>
      <c r="E210" s="106">
        <v>30</v>
      </c>
      <c r="F210" s="106">
        <v>14</v>
      </c>
      <c r="G210" s="106" t="s">
        <v>718</v>
      </c>
      <c r="H210" s="106">
        <v>-135</v>
      </c>
      <c r="I210" s="106">
        <v>179</v>
      </c>
      <c r="J210" s="106">
        <v>90</v>
      </c>
      <c r="K210" s="106">
        <v>89</v>
      </c>
      <c r="L210" s="106" t="s">
        <v>718</v>
      </c>
      <c r="M210" s="106" t="s">
        <v>718</v>
      </c>
      <c r="N210" s="106">
        <v>57</v>
      </c>
      <c r="O210" s="106">
        <v>12</v>
      </c>
    </row>
    <row r="211" spans="1:15">
      <c r="A211" s="376"/>
      <c r="B211" s="470">
        <v>2018</v>
      </c>
      <c r="C211" s="106">
        <v>77</v>
      </c>
      <c r="D211" s="106">
        <v>76</v>
      </c>
      <c r="E211" s="106">
        <v>32</v>
      </c>
      <c r="F211" s="106">
        <v>44</v>
      </c>
      <c r="G211" s="106">
        <v>1</v>
      </c>
      <c r="H211" s="106">
        <v>-118</v>
      </c>
      <c r="I211" s="106">
        <v>194</v>
      </c>
      <c r="J211" s="106">
        <v>99</v>
      </c>
      <c r="K211" s="106">
        <v>95</v>
      </c>
      <c r="L211" s="106" t="s">
        <v>68</v>
      </c>
      <c r="M211" s="106" t="s">
        <v>68</v>
      </c>
      <c r="N211" s="106">
        <v>72</v>
      </c>
      <c r="O211" s="106">
        <v>7</v>
      </c>
    </row>
    <row r="212" spans="1:15">
      <c r="A212" s="376"/>
      <c r="B212" s="470">
        <v>2019</v>
      </c>
      <c r="C212" s="106">
        <v>65</v>
      </c>
      <c r="D212" s="106">
        <v>65</v>
      </c>
      <c r="E212" s="106">
        <v>34</v>
      </c>
      <c r="F212" s="106">
        <v>31</v>
      </c>
      <c r="G212" s="106" t="s">
        <v>68</v>
      </c>
      <c r="H212" s="106">
        <v>-158</v>
      </c>
      <c r="I212" s="106">
        <v>223</v>
      </c>
      <c r="J212" s="106">
        <v>120</v>
      </c>
      <c r="K212" s="106">
        <v>103</v>
      </c>
      <c r="L212" s="106" t="s">
        <v>68</v>
      </c>
      <c r="M212" s="106" t="s">
        <v>68</v>
      </c>
      <c r="N212" s="106">
        <v>51</v>
      </c>
      <c r="O212" s="106">
        <v>7</v>
      </c>
    </row>
    <row r="213" spans="1:15">
      <c r="A213" s="376"/>
      <c r="B213" s="470">
        <v>2020</v>
      </c>
      <c r="C213" s="106">
        <v>55</v>
      </c>
      <c r="D213" s="106">
        <v>55</v>
      </c>
      <c r="E213" s="106">
        <v>29</v>
      </c>
      <c r="F213" s="106">
        <v>26</v>
      </c>
      <c r="G213" s="106" t="s">
        <v>68</v>
      </c>
      <c r="H213" s="106">
        <v>-171</v>
      </c>
      <c r="I213" s="106">
        <v>226</v>
      </c>
      <c r="J213" s="106">
        <v>130</v>
      </c>
      <c r="K213" s="106">
        <v>96</v>
      </c>
      <c r="L213" s="106" t="s">
        <v>68</v>
      </c>
      <c r="M213" s="106" t="s">
        <v>68</v>
      </c>
      <c r="N213" s="106">
        <v>43</v>
      </c>
      <c r="O213" s="106">
        <v>19</v>
      </c>
    </row>
    <row r="214" spans="1:15">
      <c r="A214" s="376"/>
      <c r="B214" s="470">
        <v>2021</v>
      </c>
      <c r="C214" s="106">
        <v>73</v>
      </c>
      <c r="D214" s="106">
        <v>73</v>
      </c>
      <c r="E214" s="106">
        <v>45</v>
      </c>
      <c r="F214" s="106">
        <v>28</v>
      </c>
      <c r="G214" s="106" t="s">
        <v>68</v>
      </c>
      <c r="H214" s="106">
        <v>-138</v>
      </c>
      <c r="I214" s="106">
        <v>211</v>
      </c>
      <c r="J214" s="106">
        <v>107</v>
      </c>
      <c r="K214" s="106">
        <v>104</v>
      </c>
      <c r="L214" s="106" t="s">
        <v>68</v>
      </c>
      <c r="M214" s="106" t="s">
        <v>68</v>
      </c>
      <c r="N214" s="106">
        <v>55</v>
      </c>
      <c r="O214" s="106">
        <v>14</v>
      </c>
    </row>
    <row r="215" spans="1:15">
      <c r="A215" s="376"/>
      <c r="B215" s="470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1:15">
      <c r="A216" s="376" t="s">
        <v>36</v>
      </c>
      <c r="B216" s="470">
        <v>2017</v>
      </c>
      <c r="C216" s="106">
        <v>30</v>
      </c>
      <c r="D216" s="106">
        <v>30</v>
      </c>
      <c r="E216" s="106">
        <v>16</v>
      </c>
      <c r="F216" s="106">
        <v>14</v>
      </c>
      <c r="G216" s="106" t="s">
        <v>718</v>
      </c>
      <c r="H216" s="106">
        <v>-30</v>
      </c>
      <c r="I216" s="106">
        <v>60</v>
      </c>
      <c r="J216" s="106">
        <v>27</v>
      </c>
      <c r="K216" s="106">
        <v>33</v>
      </c>
      <c r="L216" s="106" t="s">
        <v>718</v>
      </c>
      <c r="M216" s="106" t="s">
        <v>718</v>
      </c>
      <c r="N216" s="106">
        <v>19</v>
      </c>
      <c r="O216" s="106" t="s">
        <v>718</v>
      </c>
    </row>
    <row r="217" spans="1:15">
      <c r="A217" s="376"/>
      <c r="B217" s="470">
        <v>2018</v>
      </c>
      <c r="C217" s="106">
        <v>26</v>
      </c>
      <c r="D217" s="106">
        <v>26</v>
      </c>
      <c r="E217" s="106">
        <v>12</v>
      </c>
      <c r="F217" s="106">
        <v>14</v>
      </c>
      <c r="G217" s="106" t="s">
        <v>68</v>
      </c>
      <c r="H217" s="106">
        <v>-17</v>
      </c>
      <c r="I217" s="106">
        <v>43</v>
      </c>
      <c r="J217" s="106">
        <v>19</v>
      </c>
      <c r="K217" s="106">
        <v>24</v>
      </c>
      <c r="L217" s="106" t="s">
        <v>68</v>
      </c>
      <c r="M217" s="106" t="s">
        <v>68</v>
      </c>
      <c r="N217" s="106">
        <v>17</v>
      </c>
      <c r="O217" s="106" t="s">
        <v>68</v>
      </c>
    </row>
    <row r="218" spans="1:15">
      <c r="A218" s="376"/>
      <c r="B218" s="470">
        <v>2019</v>
      </c>
      <c r="C218" s="106">
        <v>24</v>
      </c>
      <c r="D218" s="106">
        <v>24</v>
      </c>
      <c r="E218" s="106">
        <v>12</v>
      </c>
      <c r="F218" s="106">
        <v>12</v>
      </c>
      <c r="G218" s="106" t="s">
        <v>68</v>
      </c>
      <c r="H218" s="106">
        <v>-35</v>
      </c>
      <c r="I218" s="106">
        <v>59</v>
      </c>
      <c r="J218" s="106">
        <v>27</v>
      </c>
      <c r="K218" s="106">
        <v>32</v>
      </c>
      <c r="L218" s="106" t="s">
        <v>68</v>
      </c>
      <c r="M218" s="106" t="s">
        <v>68</v>
      </c>
      <c r="N218" s="106">
        <v>15</v>
      </c>
      <c r="O218" s="106" t="s">
        <v>68</v>
      </c>
    </row>
    <row r="219" spans="1:15">
      <c r="A219" s="376"/>
      <c r="B219" s="470">
        <v>2020</v>
      </c>
      <c r="C219" s="106">
        <v>41</v>
      </c>
      <c r="D219" s="106">
        <v>41</v>
      </c>
      <c r="E219" s="106">
        <v>21</v>
      </c>
      <c r="F219" s="106">
        <v>20</v>
      </c>
      <c r="G219" s="106" t="s">
        <v>68</v>
      </c>
      <c r="H219" s="106">
        <v>-9</v>
      </c>
      <c r="I219" s="106">
        <v>50</v>
      </c>
      <c r="J219" s="106">
        <v>24</v>
      </c>
      <c r="K219" s="106">
        <v>26</v>
      </c>
      <c r="L219" s="106">
        <v>1</v>
      </c>
      <c r="M219" s="106">
        <v>1</v>
      </c>
      <c r="N219" s="106">
        <v>12</v>
      </c>
      <c r="O219" s="106" t="s">
        <v>68</v>
      </c>
    </row>
    <row r="220" spans="1:15">
      <c r="A220" s="376"/>
      <c r="B220" s="470">
        <v>2021</v>
      </c>
      <c r="C220" s="106">
        <v>21</v>
      </c>
      <c r="D220" s="106">
        <v>21</v>
      </c>
      <c r="E220" s="106">
        <v>10</v>
      </c>
      <c r="F220" s="106">
        <v>11</v>
      </c>
      <c r="G220" s="106" t="s">
        <v>68</v>
      </c>
      <c r="H220" s="106">
        <v>-27</v>
      </c>
      <c r="I220" s="106">
        <v>48</v>
      </c>
      <c r="J220" s="106">
        <v>26</v>
      </c>
      <c r="K220" s="106">
        <v>22</v>
      </c>
      <c r="L220" s="106" t="s">
        <v>68</v>
      </c>
      <c r="M220" s="106" t="s">
        <v>68</v>
      </c>
      <c r="N220" s="106">
        <v>17</v>
      </c>
      <c r="O220" s="106" t="s">
        <v>68</v>
      </c>
    </row>
    <row r="221" spans="1:15">
      <c r="A221" s="376"/>
      <c r="B221" s="470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1:15">
      <c r="A222" s="376" t="s">
        <v>37</v>
      </c>
      <c r="B222" s="470">
        <v>2017</v>
      </c>
      <c r="C222" s="106">
        <v>68</v>
      </c>
      <c r="D222" s="106">
        <v>68</v>
      </c>
      <c r="E222" s="106">
        <v>39</v>
      </c>
      <c r="F222" s="106">
        <v>29</v>
      </c>
      <c r="G222" s="106" t="s">
        <v>718</v>
      </c>
      <c r="H222" s="106">
        <v>-37</v>
      </c>
      <c r="I222" s="106">
        <v>105</v>
      </c>
      <c r="J222" s="106">
        <v>59</v>
      </c>
      <c r="K222" s="106">
        <v>46</v>
      </c>
      <c r="L222" s="106" t="s">
        <v>718</v>
      </c>
      <c r="M222" s="106" t="s">
        <v>718</v>
      </c>
      <c r="N222" s="106">
        <v>38</v>
      </c>
      <c r="O222" s="106">
        <v>2</v>
      </c>
    </row>
    <row r="223" spans="1:15">
      <c r="A223" s="376"/>
      <c r="B223" s="470">
        <v>2018</v>
      </c>
      <c r="C223" s="106">
        <v>77</v>
      </c>
      <c r="D223" s="106">
        <v>77</v>
      </c>
      <c r="E223" s="106">
        <v>40</v>
      </c>
      <c r="F223" s="106">
        <v>37</v>
      </c>
      <c r="G223" s="106" t="s">
        <v>68</v>
      </c>
      <c r="H223" s="106">
        <v>-5</v>
      </c>
      <c r="I223" s="106">
        <v>82</v>
      </c>
      <c r="J223" s="106">
        <v>35</v>
      </c>
      <c r="K223" s="106">
        <v>47</v>
      </c>
      <c r="L223" s="106">
        <v>1</v>
      </c>
      <c r="M223" s="106" t="s">
        <v>68</v>
      </c>
      <c r="N223" s="106">
        <v>43</v>
      </c>
      <c r="O223" s="106">
        <v>2</v>
      </c>
    </row>
    <row r="224" spans="1:15">
      <c r="A224" s="376"/>
      <c r="B224" s="470">
        <v>2019</v>
      </c>
      <c r="C224" s="106">
        <v>79</v>
      </c>
      <c r="D224" s="106">
        <v>79</v>
      </c>
      <c r="E224" s="106">
        <v>46</v>
      </c>
      <c r="F224" s="106">
        <v>33</v>
      </c>
      <c r="G224" s="106" t="s">
        <v>68</v>
      </c>
      <c r="H224" s="106">
        <v>-6</v>
      </c>
      <c r="I224" s="106">
        <v>85</v>
      </c>
      <c r="J224" s="106">
        <v>46</v>
      </c>
      <c r="K224" s="106">
        <v>39</v>
      </c>
      <c r="L224" s="106" t="s">
        <v>68</v>
      </c>
      <c r="M224" s="106" t="s">
        <v>68</v>
      </c>
      <c r="N224" s="106">
        <v>44</v>
      </c>
      <c r="O224" s="106">
        <v>3</v>
      </c>
    </row>
    <row r="225" spans="1:15">
      <c r="A225" s="376"/>
      <c r="B225" s="470">
        <v>2020</v>
      </c>
      <c r="C225" s="106">
        <v>72</v>
      </c>
      <c r="D225" s="106">
        <v>72</v>
      </c>
      <c r="E225" s="106">
        <v>37</v>
      </c>
      <c r="F225" s="106">
        <v>35</v>
      </c>
      <c r="G225" s="106" t="s">
        <v>68</v>
      </c>
      <c r="H225" s="106">
        <v>-23</v>
      </c>
      <c r="I225" s="106">
        <v>95</v>
      </c>
      <c r="J225" s="106">
        <v>63</v>
      </c>
      <c r="K225" s="106">
        <v>32</v>
      </c>
      <c r="L225" s="106" t="s">
        <v>68</v>
      </c>
      <c r="M225" s="106" t="s">
        <v>68</v>
      </c>
      <c r="N225" s="106">
        <v>35</v>
      </c>
      <c r="O225" s="106">
        <v>5</v>
      </c>
    </row>
    <row r="226" spans="1:15">
      <c r="A226" s="376"/>
      <c r="B226" s="470">
        <v>2021</v>
      </c>
      <c r="C226" s="106">
        <v>60</v>
      </c>
      <c r="D226" s="106">
        <v>60</v>
      </c>
      <c r="E226" s="106">
        <v>27</v>
      </c>
      <c r="F226" s="106">
        <v>33</v>
      </c>
      <c r="G226" s="106" t="s">
        <v>68</v>
      </c>
      <c r="H226" s="106">
        <v>-61</v>
      </c>
      <c r="I226" s="106">
        <v>121</v>
      </c>
      <c r="J226" s="106">
        <v>64</v>
      </c>
      <c r="K226" s="106">
        <v>57</v>
      </c>
      <c r="L226" s="106" t="s">
        <v>68</v>
      </c>
      <c r="M226" s="106" t="s">
        <v>68</v>
      </c>
      <c r="N226" s="106">
        <v>47</v>
      </c>
      <c r="O226" s="106">
        <v>4</v>
      </c>
    </row>
    <row r="227" spans="1:15">
      <c r="A227" s="376"/>
      <c r="B227" s="470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1:15">
      <c r="A228" s="376" t="s">
        <v>38</v>
      </c>
      <c r="B228" s="470">
        <v>2017</v>
      </c>
      <c r="C228" s="106">
        <v>175</v>
      </c>
      <c r="D228" s="106">
        <v>175</v>
      </c>
      <c r="E228" s="106">
        <v>91</v>
      </c>
      <c r="F228" s="106">
        <v>84</v>
      </c>
      <c r="G228" s="106" t="s">
        <v>718</v>
      </c>
      <c r="H228" s="106">
        <v>-158</v>
      </c>
      <c r="I228" s="106">
        <v>333</v>
      </c>
      <c r="J228" s="106">
        <v>181</v>
      </c>
      <c r="K228" s="106">
        <v>152</v>
      </c>
      <c r="L228" s="106" t="s">
        <v>718</v>
      </c>
      <c r="M228" s="106" t="s">
        <v>718</v>
      </c>
      <c r="N228" s="106">
        <v>128</v>
      </c>
      <c r="O228" s="106">
        <v>26</v>
      </c>
    </row>
    <row r="229" spans="1:15">
      <c r="A229" s="376"/>
      <c r="B229" s="470">
        <v>2018</v>
      </c>
      <c r="C229" s="106">
        <v>180</v>
      </c>
      <c r="D229" s="106">
        <v>180</v>
      </c>
      <c r="E229" s="106">
        <v>86</v>
      </c>
      <c r="F229" s="106">
        <v>94</v>
      </c>
      <c r="G229" s="106" t="s">
        <v>68</v>
      </c>
      <c r="H229" s="106">
        <v>-179</v>
      </c>
      <c r="I229" s="106">
        <v>359</v>
      </c>
      <c r="J229" s="106">
        <v>184</v>
      </c>
      <c r="K229" s="106">
        <v>175</v>
      </c>
      <c r="L229" s="106" t="s">
        <v>68</v>
      </c>
      <c r="M229" s="106" t="s">
        <v>68</v>
      </c>
      <c r="N229" s="106">
        <v>143</v>
      </c>
      <c r="O229" s="106">
        <v>47</v>
      </c>
    </row>
    <row r="230" spans="1:15">
      <c r="A230" s="376"/>
      <c r="B230" s="470">
        <v>2019</v>
      </c>
      <c r="C230" s="106">
        <v>179</v>
      </c>
      <c r="D230" s="106">
        <v>178</v>
      </c>
      <c r="E230" s="106">
        <v>100</v>
      </c>
      <c r="F230" s="106">
        <v>78</v>
      </c>
      <c r="G230" s="106">
        <v>1</v>
      </c>
      <c r="H230" s="106">
        <v>-193</v>
      </c>
      <c r="I230" s="106">
        <v>371</v>
      </c>
      <c r="J230" s="106">
        <v>185</v>
      </c>
      <c r="K230" s="106">
        <v>186</v>
      </c>
      <c r="L230" s="106" t="s">
        <v>68</v>
      </c>
      <c r="M230" s="106" t="s">
        <v>68</v>
      </c>
      <c r="N230" s="106">
        <v>109</v>
      </c>
      <c r="O230" s="106">
        <v>36</v>
      </c>
    </row>
    <row r="231" spans="1:15">
      <c r="A231" s="376"/>
      <c r="B231" s="470">
        <v>2020</v>
      </c>
      <c r="C231" s="106">
        <v>176</v>
      </c>
      <c r="D231" s="106">
        <v>176</v>
      </c>
      <c r="E231" s="106">
        <v>102</v>
      </c>
      <c r="F231" s="106">
        <v>74</v>
      </c>
      <c r="G231" s="106" t="s">
        <v>68</v>
      </c>
      <c r="H231" s="106">
        <v>-249</v>
      </c>
      <c r="I231" s="106">
        <v>425</v>
      </c>
      <c r="J231" s="106">
        <v>209</v>
      </c>
      <c r="K231" s="106">
        <v>216</v>
      </c>
      <c r="L231" s="106">
        <v>1</v>
      </c>
      <c r="M231" s="106" t="s">
        <v>68</v>
      </c>
      <c r="N231" s="106">
        <v>85</v>
      </c>
      <c r="O231" s="106">
        <v>24</v>
      </c>
    </row>
    <row r="232" spans="1:15">
      <c r="A232" s="376"/>
      <c r="B232" s="470">
        <v>2021</v>
      </c>
      <c r="C232" s="106">
        <v>183</v>
      </c>
      <c r="D232" s="106">
        <v>183</v>
      </c>
      <c r="E232" s="106">
        <v>82</v>
      </c>
      <c r="F232" s="106">
        <v>101</v>
      </c>
      <c r="G232" s="106" t="s">
        <v>68</v>
      </c>
      <c r="H232" s="106">
        <v>-237</v>
      </c>
      <c r="I232" s="106">
        <v>420</v>
      </c>
      <c r="J232" s="106">
        <v>228</v>
      </c>
      <c r="K232" s="106">
        <v>192</v>
      </c>
      <c r="L232" s="106" t="s">
        <v>68</v>
      </c>
      <c r="M232" s="106" t="s">
        <v>68</v>
      </c>
      <c r="N232" s="106">
        <v>102</v>
      </c>
      <c r="O232" s="106">
        <v>13</v>
      </c>
    </row>
    <row r="233" spans="1:15">
      <c r="A233" s="376"/>
      <c r="B233" s="470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1:15">
      <c r="A234" s="376" t="s">
        <v>39</v>
      </c>
      <c r="B234" s="470">
        <v>2017</v>
      </c>
      <c r="C234" s="106">
        <v>114</v>
      </c>
      <c r="D234" s="106">
        <v>114</v>
      </c>
      <c r="E234" s="106">
        <v>54</v>
      </c>
      <c r="F234" s="106">
        <v>60</v>
      </c>
      <c r="G234" s="106" t="s">
        <v>718</v>
      </c>
      <c r="H234" s="106">
        <v>-135</v>
      </c>
      <c r="I234" s="106">
        <v>249</v>
      </c>
      <c r="J234" s="106">
        <v>119</v>
      </c>
      <c r="K234" s="106">
        <v>130</v>
      </c>
      <c r="L234" s="106" t="s">
        <v>718</v>
      </c>
      <c r="M234" s="106" t="s">
        <v>718</v>
      </c>
      <c r="N234" s="106">
        <v>82</v>
      </c>
      <c r="O234" s="106">
        <v>2</v>
      </c>
    </row>
    <row r="235" spans="1:15">
      <c r="A235" s="376"/>
      <c r="B235" s="470">
        <v>2018</v>
      </c>
      <c r="C235" s="106">
        <v>118</v>
      </c>
      <c r="D235" s="106">
        <v>118</v>
      </c>
      <c r="E235" s="106">
        <v>55</v>
      </c>
      <c r="F235" s="106">
        <v>63</v>
      </c>
      <c r="G235" s="106" t="s">
        <v>68</v>
      </c>
      <c r="H235" s="106">
        <v>-127</v>
      </c>
      <c r="I235" s="106">
        <v>245</v>
      </c>
      <c r="J235" s="106">
        <v>130</v>
      </c>
      <c r="K235" s="106">
        <v>115</v>
      </c>
      <c r="L235" s="106" t="s">
        <v>68</v>
      </c>
      <c r="M235" s="106" t="s">
        <v>68</v>
      </c>
      <c r="N235" s="106">
        <v>83</v>
      </c>
      <c r="O235" s="106">
        <v>10</v>
      </c>
    </row>
    <row r="236" spans="1:15">
      <c r="A236" s="376"/>
      <c r="B236" s="470">
        <v>2019</v>
      </c>
      <c r="C236" s="106">
        <v>102</v>
      </c>
      <c r="D236" s="106">
        <v>102</v>
      </c>
      <c r="E236" s="106">
        <v>56</v>
      </c>
      <c r="F236" s="106">
        <v>46</v>
      </c>
      <c r="G236" s="106" t="s">
        <v>68</v>
      </c>
      <c r="H236" s="106">
        <v>-139</v>
      </c>
      <c r="I236" s="106">
        <v>241</v>
      </c>
      <c r="J236" s="106">
        <v>113</v>
      </c>
      <c r="K236" s="106">
        <v>128</v>
      </c>
      <c r="L236" s="106" t="s">
        <v>68</v>
      </c>
      <c r="M236" s="106" t="s">
        <v>68</v>
      </c>
      <c r="N236" s="106">
        <v>87</v>
      </c>
      <c r="O236" s="106">
        <v>9</v>
      </c>
    </row>
    <row r="237" spans="1:15">
      <c r="A237" s="376"/>
      <c r="B237" s="470">
        <v>2020</v>
      </c>
      <c r="C237" s="106">
        <v>88</v>
      </c>
      <c r="D237" s="106">
        <v>88</v>
      </c>
      <c r="E237" s="106">
        <v>45</v>
      </c>
      <c r="F237" s="106">
        <v>43</v>
      </c>
      <c r="G237" s="106" t="s">
        <v>68</v>
      </c>
      <c r="H237" s="106">
        <v>-195</v>
      </c>
      <c r="I237" s="106">
        <v>283</v>
      </c>
      <c r="J237" s="106">
        <v>146</v>
      </c>
      <c r="K237" s="106">
        <v>137</v>
      </c>
      <c r="L237" s="106" t="s">
        <v>68</v>
      </c>
      <c r="M237" s="106" t="s">
        <v>68</v>
      </c>
      <c r="N237" s="106">
        <v>73</v>
      </c>
      <c r="O237" s="106">
        <v>9</v>
      </c>
    </row>
    <row r="238" spans="1:15">
      <c r="A238" s="376"/>
      <c r="B238" s="470">
        <v>2021</v>
      </c>
      <c r="C238" s="106">
        <v>101</v>
      </c>
      <c r="D238" s="106">
        <v>101</v>
      </c>
      <c r="E238" s="106">
        <v>57</v>
      </c>
      <c r="F238" s="106">
        <v>44</v>
      </c>
      <c r="G238" s="106" t="s">
        <v>68</v>
      </c>
      <c r="H238" s="106">
        <v>-219</v>
      </c>
      <c r="I238" s="106">
        <v>320</v>
      </c>
      <c r="J238" s="106">
        <v>168</v>
      </c>
      <c r="K238" s="106">
        <v>152</v>
      </c>
      <c r="L238" s="106" t="s">
        <v>68</v>
      </c>
      <c r="M238" s="106" t="s">
        <v>68</v>
      </c>
      <c r="N238" s="106">
        <v>73</v>
      </c>
      <c r="O238" s="106">
        <v>7</v>
      </c>
    </row>
    <row r="239" spans="1:15">
      <c r="A239" s="376"/>
      <c r="B239" s="470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1:15">
      <c r="A240" s="376" t="s">
        <v>40</v>
      </c>
      <c r="B240" s="470">
        <v>2017</v>
      </c>
      <c r="C240" s="106">
        <v>81</v>
      </c>
      <c r="D240" s="106">
        <v>81</v>
      </c>
      <c r="E240" s="106">
        <v>50</v>
      </c>
      <c r="F240" s="106">
        <v>31</v>
      </c>
      <c r="G240" s="106" t="s">
        <v>718</v>
      </c>
      <c r="H240" s="106">
        <v>-99</v>
      </c>
      <c r="I240" s="106">
        <v>180</v>
      </c>
      <c r="J240" s="106">
        <v>93</v>
      </c>
      <c r="K240" s="106">
        <v>87</v>
      </c>
      <c r="L240" s="106" t="s">
        <v>718</v>
      </c>
      <c r="M240" s="106" t="s">
        <v>718</v>
      </c>
      <c r="N240" s="106">
        <v>42</v>
      </c>
      <c r="O240" s="106">
        <v>4</v>
      </c>
    </row>
    <row r="241" spans="1:15">
      <c r="A241" s="376"/>
      <c r="B241" s="470">
        <v>2018</v>
      </c>
      <c r="C241" s="106">
        <v>96</v>
      </c>
      <c r="D241" s="106">
        <v>96</v>
      </c>
      <c r="E241" s="106">
        <v>54</v>
      </c>
      <c r="F241" s="106">
        <v>42</v>
      </c>
      <c r="G241" s="106" t="s">
        <v>68</v>
      </c>
      <c r="H241" s="106">
        <v>-82</v>
      </c>
      <c r="I241" s="106">
        <v>178</v>
      </c>
      <c r="J241" s="106">
        <v>94</v>
      </c>
      <c r="K241" s="106">
        <v>84</v>
      </c>
      <c r="L241" s="106" t="s">
        <v>68</v>
      </c>
      <c r="M241" s="106" t="s">
        <v>68</v>
      </c>
      <c r="N241" s="106">
        <v>31</v>
      </c>
      <c r="O241" s="106">
        <v>1</v>
      </c>
    </row>
    <row r="242" spans="1:15">
      <c r="A242" s="376"/>
      <c r="B242" s="470">
        <v>2019</v>
      </c>
      <c r="C242" s="106">
        <v>89</v>
      </c>
      <c r="D242" s="106">
        <v>89</v>
      </c>
      <c r="E242" s="106">
        <v>45</v>
      </c>
      <c r="F242" s="106">
        <v>44</v>
      </c>
      <c r="G242" s="106" t="s">
        <v>68</v>
      </c>
      <c r="H242" s="106">
        <v>-74</v>
      </c>
      <c r="I242" s="106">
        <v>163</v>
      </c>
      <c r="J242" s="106">
        <v>83</v>
      </c>
      <c r="K242" s="106">
        <v>80</v>
      </c>
      <c r="L242" s="106" t="s">
        <v>68</v>
      </c>
      <c r="M242" s="106" t="s">
        <v>68</v>
      </c>
      <c r="N242" s="106">
        <v>46</v>
      </c>
      <c r="O242" s="106">
        <v>2</v>
      </c>
    </row>
    <row r="243" spans="1:15">
      <c r="A243" s="376"/>
      <c r="B243" s="470">
        <v>2020</v>
      </c>
      <c r="C243" s="106">
        <v>104</v>
      </c>
      <c r="D243" s="106">
        <v>104</v>
      </c>
      <c r="E243" s="106">
        <v>64</v>
      </c>
      <c r="F243" s="106">
        <v>40</v>
      </c>
      <c r="G243" s="106" t="s">
        <v>68</v>
      </c>
      <c r="H243" s="106">
        <v>-96</v>
      </c>
      <c r="I243" s="106">
        <v>200</v>
      </c>
      <c r="J243" s="106">
        <v>103</v>
      </c>
      <c r="K243" s="106">
        <v>97</v>
      </c>
      <c r="L243" s="106" t="s">
        <v>68</v>
      </c>
      <c r="M243" s="106" t="s">
        <v>68</v>
      </c>
      <c r="N243" s="106">
        <v>28</v>
      </c>
      <c r="O243" s="106">
        <v>6</v>
      </c>
    </row>
    <row r="244" spans="1:15">
      <c r="A244" s="376"/>
      <c r="B244" s="470">
        <v>2021</v>
      </c>
      <c r="C244" s="106">
        <v>90</v>
      </c>
      <c r="D244" s="106">
        <v>90</v>
      </c>
      <c r="E244" s="106">
        <v>51</v>
      </c>
      <c r="F244" s="106">
        <v>39</v>
      </c>
      <c r="G244" s="106" t="s">
        <v>68</v>
      </c>
      <c r="H244" s="106">
        <v>-111</v>
      </c>
      <c r="I244" s="106">
        <v>201</v>
      </c>
      <c r="J244" s="106">
        <v>102</v>
      </c>
      <c r="K244" s="106">
        <v>99</v>
      </c>
      <c r="L244" s="106" t="s">
        <v>68</v>
      </c>
      <c r="M244" s="106" t="s">
        <v>68</v>
      </c>
      <c r="N244" s="106">
        <v>53</v>
      </c>
      <c r="O244" s="106">
        <v>5</v>
      </c>
    </row>
    <row r="245" spans="1:15">
      <c r="A245" s="376"/>
      <c r="B245" s="470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1:15">
      <c r="A246" s="376" t="s">
        <v>41</v>
      </c>
      <c r="B246" s="470">
        <v>2017</v>
      </c>
      <c r="C246" s="106">
        <v>148</v>
      </c>
      <c r="D246" s="106">
        <v>147</v>
      </c>
      <c r="E246" s="106">
        <v>77</v>
      </c>
      <c r="F246" s="106">
        <v>70</v>
      </c>
      <c r="G246" s="106">
        <v>1</v>
      </c>
      <c r="H246" s="106">
        <v>-231</v>
      </c>
      <c r="I246" s="106">
        <v>378</v>
      </c>
      <c r="J246" s="106">
        <v>195</v>
      </c>
      <c r="K246" s="106">
        <v>183</v>
      </c>
      <c r="L246" s="106" t="s">
        <v>718</v>
      </c>
      <c r="M246" s="106" t="s">
        <v>718</v>
      </c>
      <c r="N246" s="106">
        <v>118</v>
      </c>
      <c r="O246" s="106">
        <v>38</v>
      </c>
    </row>
    <row r="247" spans="1:15">
      <c r="A247" s="376"/>
      <c r="B247" s="470">
        <v>2018</v>
      </c>
      <c r="C247" s="106">
        <v>160</v>
      </c>
      <c r="D247" s="106">
        <v>159</v>
      </c>
      <c r="E247" s="106">
        <v>98</v>
      </c>
      <c r="F247" s="106">
        <v>61</v>
      </c>
      <c r="G247" s="106">
        <v>1</v>
      </c>
      <c r="H247" s="106">
        <v>-194</v>
      </c>
      <c r="I247" s="106">
        <v>353</v>
      </c>
      <c r="J247" s="106">
        <v>173</v>
      </c>
      <c r="K247" s="106">
        <v>180</v>
      </c>
      <c r="L247" s="106">
        <v>1</v>
      </c>
      <c r="M247" s="106" t="s">
        <v>68</v>
      </c>
      <c r="N247" s="106">
        <v>102</v>
      </c>
      <c r="O247" s="106">
        <v>26</v>
      </c>
    </row>
    <row r="248" spans="1:15">
      <c r="A248" s="376"/>
      <c r="B248" s="470">
        <v>2019</v>
      </c>
      <c r="C248" s="106">
        <v>152</v>
      </c>
      <c r="D248" s="106">
        <v>152</v>
      </c>
      <c r="E248" s="106">
        <v>70</v>
      </c>
      <c r="F248" s="106">
        <v>82</v>
      </c>
      <c r="G248" s="106" t="s">
        <v>68</v>
      </c>
      <c r="H248" s="106">
        <v>-208</v>
      </c>
      <c r="I248" s="106">
        <v>360</v>
      </c>
      <c r="J248" s="106">
        <v>191</v>
      </c>
      <c r="K248" s="106">
        <v>169</v>
      </c>
      <c r="L248" s="106" t="s">
        <v>68</v>
      </c>
      <c r="M248" s="106" t="s">
        <v>68</v>
      </c>
      <c r="N248" s="106">
        <v>124</v>
      </c>
      <c r="O248" s="106">
        <v>21</v>
      </c>
    </row>
    <row r="249" spans="1:15">
      <c r="A249" s="376"/>
      <c r="B249" s="470">
        <v>2020</v>
      </c>
      <c r="C249" s="106">
        <v>154</v>
      </c>
      <c r="D249" s="106">
        <v>154</v>
      </c>
      <c r="E249" s="106">
        <v>78</v>
      </c>
      <c r="F249" s="106">
        <v>76</v>
      </c>
      <c r="G249" s="106" t="s">
        <v>68</v>
      </c>
      <c r="H249" s="106">
        <v>-254</v>
      </c>
      <c r="I249" s="106">
        <v>408</v>
      </c>
      <c r="J249" s="106">
        <v>204</v>
      </c>
      <c r="K249" s="106">
        <v>204</v>
      </c>
      <c r="L249" s="106">
        <v>2</v>
      </c>
      <c r="M249" s="106" t="s">
        <v>68</v>
      </c>
      <c r="N249" s="106">
        <v>103</v>
      </c>
      <c r="O249" s="106">
        <v>35</v>
      </c>
    </row>
    <row r="250" spans="1:15">
      <c r="A250" s="376"/>
      <c r="B250" s="470">
        <v>2021</v>
      </c>
      <c r="C250" s="106">
        <v>168</v>
      </c>
      <c r="D250" s="106">
        <v>167</v>
      </c>
      <c r="E250" s="106">
        <v>91</v>
      </c>
      <c r="F250" s="106">
        <v>76</v>
      </c>
      <c r="G250" s="106">
        <v>1</v>
      </c>
      <c r="H250" s="106">
        <v>-304</v>
      </c>
      <c r="I250" s="106">
        <v>471</v>
      </c>
      <c r="J250" s="106">
        <v>259</v>
      </c>
      <c r="K250" s="106">
        <v>212</v>
      </c>
      <c r="L250" s="106">
        <v>1</v>
      </c>
      <c r="M250" s="106">
        <v>1</v>
      </c>
      <c r="N250" s="106">
        <v>106</v>
      </c>
      <c r="O250" s="106">
        <v>32</v>
      </c>
    </row>
    <row r="251" spans="1:15">
      <c r="A251" s="376"/>
      <c r="B251" s="470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1:15">
      <c r="A252" s="376" t="s">
        <v>42</v>
      </c>
      <c r="B252" s="470">
        <v>2017</v>
      </c>
      <c r="C252" s="106">
        <v>7</v>
      </c>
      <c r="D252" s="106">
        <v>7</v>
      </c>
      <c r="E252" s="106">
        <v>4</v>
      </c>
      <c r="F252" s="106">
        <v>3</v>
      </c>
      <c r="G252" s="106" t="s">
        <v>718</v>
      </c>
      <c r="H252" s="106">
        <v>-22</v>
      </c>
      <c r="I252" s="106">
        <v>29</v>
      </c>
      <c r="J252" s="106">
        <v>16</v>
      </c>
      <c r="K252" s="106">
        <v>13</v>
      </c>
      <c r="L252" s="106" t="s">
        <v>718</v>
      </c>
      <c r="M252" s="106" t="s">
        <v>718</v>
      </c>
      <c r="N252" s="106">
        <v>3</v>
      </c>
      <c r="O252" s="106">
        <v>1</v>
      </c>
    </row>
    <row r="253" spans="1:15">
      <c r="A253" s="376"/>
      <c r="B253" s="470">
        <v>2018</v>
      </c>
      <c r="C253" s="106">
        <v>3</v>
      </c>
      <c r="D253" s="106">
        <v>3</v>
      </c>
      <c r="E253" s="106">
        <v>1</v>
      </c>
      <c r="F253" s="106">
        <v>2</v>
      </c>
      <c r="G253" s="106" t="s">
        <v>68</v>
      </c>
      <c r="H253" s="106">
        <v>-13</v>
      </c>
      <c r="I253" s="106">
        <v>16</v>
      </c>
      <c r="J253" s="106">
        <v>6</v>
      </c>
      <c r="K253" s="106">
        <v>10</v>
      </c>
      <c r="L253" s="106" t="s">
        <v>68</v>
      </c>
      <c r="M253" s="106" t="s">
        <v>68</v>
      </c>
      <c r="N253" s="106">
        <v>1</v>
      </c>
      <c r="O253" s="106">
        <v>2</v>
      </c>
    </row>
    <row r="254" spans="1:15">
      <c r="A254" s="376"/>
      <c r="B254" s="470">
        <v>2019</v>
      </c>
      <c r="C254" s="106">
        <v>3</v>
      </c>
      <c r="D254" s="106">
        <v>3</v>
      </c>
      <c r="E254" s="106">
        <v>2</v>
      </c>
      <c r="F254" s="106">
        <v>1</v>
      </c>
      <c r="G254" s="106" t="s">
        <v>68</v>
      </c>
      <c r="H254" s="106">
        <v>-21</v>
      </c>
      <c r="I254" s="106">
        <v>24</v>
      </c>
      <c r="J254" s="106">
        <v>14</v>
      </c>
      <c r="K254" s="106">
        <v>10</v>
      </c>
      <c r="L254" s="106" t="s">
        <v>68</v>
      </c>
      <c r="M254" s="106" t="s">
        <v>68</v>
      </c>
      <c r="N254" s="106" t="s">
        <v>68</v>
      </c>
      <c r="O254" s="106" t="s">
        <v>68</v>
      </c>
    </row>
    <row r="255" spans="1:15">
      <c r="A255" s="376"/>
      <c r="B255" s="470">
        <v>2020</v>
      </c>
      <c r="C255" s="106">
        <v>6</v>
      </c>
      <c r="D255" s="106">
        <v>6</v>
      </c>
      <c r="E255" s="106">
        <v>3</v>
      </c>
      <c r="F255" s="106">
        <v>3</v>
      </c>
      <c r="G255" s="106" t="s">
        <v>68</v>
      </c>
      <c r="H255" s="106">
        <v>-4</v>
      </c>
      <c r="I255" s="106">
        <v>10</v>
      </c>
      <c r="J255" s="106">
        <v>5</v>
      </c>
      <c r="K255" s="106">
        <v>5</v>
      </c>
      <c r="L255" s="106" t="s">
        <v>68</v>
      </c>
      <c r="M255" s="106" t="s">
        <v>68</v>
      </c>
      <c r="N255" s="106">
        <v>2</v>
      </c>
      <c r="O255" s="106" t="s">
        <v>68</v>
      </c>
    </row>
    <row r="256" spans="1:15">
      <c r="A256" s="376"/>
      <c r="B256" s="470">
        <v>2021</v>
      </c>
      <c r="C256" s="106">
        <v>8</v>
      </c>
      <c r="D256" s="106">
        <v>8</v>
      </c>
      <c r="E256" s="106">
        <v>4</v>
      </c>
      <c r="F256" s="106">
        <v>4</v>
      </c>
      <c r="G256" s="106" t="s">
        <v>68</v>
      </c>
      <c r="H256" s="106">
        <v>-24</v>
      </c>
      <c r="I256" s="106">
        <v>32</v>
      </c>
      <c r="J256" s="106">
        <v>15</v>
      </c>
      <c r="K256" s="106">
        <v>17</v>
      </c>
      <c r="L256" s="106" t="s">
        <v>68</v>
      </c>
      <c r="M256" s="106" t="s">
        <v>68</v>
      </c>
      <c r="N256" s="106">
        <v>2</v>
      </c>
      <c r="O256" s="106">
        <v>2</v>
      </c>
    </row>
    <row r="257" spans="1:15">
      <c r="A257" s="376"/>
      <c r="B257" s="470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1:15">
      <c r="A258" s="376" t="s">
        <v>43</v>
      </c>
      <c r="B258" s="470">
        <v>2017</v>
      </c>
      <c r="C258" s="106">
        <v>17</v>
      </c>
      <c r="D258" s="106">
        <v>17</v>
      </c>
      <c r="E258" s="106">
        <v>8</v>
      </c>
      <c r="F258" s="106">
        <v>9</v>
      </c>
      <c r="G258" s="106" t="s">
        <v>718</v>
      </c>
      <c r="H258" s="106">
        <v>-31</v>
      </c>
      <c r="I258" s="106">
        <v>48</v>
      </c>
      <c r="J258" s="106">
        <v>23</v>
      </c>
      <c r="K258" s="106">
        <v>25</v>
      </c>
      <c r="L258" s="106" t="s">
        <v>718</v>
      </c>
      <c r="M258" s="106" t="s">
        <v>718</v>
      </c>
      <c r="N258" s="106">
        <v>13</v>
      </c>
      <c r="O258" s="106" t="s">
        <v>718</v>
      </c>
    </row>
    <row r="259" spans="1:15">
      <c r="A259" s="376"/>
      <c r="B259" s="470">
        <v>2018</v>
      </c>
      <c r="C259" s="106">
        <v>15</v>
      </c>
      <c r="D259" s="106">
        <v>15</v>
      </c>
      <c r="E259" s="106">
        <v>8</v>
      </c>
      <c r="F259" s="106">
        <v>7</v>
      </c>
      <c r="G259" s="106" t="s">
        <v>68</v>
      </c>
      <c r="H259" s="106">
        <v>-34</v>
      </c>
      <c r="I259" s="106">
        <v>49</v>
      </c>
      <c r="J259" s="106">
        <v>26</v>
      </c>
      <c r="K259" s="106">
        <v>23</v>
      </c>
      <c r="L259" s="106" t="s">
        <v>68</v>
      </c>
      <c r="M259" s="106" t="s">
        <v>68</v>
      </c>
      <c r="N259" s="106">
        <v>17</v>
      </c>
      <c r="O259" s="106">
        <v>1</v>
      </c>
    </row>
    <row r="260" spans="1:15">
      <c r="A260" s="376"/>
      <c r="B260" s="470">
        <v>2019</v>
      </c>
      <c r="C260" s="106">
        <v>20</v>
      </c>
      <c r="D260" s="106">
        <v>20</v>
      </c>
      <c r="E260" s="106">
        <v>11</v>
      </c>
      <c r="F260" s="106">
        <v>9</v>
      </c>
      <c r="G260" s="106" t="s">
        <v>68</v>
      </c>
      <c r="H260" s="106">
        <v>-22</v>
      </c>
      <c r="I260" s="106">
        <v>42</v>
      </c>
      <c r="J260" s="106">
        <v>28</v>
      </c>
      <c r="K260" s="106">
        <v>14</v>
      </c>
      <c r="L260" s="106" t="s">
        <v>68</v>
      </c>
      <c r="M260" s="106" t="s">
        <v>68</v>
      </c>
      <c r="N260" s="106">
        <v>22</v>
      </c>
      <c r="O260" s="106" t="s">
        <v>68</v>
      </c>
    </row>
    <row r="261" spans="1:15">
      <c r="A261" s="376"/>
      <c r="B261" s="470">
        <v>2020</v>
      </c>
      <c r="C261" s="106">
        <v>25</v>
      </c>
      <c r="D261" s="106">
        <v>25</v>
      </c>
      <c r="E261" s="106">
        <v>15</v>
      </c>
      <c r="F261" s="106">
        <v>10</v>
      </c>
      <c r="G261" s="106" t="s">
        <v>68</v>
      </c>
      <c r="H261" s="106">
        <v>-16</v>
      </c>
      <c r="I261" s="106">
        <v>41</v>
      </c>
      <c r="J261" s="106">
        <v>26</v>
      </c>
      <c r="K261" s="106">
        <v>15</v>
      </c>
      <c r="L261" s="106" t="s">
        <v>68</v>
      </c>
      <c r="M261" s="106" t="s">
        <v>68</v>
      </c>
      <c r="N261" s="106">
        <v>14</v>
      </c>
      <c r="O261" s="106">
        <v>2</v>
      </c>
    </row>
    <row r="262" spans="1:15">
      <c r="A262" s="376"/>
      <c r="B262" s="470">
        <v>2021</v>
      </c>
      <c r="C262" s="106">
        <v>17</v>
      </c>
      <c r="D262" s="106">
        <v>17</v>
      </c>
      <c r="E262" s="106">
        <v>12</v>
      </c>
      <c r="F262" s="106">
        <v>5</v>
      </c>
      <c r="G262" s="106" t="s">
        <v>68</v>
      </c>
      <c r="H262" s="106">
        <v>-40</v>
      </c>
      <c r="I262" s="106">
        <v>57</v>
      </c>
      <c r="J262" s="106">
        <v>36</v>
      </c>
      <c r="K262" s="106">
        <v>21</v>
      </c>
      <c r="L262" s="106" t="s">
        <v>68</v>
      </c>
      <c r="M262" s="106" t="s">
        <v>68</v>
      </c>
      <c r="N262" s="106">
        <v>19</v>
      </c>
      <c r="O262" s="106">
        <v>5</v>
      </c>
    </row>
    <row r="263" spans="1:15">
      <c r="A263" s="376"/>
      <c r="B263" s="470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1:15">
      <c r="A264" s="376" t="s">
        <v>44</v>
      </c>
      <c r="B264" s="470">
        <v>2017</v>
      </c>
      <c r="C264" s="106">
        <v>17</v>
      </c>
      <c r="D264" s="106">
        <v>17</v>
      </c>
      <c r="E264" s="106">
        <v>8</v>
      </c>
      <c r="F264" s="106">
        <v>9</v>
      </c>
      <c r="G264" s="106" t="s">
        <v>718</v>
      </c>
      <c r="H264" s="106">
        <v>-39</v>
      </c>
      <c r="I264" s="106">
        <v>56</v>
      </c>
      <c r="J264" s="106">
        <v>33</v>
      </c>
      <c r="K264" s="106">
        <v>23</v>
      </c>
      <c r="L264" s="106" t="s">
        <v>718</v>
      </c>
      <c r="M264" s="106" t="s">
        <v>718</v>
      </c>
      <c r="N264" s="106">
        <v>17</v>
      </c>
      <c r="O264" s="106" t="s">
        <v>718</v>
      </c>
    </row>
    <row r="265" spans="1:15">
      <c r="A265" s="376"/>
      <c r="B265" s="470">
        <v>2018</v>
      </c>
      <c r="C265" s="106">
        <v>15</v>
      </c>
      <c r="D265" s="106">
        <v>15</v>
      </c>
      <c r="E265" s="106">
        <v>7</v>
      </c>
      <c r="F265" s="106">
        <v>8</v>
      </c>
      <c r="G265" s="106" t="s">
        <v>68</v>
      </c>
      <c r="H265" s="106">
        <v>-44</v>
      </c>
      <c r="I265" s="106">
        <v>59</v>
      </c>
      <c r="J265" s="106">
        <v>32</v>
      </c>
      <c r="K265" s="106">
        <v>27</v>
      </c>
      <c r="L265" s="106" t="s">
        <v>68</v>
      </c>
      <c r="M265" s="106" t="s">
        <v>68</v>
      </c>
      <c r="N265" s="106">
        <v>7</v>
      </c>
      <c r="O265" s="106">
        <v>2</v>
      </c>
    </row>
    <row r="266" spans="1:15">
      <c r="A266" s="376"/>
      <c r="B266" s="470">
        <v>2019</v>
      </c>
      <c r="C266" s="106">
        <v>10</v>
      </c>
      <c r="D266" s="106">
        <v>10</v>
      </c>
      <c r="E266" s="106">
        <v>6</v>
      </c>
      <c r="F266" s="106">
        <v>4</v>
      </c>
      <c r="G266" s="106" t="s">
        <v>68</v>
      </c>
      <c r="H266" s="106">
        <v>-49</v>
      </c>
      <c r="I266" s="106">
        <v>59</v>
      </c>
      <c r="J266" s="106">
        <v>30</v>
      </c>
      <c r="K266" s="106">
        <v>29</v>
      </c>
      <c r="L266" s="106" t="s">
        <v>68</v>
      </c>
      <c r="M266" s="106" t="s">
        <v>68</v>
      </c>
      <c r="N266" s="106">
        <v>13</v>
      </c>
      <c r="O266" s="106">
        <v>1</v>
      </c>
    </row>
    <row r="267" spans="1:15">
      <c r="A267" s="376"/>
      <c r="B267" s="470">
        <v>2020</v>
      </c>
      <c r="C267" s="106">
        <v>10</v>
      </c>
      <c r="D267" s="106">
        <v>10</v>
      </c>
      <c r="E267" s="106">
        <v>8</v>
      </c>
      <c r="F267" s="106">
        <v>2</v>
      </c>
      <c r="G267" s="106" t="s">
        <v>68</v>
      </c>
      <c r="H267" s="106">
        <v>-52</v>
      </c>
      <c r="I267" s="106">
        <v>62</v>
      </c>
      <c r="J267" s="106">
        <v>30</v>
      </c>
      <c r="K267" s="106">
        <v>32</v>
      </c>
      <c r="L267" s="106" t="s">
        <v>68</v>
      </c>
      <c r="M267" s="106" t="s">
        <v>68</v>
      </c>
      <c r="N267" s="106">
        <v>11</v>
      </c>
      <c r="O267" s="106" t="s">
        <v>68</v>
      </c>
    </row>
    <row r="268" spans="1:15">
      <c r="A268" s="376"/>
      <c r="B268" s="470">
        <v>2021</v>
      </c>
      <c r="C268" s="106">
        <v>24</v>
      </c>
      <c r="D268" s="106">
        <v>24</v>
      </c>
      <c r="E268" s="106">
        <v>13</v>
      </c>
      <c r="F268" s="106">
        <v>11</v>
      </c>
      <c r="G268" s="106" t="s">
        <v>68</v>
      </c>
      <c r="H268" s="106">
        <v>-32</v>
      </c>
      <c r="I268" s="106">
        <v>56</v>
      </c>
      <c r="J268" s="106">
        <v>33</v>
      </c>
      <c r="K268" s="106">
        <v>23</v>
      </c>
      <c r="L268" s="106" t="s">
        <v>68</v>
      </c>
      <c r="M268" s="106" t="s">
        <v>68</v>
      </c>
      <c r="N268" s="106">
        <v>21</v>
      </c>
      <c r="O268" s="106" t="s">
        <v>68</v>
      </c>
    </row>
    <row r="269" spans="1:15">
      <c r="A269" s="376"/>
      <c r="B269" s="470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1:15">
      <c r="A270" s="376" t="s">
        <v>45</v>
      </c>
      <c r="B270" s="470">
        <v>2017</v>
      </c>
      <c r="C270" s="106">
        <v>3</v>
      </c>
      <c r="D270" s="106">
        <v>3</v>
      </c>
      <c r="E270" s="106">
        <v>1</v>
      </c>
      <c r="F270" s="106">
        <v>2</v>
      </c>
      <c r="G270" s="106" t="s">
        <v>718</v>
      </c>
      <c r="H270" s="106">
        <v>-61</v>
      </c>
      <c r="I270" s="106">
        <v>64</v>
      </c>
      <c r="J270" s="106">
        <v>32</v>
      </c>
      <c r="K270" s="106">
        <v>32</v>
      </c>
      <c r="L270" s="106" t="s">
        <v>718</v>
      </c>
      <c r="M270" s="106" t="s">
        <v>718</v>
      </c>
      <c r="N270" s="106">
        <v>12</v>
      </c>
      <c r="O270" s="106">
        <v>3</v>
      </c>
    </row>
    <row r="271" spans="1:15">
      <c r="A271" s="376"/>
      <c r="B271" s="470">
        <v>2018</v>
      </c>
      <c r="C271" s="106">
        <v>6</v>
      </c>
      <c r="D271" s="106">
        <v>6</v>
      </c>
      <c r="E271" s="106">
        <v>2</v>
      </c>
      <c r="F271" s="106">
        <v>4</v>
      </c>
      <c r="G271" s="106" t="s">
        <v>68</v>
      </c>
      <c r="H271" s="106">
        <v>-80</v>
      </c>
      <c r="I271" s="106">
        <v>86</v>
      </c>
      <c r="J271" s="106">
        <v>44</v>
      </c>
      <c r="K271" s="106">
        <v>42</v>
      </c>
      <c r="L271" s="106" t="s">
        <v>68</v>
      </c>
      <c r="M271" s="106" t="s">
        <v>68</v>
      </c>
      <c r="N271" s="106">
        <v>20</v>
      </c>
      <c r="O271" s="106">
        <v>3</v>
      </c>
    </row>
    <row r="272" spans="1:15">
      <c r="A272" s="376"/>
      <c r="B272" s="470">
        <v>2019</v>
      </c>
      <c r="C272" s="106">
        <v>5</v>
      </c>
      <c r="D272" s="106">
        <v>5</v>
      </c>
      <c r="E272" s="106">
        <v>2</v>
      </c>
      <c r="F272" s="106">
        <v>3</v>
      </c>
      <c r="G272" s="106" t="s">
        <v>68</v>
      </c>
      <c r="H272" s="106">
        <v>-75</v>
      </c>
      <c r="I272" s="106">
        <v>80</v>
      </c>
      <c r="J272" s="106">
        <v>43</v>
      </c>
      <c r="K272" s="106">
        <v>37</v>
      </c>
      <c r="L272" s="106" t="s">
        <v>68</v>
      </c>
      <c r="M272" s="106" t="s">
        <v>68</v>
      </c>
      <c r="N272" s="106">
        <v>12</v>
      </c>
      <c r="O272" s="106" t="s">
        <v>68</v>
      </c>
    </row>
    <row r="273" spans="1:15">
      <c r="A273" s="376"/>
      <c r="B273" s="470">
        <v>2020</v>
      </c>
      <c r="C273" s="106">
        <v>2</v>
      </c>
      <c r="D273" s="106">
        <v>1</v>
      </c>
      <c r="E273" s="106" t="s">
        <v>68</v>
      </c>
      <c r="F273" s="106">
        <v>1</v>
      </c>
      <c r="G273" s="106">
        <v>1</v>
      </c>
      <c r="H273" s="106">
        <v>-73</v>
      </c>
      <c r="I273" s="106">
        <v>74</v>
      </c>
      <c r="J273" s="106">
        <v>35</v>
      </c>
      <c r="K273" s="106">
        <v>39</v>
      </c>
      <c r="L273" s="106" t="s">
        <v>68</v>
      </c>
      <c r="M273" s="106" t="s">
        <v>68</v>
      </c>
      <c r="N273" s="106">
        <v>4</v>
      </c>
      <c r="O273" s="106">
        <v>2</v>
      </c>
    </row>
    <row r="274" spans="1:15">
      <c r="A274" s="376"/>
      <c r="B274" s="470">
        <v>2021</v>
      </c>
      <c r="C274" s="106">
        <v>1</v>
      </c>
      <c r="D274" s="106">
        <v>1</v>
      </c>
      <c r="E274" s="106">
        <v>1</v>
      </c>
      <c r="F274" s="106" t="s">
        <v>68</v>
      </c>
      <c r="G274" s="106" t="s">
        <v>68</v>
      </c>
      <c r="H274" s="106">
        <v>-73</v>
      </c>
      <c r="I274" s="106">
        <v>74</v>
      </c>
      <c r="J274" s="106">
        <v>33</v>
      </c>
      <c r="K274" s="106">
        <v>41</v>
      </c>
      <c r="L274" s="106" t="s">
        <v>68</v>
      </c>
      <c r="M274" s="106" t="s">
        <v>68</v>
      </c>
      <c r="N274" s="106">
        <v>10</v>
      </c>
      <c r="O274" s="106">
        <v>3</v>
      </c>
    </row>
    <row r="275" spans="1:15">
      <c r="A275" s="376"/>
      <c r="B275" s="470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1:15">
      <c r="A276" s="376" t="s">
        <v>46</v>
      </c>
      <c r="B276" s="470">
        <v>2017</v>
      </c>
      <c r="C276" s="106">
        <v>3</v>
      </c>
      <c r="D276" s="106">
        <v>3</v>
      </c>
      <c r="E276" s="106" t="s">
        <v>718</v>
      </c>
      <c r="F276" s="106">
        <v>3</v>
      </c>
      <c r="G276" s="106" t="s">
        <v>718</v>
      </c>
      <c r="H276" s="106">
        <v>-4</v>
      </c>
      <c r="I276" s="106">
        <v>7</v>
      </c>
      <c r="J276" s="106">
        <v>3</v>
      </c>
      <c r="K276" s="106">
        <v>4</v>
      </c>
      <c r="L276" s="106" t="s">
        <v>718</v>
      </c>
      <c r="M276" s="106" t="s">
        <v>718</v>
      </c>
      <c r="N276" s="106">
        <v>3</v>
      </c>
      <c r="O276" s="106">
        <v>1</v>
      </c>
    </row>
    <row r="277" spans="1:15">
      <c r="A277" s="376"/>
      <c r="B277" s="470">
        <v>2018</v>
      </c>
      <c r="C277" s="106">
        <v>3</v>
      </c>
      <c r="D277" s="106">
        <v>3</v>
      </c>
      <c r="E277" s="106">
        <v>2</v>
      </c>
      <c r="F277" s="106">
        <v>1</v>
      </c>
      <c r="G277" s="106" t="s">
        <v>68</v>
      </c>
      <c r="H277" s="106">
        <v>-14</v>
      </c>
      <c r="I277" s="106">
        <v>17</v>
      </c>
      <c r="J277" s="106">
        <v>6</v>
      </c>
      <c r="K277" s="106">
        <v>11</v>
      </c>
      <c r="L277" s="106" t="s">
        <v>68</v>
      </c>
      <c r="M277" s="106" t="s">
        <v>68</v>
      </c>
      <c r="N277" s="106">
        <v>2</v>
      </c>
      <c r="O277" s="106" t="s">
        <v>68</v>
      </c>
    </row>
    <row r="278" spans="1:15">
      <c r="A278" s="376"/>
      <c r="B278" s="470">
        <v>2019</v>
      </c>
      <c r="C278" s="106">
        <v>4</v>
      </c>
      <c r="D278" s="106">
        <v>4</v>
      </c>
      <c r="E278" s="106">
        <v>2</v>
      </c>
      <c r="F278" s="106">
        <v>2</v>
      </c>
      <c r="G278" s="106" t="s">
        <v>68</v>
      </c>
      <c r="H278" s="106">
        <v>-7</v>
      </c>
      <c r="I278" s="106">
        <v>11</v>
      </c>
      <c r="J278" s="106">
        <v>5</v>
      </c>
      <c r="K278" s="106">
        <v>6</v>
      </c>
      <c r="L278" s="106" t="s">
        <v>68</v>
      </c>
      <c r="M278" s="106" t="s">
        <v>68</v>
      </c>
      <c r="N278" s="106">
        <v>4</v>
      </c>
      <c r="O278" s="106" t="s">
        <v>68</v>
      </c>
    </row>
    <row r="279" spans="1:15">
      <c r="A279" s="376"/>
      <c r="B279" s="470">
        <v>2020</v>
      </c>
      <c r="C279" s="106">
        <v>6</v>
      </c>
      <c r="D279" s="106">
        <v>6</v>
      </c>
      <c r="E279" s="106">
        <v>5</v>
      </c>
      <c r="F279" s="106">
        <v>1</v>
      </c>
      <c r="G279" s="106" t="s">
        <v>68</v>
      </c>
      <c r="H279" s="106">
        <v>-18</v>
      </c>
      <c r="I279" s="106">
        <v>24</v>
      </c>
      <c r="J279" s="106">
        <v>15</v>
      </c>
      <c r="K279" s="106">
        <v>9</v>
      </c>
      <c r="L279" s="106" t="s">
        <v>68</v>
      </c>
      <c r="M279" s="106" t="s">
        <v>68</v>
      </c>
      <c r="N279" s="106">
        <v>2</v>
      </c>
      <c r="O279" s="106" t="s">
        <v>68</v>
      </c>
    </row>
    <row r="280" spans="1:15">
      <c r="A280" s="376"/>
      <c r="B280" s="470">
        <v>2021</v>
      </c>
      <c r="C280" s="106">
        <v>11</v>
      </c>
      <c r="D280" s="106">
        <v>11</v>
      </c>
      <c r="E280" s="106">
        <v>4</v>
      </c>
      <c r="F280" s="106">
        <v>7</v>
      </c>
      <c r="G280" s="106" t="s">
        <v>68</v>
      </c>
      <c r="H280" s="106">
        <v>6</v>
      </c>
      <c r="I280" s="106">
        <v>5</v>
      </c>
      <c r="J280" s="106">
        <v>1</v>
      </c>
      <c r="K280" s="106">
        <v>4</v>
      </c>
      <c r="L280" s="106" t="s">
        <v>68</v>
      </c>
      <c r="M280" s="106" t="s">
        <v>68</v>
      </c>
      <c r="N280" s="106">
        <v>2</v>
      </c>
      <c r="O280" s="106" t="s">
        <v>68</v>
      </c>
    </row>
    <row r="281" spans="1:15">
      <c r="A281" s="376"/>
      <c r="B281" s="470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1:15">
      <c r="A282" s="376" t="s">
        <v>47</v>
      </c>
      <c r="B282" s="470">
        <v>2017</v>
      </c>
      <c r="C282" s="106">
        <v>63</v>
      </c>
      <c r="D282" s="106">
        <v>63</v>
      </c>
      <c r="E282" s="106">
        <v>31</v>
      </c>
      <c r="F282" s="106">
        <v>32</v>
      </c>
      <c r="G282" s="106" t="s">
        <v>718</v>
      </c>
      <c r="H282" s="106">
        <v>-51</v>
      </c>
      <c r="I282" s="106">
        <v>114</v>
      </c>
      <c r="J282" s="106">
        <v>48</v>
      </c>
      <c r="K282" s="106">
        <v>66</v>
      </c>
      <c r="L282" s="106" t="s">
        <v>718</v>
      </c>
      <c r="M282" s="106" t="s">
        <v>718</v>
      </c>
      <c r="N282" s="106">
        <v>39</v>
      </c>
      <c r="O282" s="106">
        <v>10</v>
      </c>
    </row>
    <row r="283" spans="1:15">
      <c r="A283" s="376"/>
      <c r="B283" s="470">
        <v>2018</v>
      </c>
      <c r="C283" s="106">
        <v>51</v>
      </c>
      <c r="D283" s="106">
        <v>51</v>
      </c>
      <c r="E283" s="106">
        <v>26</v>
      </c>
      <c r="F283" s="106">
        <v>25</v>
      </c>
      <c r="G283" s="106" t="s">
        <v>68</v>
      </c>
      <c r="H283" s="106">
        <v>-61</v>
      </c>
      <c r="I283" s="106">
        <v>112</v>
      </c>
      <c r="J283" s="106">
        <v>51</v>
      </c>
      <c r="K283" s="106">
        <v>61</v>
      </c>
      <c r="L283" s="106" t="s">
        <v>68</v>
      </c>
      <c r="M283" s="106" t="s">
        <v>68</v>
      </c>
      <c r="N283" s="106">
        <v>43</v>
      </c>
      <c r="O283" s="106" t="s">
        <v>68</v>
      </c>
    </row>
    <row r="284" spans="1:15">
      <c r="A284" s="376"/>
      <c r="B284" s="470">
        <v>2019</v>
      </c>
      <c r="C284" s="106">
        <v>44</v>
      </c>
      <c r="D284" s="106">
        <v>44</v>
      </c>
      <c r="E284" s="106">
        <v>29</v>
      </c>
      <c r="F284" s="106">
        <v>15</v>
      </c>
      <c r="G284" s="106" t="s">
        <v>68</v>
      </c>
      <c r="H284" s="106">
        <v>-83</v>
      </c>
      <c r="I284" s="106">
        <v>127</v>
      </c>
      <c r="J284" s="106">
        <v>63</v>
      </c>
      <c r="K284" s="106">
        <v>64</v>
      </c>
      <c r="L284" s="106" t="s">
        <v>68</v>
      </c>
      <c r="M284" s="106" t="s">
        <v>68</v>
      </c>
      <c r="N284" s="106">
        <v>43</v>
      </c>
      <c r="O284" s="106">
        <v>1</v>
      </c>
    </row>
    <row r="285" spans="1:15">
      <c r="A285" s="376"/>
      <c r="B285" s="470">
        <v>2020</v>
      </c>
      <c r="C285" s="106">
        <v>39</v>
      </c>
      <c r="D285" s="106">
        <v>39</v>
      </c>
      <c r="E285" s="106">
        <v>21</v>
      </c>
      <c r="F285" s="106">
        <v>18</v>
      </c>
      <c r="G285" s="106" t="s">
        <v>68</v>
      </c>
      <c r="H285" s="106">
        <v>-88</v>
      </c>
      <c r="I285" s="106">
        <v>127</v>
      </c>
      <c r="J285" s="106">
        <v>65</v>
      </c>
      <c r="K285" s="106">
        <v>62</v>
      </c>
      <c r="L285" s="106" t="s">
        <v>68</v>
      </c>
      <c r="M285" s="106" t="s">
        <v>68</v>
      </c>
      <c r="N285" s="106">
        <v>23</v>
      </c>
      <c r="O285" s="106">
        <v>1</v>
      </c>
    </row>
    <row r="286" spans="1:15">
      <c r="A286" s="376"/>
      <c r="B286" s="470">
        <v>2021</v>
      </c>
      <c r="C286" s="106">
        <v>50</v>
      </c>
      <c r="D286" s="106">
        <v>50</v>
      </c>
      <c r="E286" s="106">
        <v>20</v>
      </c>
      <c r="F286" s="106">
        <v>30</v>
      </c>
      <c r="G286" s="106" t="s">
        <v>68</v>
      </c>
      <c r="H286" s="106">
        <v>-105</v>
      </c>
      <c r="I286" s="106">
        <v>155</v>
      </c>
      <c r="J286" s="106">
        <v>63</v>
      </c>
      <c r="K286" s="106">
        <v>92</v>
      </c>
      <c r="L286" s="106" t="s">
        <v>68</v>
      </c>
      <c r="M286" s="106" t="s">
        <v>68</v>
      </c>
      <c r="N286" s="106">
        <v>23</v>
      </c>
      <c r="O286" s="106">
        <v>1</v>
      </c>
    </row>
    <row r="287" spans="1:15">
      <c r="A287" s="376"/>
      <c r="B287" s="470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1:15">
      <c r="A288" s="105" t="s">
        <v>48</v>
      </c>
      <c r="B288" s="470">
        <v>2017</v>
      </c>
      <c r="C288" s="106">
        <v>571</v>
      </c>
      <c r="D288" s="106">
        <v>569</v>
      </c>
      <c r="E288" s="106">
        <v>302</v>
      </c>
      <c r="F288" s="106">
        <v>267</v>
      </c>
      <c r="G288" s="106">
        <v>2</v>
      </c>
      <c r="H288" s="106">
        <v>-439</v>
      </c>
      <c r="I288" s="106">
        <v>1008</v>
      </c>
      <c r="J288" s="106">
        <v>468</v>
      </c>
      <c r="K288" s="106">
        <v>540</v>
      </c>
      <c r="L288" s="106">
        <v>3</v>
      </c>
      <c r="M288" s="106">
        <v>2</v>
      </c>
      <c r="N288" s="106">
        <v>412</v>
      </c>
      <c r="O288" s="106">
        <v>62</v>
      </c>
    </row>
    <row r="289" spans="1:15">
      <c r="A289" s="376"/>
      <c r="B289" s="470">
        <v>2018</v>
      </c>
      <c r="C289" s="106">
        <v>569</v>
      </c>
      <c r="D289" s="106">
        <v>567</v>
      </c>
      <c r="E289" s="106">
        <v>294</v>
      </c>
      <c r="F289" s="106">
        <v>273</v>
      </c>
      <c r="G289" s="106">
        <v>2</v>
      </c>
      <c r="H289" s="106">
        <v>-475</v>
      </c>
      <c r="I289" s="106">
        <v>1042</v>
      </c>
      <c r="J289" s="106">
        <v>522</v>
      </c>
      <c r="K289" s="106">
        <v>520</v>
      </c>
      <c r="L289" s="106">
        <v>1</v>
      </c>
      <c r="M289" s="106">
        <v>1</v>
      </c>
      <c r="N289" s="106">
        <v>402</v>
      </c>
      <c r="O289" s="106">
        <v>85</v>
      </c>
    </row>
    <row r="290" spans="1:15">
      <c r="A290" s="376"/>
      <c r="B290" s="470">
        <v>2019</v>
      </c>
      <c r="C290" s="106">
        <v>581</v>
      </c>
      <c r="D290" s="106">
        <v>581</v>
      </c>
      <c r="E290" s="106">
        <v>328</v>
      </c>
      <c r="F290" s="106">
        <v>253</v>
      </c>
      <c r="G290" s="106" t="s">
        <v>68</v>
      </c>
      <c r="H290" s="106">
        <v>-488</v>
      </c>
      <c r="I290" s="106">
        <v>1069</v>
      </c>
      <c r="J290" s="106">
        <v>549</v>
      </c>
      <c r="K290" s="106">
        <v>520</v>
      </c>
      <c r="L290" s="106" t="s">
        <v>68</v>
      </c>
      <c r="M290" s="106" t="s">
        <v>68</v>
      </c>
      <c r="N290" s="106">
        <v>399</v>
      </c>
      <c r="O290" s="106">
        <v>79</v>
      </c>
    </row>
    <row r="291" spans="1:15">
      <c r="A291" s="376"/>
      <c r="B291" s="470">
        <v>2020</v>
      </c>
      <c r="C291" s="106">
        <v>566</v>
      </c>
      <c r="D291" s="106">
        <v>566</v>
      </c>
      <c r="E291" s="106">
        <v>292</v>
      </c>
      <c r="F291" s="106">
        <v>274</v>
      </c>
      <c r="G291" s="106" t="s">
        <v>68</v>
      </c>
      <c r="H291" s="106">
        <v>-587</v>
      </c>
      <c r="I291" s="106">
        <v>1153</v>
      </c>
      <c r="J291" s="106">
        <v>615</v>
      </c>
      <c r="K291" s="106">
        <v>538</v>
      </c>
      <c r="L291" s="106" t="s">
        <v>68</v>
      </c>
      <c r="M291" s="106" t="s">
        <v>68</v>
      </c>
      <c r="N291" s="106">
        <v>307</v>
      </c>
      <c r="O291" s="106">
        <v>76</v>
      </c>
    </row>
    <row r="292" spans="1:15">
      <c r="A292" s="376"/>
      <c r="B292" s="470">
        <v>2021</v>
      </c>
      <c r="C292" s="106">
        <v>601</v>
      </c>
      <c r="D292" s="106">
        <v>598</v>
      </c>
      <c r="E292" s="106">
        <v>282</v>
      </c>
      <c r="F292" s="106">
        <v>316</v>
      </c>
      <c r="G292" s="106">
        <v>3</v>
      </c>
      <c r="H292" s="106">
        <v>-725</v>
      </c>
      <c r="I292" s="106">
        <v>1323</v>
      </c>
      <c r="J292" s="106">
        <v>685</v>
      </c>
      <c r="K292" s="106">
        <v>638</v>
      </c>
      <c r="L292" s="106" t="s">
        <v>68</v>
      </c>
      <c r="M292" s="106" t="s">
        <v>68</v>
      </c>
      <c r="N292" s="106">
        <v>382</v>
      </c>
      <c r="O292" s="106">
        <v>99</v>
      </c>
    </row>
    <row r="293" spans="1:15">
      <c r="A293" s="376"/>
      <c r="B293" s="470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1:15">
      <c r="A294" s="376" t="s">
        <v>49</v>
      </c>
      <c r="B294" s="470">
        <v>2017</v>
      </c>
      <c r="C294" s="106">
        <v>296</v>
      </c>
      <c r="D294" s="106">
        <v>296</v>
      </c>
      <c r="E294" s="106">
        <v>157</v>
      </c>
      <c r="F294" s="106">
        <v>139</v>
      </c>
      <c r="G294" s="106" t="s">
        <v>718</v>
      </c>
      <c r="H294" s="106">
        <v>-159</v>
      </c>
      <c r="I294" s="106">
        <v>455</v>
      </c>
      <c r="J294" s="106">
        <v>227</v>
      </c>
      <c r="K294" s="106">
        <v>228</v>
      </c>
      <c r="L294" s="106" t="s">
        <v>718</v>
      </c>
      <c r="M294" s="106" t="s">
        <v>718</v>
      </c>
      <c r="N294" s="106">
        <v>182</v>
      </c>
      <c r="O294" s="106">
        <v>12</v>
      </c>
    </row>
    <row r="295" spans="1:15">
      <c r="A295" s="376"/>
      <c r="B295" s="470">
        <v>2018</v>
      </c>
      <c r="C295" s="106">
        <v>279</v>
      </c>
      <c r="D295" s="106">
        <v>278</v>
      </c>
      <c r="E295" s="106">
        <v>145</v>
      </c>
      <c r="F295" s="106">
        <v>133</v>
      </c>
      <c r="G295" s="106">
        <v>1</v>
      </c>
      <c r="H295" s="106">
        <v>-230</v>
      </c>
      <c r="I295" s="106">
        <v>508</v>
      </c>
      <c r="J295" s="106">
        <v>264</v>
      </c>
      <c r="K295" s="106">
        <v>244</v>
      </c>
      <c r="L295" s="106" t="s">
        <v>68</v>
      </c>
      <c r="M295" s="106" t="s">
        <v>68</v>
      </c>
      <c r="N295" s="106">
        <v>253</v>
      </c>
      <c r="O295" s="106">
        <v>28</v>
      </c>
    </row>
    <row r="296" spans="1:15">
      <c r="A296" s="376"/>
      <c r="B296" s="470">
        <v>2019</v>
      </c>
      <c r="C296" s="106">
        <v>271</v>
      </c>
      <c r="D296" s="106">
        <v>271</v>
      </c>
      <c r="E296" s="106">
        <v>135</v>
      </c>
      <c r="F296" s="106">
        <v>136</v>
      </c>
      <c r="G296" s="106" t="s">
        <v>68</v>
      </c>
      <c r="H296" s="106">
        <v>-240</v>
      </c>
      <c r="I296" s="106">
        <v>511</v>
      </c>
      <c r="J296" s="106">
        <v>268</v>
      </c>
      <c r="K296" s="106">
        <v>243</v>
      </c>
      <c r="L296" s="106">
        <v>1</v>
      </c>
      <c r="M296" s="106">
        <v>1</v>
      </c>
      <c r="N296" s="106">
        <v>201</v>
      </c>
      <c r="O296" s="106">
        <v>35</v>
      </c>
    </row>
    <row r="297" spans="1:15">
      <c r="A297" s="376"/>
      <c r="B297" s="470">
        <v>2020</v>
      </c>
      <c r="C297" s="106">
        <v>263</v>
      </c>
      <c r="D297" s="106">
        <v>262</v>
      </c>
      <c r="E297" s="106">
        <v>135</v>
      </c>
      <c r="F297" s="106">
        <v>127</v>
      </c>
      <c r="G297" s="106">
        <v>1</v>
      </c>
      <c r="H297" s="106">
        <v>-309</v>
      </c>
      <c r="I297" s="106">
        <v>571</v>
      </c>
      <c r="J297" s="106">
        <v>291</v>
      </c>
      <c r="K297" s="106">
        <v>280</v>
      </c>
      <c r="L297" s="106">
        <v>1</v>
      </c>
      <c r="M297" s="106">
        <v>1</v>
      </c>
      <c r="N297" s="106">
        <v>174</v>
      </c>
      <c r="O297" s="106">
        <v>39</v>
      </c>
    </row>
    <row r="298" spans="1:15">
      <c r="A298" s="376"/>
      <c r="B298" s="470">
        <v>2021</v>
      </c>
      <c r="C298" s="106">
        <v>276</v>
      </c>
      <c r="D298" s="106">
        <v>276</v>
      </c>
      <c r="E298" s="106">
        <v>143</v>
      </c>
      <c r="F298" s="106">
        <v>133</v>
      </c>
      <c r="G298" s="106" t="s">
        <v>68</v>
      </c>
      <c r="H298" s="106">
        <v>-308</v>
      </c>
      <c r="I298" s="106">
        <v>584</v>
      </c>
      <c r="J298" s="106">
        <v>321</v>
      </c>
      <c r="K298" s="106">
        <v>263</v>
      </c>
      <c r="L298" s="106" t="s">
        <v>68</v>
      </c>
      <c r="M298" s="106" t="s">
        <v>68</v>
      </c>
      <c r="N298" s="106">
        <v>189</v>
      </c>
      <c r="O298" s="106">
        <v>48</v>
      </c>
    </row>
    <row r="299" spans="1:15">
      <c r="A299" s="376"/>
      <c r="B299" s="470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1:15">
      <c r="A300" s="376" t="s">
        <v>50</v>
      </c>
      <c r="B300" s="470">
        <v>2017</v>
      </c>
      <c r="C300" s="106">
        <v>30</v>
      </c>
      <c r="D300" s="106">
        <v>30</v>
      </c>
      <c r="E300" s="106">
        <v>14</v>
      </c>
      <c r="F300" s="106">
        <v>16</v>
      </c>
      <c r="G300" s="106" t="s">
        <v>718</v>
      </c>
      <c r="H300" s="106">
        <v>-71</v>
      </c>
      <c r="I300" s="106">
        <v>101</v>
      </c>
      <c r="J300" s="106">
        <v>46</v>
      </c>
      <c r="K300" s="106">
        <v>55</v>
      </c>
      <c r="L300" s="106" t="s">
        <v>718</v>
      </c>
      <c r="M300" s="106" t="s">
        <v>718</v>
      </c>
      <c r="N300" s="106">
        <v>21</v>
      </c>
      <c r="O300" s="106">
        <v>3</v>
      </c>
    </row>
    <row r="301" spans="1:15">
      <c r="A301" s="376"/>
      <c r="B301" s="470">
        <v>2018</v>
      </c>
      <c r="C301" s="106">
        <v>35</v>
      </c>
      <c r="D301" s="106">
        <v>35</v>
      </c>
      <c r="E301" s="106">
        <v>20</v>
      </c>
      <c r="F301" s="106">
        <v>15</v>
      </c>
      <c r="G301" s="106" t="s">
        <v>68</v>
      </c>
      <c r="H301" s="106">
        <v>-59</v>
      </c>
      <c r="I301" s="106">
        <v>94</v>
      </c>
      <c r="J301" s="106">
        <v>51</v>
      </c>
      <c r="K301" s="106">
        <v>43</v>
      </c>
      <c r="L301" s="106" t="s">
        <v>68</v>
      </c>
      <c r="M301" s="106" t="s">
        <v>68</v>
      </c>
      <c r="N301" s="106">
        <v>24</v>
      </c>
      <c r="O301" s="106">
        <v>6</v>
      </c>
    </row>
    <row r="302" spans="1:15">
      <c r="A302" s="376"/>
      <c r="B302" s="470">
        <v>2019</v>
      </c>
      <c r="C302" s="106">
        <v>31</v>
      </c>
      <c r="D302" s="106">
        <v>31</v>
      </c>
      <c r="E302" s="106">
        <v>16</v>
      </c>
      <c r="F302" s="106">
        <v>15</v>
      </c>
      <c r="G302" s="106" t="s">
        <v>68</v>
      </c>
      <c r="H302" s="106">
        <v>-88</v>
      </c>
      <c r="I302" s="106">
        <v>119</v>
      </c>
      <c r="J302" s="106">
        <v>68</v>
      </c>
      <c r="K302" s="106">
        <v>51</v>
      </c>
      <c r="L302" s="106" t="s">
        <v>68</v>
      </c>
      <c r="M302" s="106" t="s">
        <v>68</v>
      </c>
      <c r="N302" s="106">
        <v>23</v>
      </c>
      <c r="O302" s="106">
        <v>2</v>
      </c>
    </row>
    <row r="303" spans="1:15">
      <c r="A303" s="376"/>
      <c r="B303" s="470">
        <v>2020</v>
      </c>
      <c r="C303" s="106">
        <v>36</v>
      </c>
      <c r="D303" s="106">
        <v>36</v>
      </c>
      <c r="E303" s="106">
        <v>20</v>
      </c>
      <c r="F303" s="106">
        <v>16</v>
      </c>
      <c r="G303" s="106" t="s">
        <v>68</v>
      </c>
      <c r="H303" s="106">
        <v>-86</v>
      </c>
      <c r="I303" s="106">
        <v>122</v>
      </c>
      <c r="J303" s="106">
        <v>62</v>
      </c>
      <c r="K303" s="106">
        <v>60</v>
      </c>
      <c r="L303" s="106" t="s">
        <v>68</v>
      </c>
      <c r="M303" s="106" t="s">
        <v>68</v>
      </c>
      <c r="N303" s="106">
        <v>22</v>
      </c>
      <c r="O303" s="106">
        <v>1</v>
      </c>
    </row>
    <row r="304" spans="1:15">
      <c r="A304" s="376"/>
      <c r="B304" s="470">
        <v>2021</v>
      </c>
      <c r="C304" s="106">
        <v>33</v>
      </c>
      <c r="D304" s="106">
        <v>33</v>
      </c>
      <c r="E304" s="106">
        <v>23</v>
      </c>
      <c r="F304" s="106">
        <v>10</v>
      </c>
      <c r="G304" s="106" t="s">
        <v>68</v>
      </c>
      <c r="H304" s="106">
        <v>-100</v>
      </c>
      <c r="I304" s="106">
        <v>133</v>
      </c>
      <c r="J304" s="106">
        <v>73</v>
      </c>
      <c r="K304" s="106">
        <v>60</v>
      </c>
      <c r="L304" s="106" t="s">
        <v>68</v>
      </c>
      <c r="M304" s="106" t="s">
        <v>68</v>
      </c>
      <c r="N304" s="106">
        <v>25</v>
      </c>
      <c r="O304" s="106">
        <v>1</v>
      </c>
    </row>
    <row r="305" spans="1:15">
      <c r="A305" s="376"/>
      <c r="B305" s="470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1:15">
      <c r="A306" s="376" t="s">
        <v>51</v>
      </c>
      <c r="B306" s="470">
        <v>2017</v>
      </c>
      <c r="C306" s="106">
        <v>85</v>
      </c>
      <c r="D306" s="106">
        <v>85</v>
      </c>
      <c r="E306" s="106">
        <v>37</v>
      </c>
      <c r="F306" s="106">
        <v>48</v>
      </c>
      <c r="G306" s="106" t="s">
        <v>718</v>
      </c>
      <c r="H306" s="106">
        <v>-65</v>
      </c>
      <c r="I306" s="106">
        <v>150</v>
      </c>
      <c r="J306" s="106">
        <v>66</v>
      </c>
      <c r="K306" s="106">
        <v>84</v>
      </c>
      <c r="L306" s="106" t="s">
        <v>718</v>
      </c>
      <c r="M306" s="106" t="s">
        <v>718</v>
      </c>
      <c r="N306" s="106">
        <v>60</v>
      </c>
      <c r="O306" s="106">
        <v>3</v>
      </c>
    </row>
    <row r="307" spans="1:15">
      <c r="A307" s="376"/>
      <c r="B307" s="470">
        <v>2018</v>
      </c>
      <c r="C307" s="106">
        <v>88</v>
      </c>
      <c r="D307" s="106">
        <v>87</v>
      </c>
      <c r="E307" s="106">
        <v>42</v>
      </c>
      <c r="F307" s="106">
        <v>45</v>
      </c>
      <c r="G307" s="106">
        <v>1</v>
      </c>
      <c r="H307" s="106">
        <v>-68</v>
      </c>
      <c r="I307" s="106">
        <v>155</v>
      </c>
      <c r="J307" s="106">
        <v>70</v>
      </c>
      <c r="K307" s="106">
        <v>85</v>
      </c>
      <c r="L307" s="106" t="s">
        <v>68</v>
      </c>
      <c r="M307" s="106" t="s">
        <v>68</v>
      </c>
      <c r="N307" s="106">
        <v>41</v>
      </c>
      <c r="O307" s="106">
        <v>4</v>
      </c>
    </row>
    <row r="308" spans="1:15">
      <c r="A308" s="376"/>
      <c r="B308" s="470">
        <v>2019</v>
      </c>
      <c r="C308" s="106">
        <v>61</v>
      </c>
      <c r="D308" s="106">
        <v>61</v>
      </c>
      <c r="E308" s="106">
        <v>34</v>
      </c>
      <c r="F308" s="106">
        <v>27</v>
      </c>
      <c r="G308" s="106" t="s">
        <v>68</v>
      </c>
      <c r="H308" s="106">
        <v>-112</v>
      </c>
      <c r="I308" s="106">
        <v>173</v>
      </c>
      <c r="J308" s="106">
        <v>85</v>
      </c>
      <c r="K308" s="106">
        <v>88</v>
      </c>
      <c r="L308" s="106" t="s">
        <v>68</v>
      </c>
      <c r="M308" s="106" t="s">
        <v>68</v>
      </c>
      <c r="N308" s="106">
        <v>42</v>
      </c>
      <c r="O308" s="106">
        <v>6</v>
      </c>
    </row>
    <row r="309" spans="1:15">
      <c r="A309" s="376"/>
      <c r="B309" s="470">
        <v>2020</v>
      </c>
      <c r="C309" s="106">
        <v>107</v>
      </c>
      <c r="D309" s="106">
        <v>107</v>
      </c>
      <c r="E309" s="106">
        <v>53</v>
      </c>
      <c r="F309" s="106">
        <v>54</v>
      </c>
      <c r="G309" s="106" t="s">
        <v>68</v>
      </c>
      <c r="H309" s="106">
        <v>-48</v>
      </c>
      <c r="I309" s="106">
        <v>155</v>
      </c>
      <c r="J309" s="106">
        <v>77</v>
      </c>
      <c r="K309" s="106">
        <v>78</v>
      </c>
      <c r="L309" s="106" t="s">
        <v>68</v>
      </c>
      <c r="M309" s="106" t="s">
        <v>68</v>
      </c>
      <c r="N309" s="106">
        <v>28</v>
      </c>
      <c r="O309" s="106">
        <v>4</v>
      </c>
    </row>
    <row r="310" spans="1:15">
      <c r="A310" s="376"/>
      <c r="B310" s="470">
        <v>2021</v>
      </c>
      <c r="C310" s="106">
        <v>87</v>
      </c>
      <c r="D310" s="106">
        <v>87</v>
      </c>
      <c r="E310" s="106">
        <v>39</v>
      </c>
      <c r="F310" s="106">
        <v>48</v>
      </c>
      <c r="G310" s="106" t="s">
        <v>68</v>
      </c>
      <c r="H310" s="106">
        <v>-83</v>
      </c>
      <c r="I310" s="106">
        <v>170</v>
      </c>
      <c r="J310" s="106">
        <v>74</v>
      </c>
      <c r="K310" s="106">
        <v>96</v>
      </c>
      <c r="L310" s="106" t="s">
        <v>68</v>
      </c>
      <c r="M310" s="106" t="s">
        <v>68</v>
      </c>
      <c r="N310" s="106">
        <v>41</v>
      </c>
      <c r="O310" s="106">
        <v>2</v>
      </c>
    </row>
    <row r="311" spans="1:15">
      <c r="A311" s="376"/>
      <c r="B311" s="470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1:15">
      <c r="A312" s="376" t="s">
        <v>52</v>
      </c>
      <c r="B312" s="470">
        <v>2017</v>
      </c>
      <c r="C312" s="106">
        <v>24</v>
      </c>
      <c r="D312" s="106">
        <v>24</v>
      </c>
      <c r="E312" s="106">
        <v>9</v>
      </c>
      <c r="F312" s="106">
        <v>15</v>
      </c>
      <c r="G312" s="106" t="s">
        <v>718</v>
      </c>
      <c r="H312" s="106">
        <v>-66</v>
      </c>
      <c r="I312" s="106">
        <v>90</v>
      </c>
      <c r="J312" s="106">
        <v>44</v>
      </c>
      <c r="K312" s="106">
        <v>46</v>
      </c>
      <c r="L312" s="106" t="s">
        <v>718</v>
      </c>
      <c r="M312" s="106" t="s">
        <v>718</v>
      </c>
      <c r="N312" s="106">
        <v>9</v>
      </c>
      <c r="O312" s="106">
        <v>2</v>
      </c>
    </row>
    <row r="313" spans="1:15">
      <c r="A313" s="376"/>
      <c r="B313" s="470">
        <v>2018</v>
      </c>
      <c r="C313" s="106">
        <v>17</v>
      </c>
      <c r="D313" s="106">
        <v>17</v>
      </c>
      <c r="E313" s="106">
        <v>12</v>
      </c>
      <c r="F313" s="106">
        <v>5</v>
      </c>
      <c r="G313" s="106" t="s">
        <v>68</v>
      </c>
      <c r="H313" s="106">
        <v>-48</v>
      </c>
      <c r="I313" s="106">
        <v>65</v>
      </c>
      <c r="J313" s="106">
        <v>34</v>
      </c>
      <c r="K313" s="106">
        <v>31</v>
      </c>
      <c r="L313" s="106" t="s">
        <v>68</v>
      </c>
      <c r="M313" s="106" t="s">
        <v>68</v>
      </c>
      <c r="N313" s="106">
        <v>7</v>
      </c>
      <c r="O313" s="106">
        <v>3</v>
      </c>
    </row>
    <row r="314" spans="1:15">
      <c r="A314" s="376"/>
      <c r="B314" s="470">
        <v>2019</v>
      </c>
      <c r="C314" s="106">
        <v>12</v>
      </c>
      <c r="D314" s="106">
        <v>12</v>
      </c>
      <c r="E314" s="106">
        <v>7</v>
      </c>
      <c r="F314" s="106">
        <v>5</v>
      </c>
      <c r="G314" s="106" t="s">
        <v>68</v>
      </c>
      <c r="H314" s="106">
        <v>-64</v>
      </c>
      <c r="I314" s="106">
        <v>76</v>
      </c>
      <c r="J314" s="106">
        <v>42</v>
      </c>
      <c r="K314" s="106">
        <v>34</v>
      </c>
      <c r="L314" s="106" t="s">
        <v>68</v>
      </c>
      <c r="M314" s="106" t="s">
        <v>68</v>
      </c>
      <c r="N314" s="106">
        <v>9</v>
      </c>
      <c r="O314" s="106">
        <v>3</v>
      </c>
    </row>
    <row r="315" spans="1:15">
      <c r="A315" s="376"/>
      <c r="B315" s="470">
        <v>2020</v>
      </c>
      <c r="C315" s="106">
        <v>20</v>
      </c>
      <c r="D315" s="106">
        <v>20</v>
      </c>
      <c r="E315" s="106">
        <v>12</v>
      </c>
      <c r="F315" s="106">
        <v>8</v>
      </c>
      <c r="G315" s="106" t="s">
        <v>68</v>
      </c>
      <c r="H315" s="106">
        <v>-77</v>
      </c>
      <c r="I315" s="106">
        <v>97</v>
      </c>
      <c r="J315" s="106">
        <v>54</v>
      </c>
      <c r="K315" s="106">
        <v>43</v>
      </c>
      <c r="L315" s="106" t="s">
        <v>68</v>
      </c>
      <c r="M315" s="106" t="s">
        <v>68</v>
      </c>
      <c r="N315" s="106">
        <v>10</v>
      </c>
      <c r="O315" s="106">
        <v>1</v>
      </c>
    </row>
    <row r="316" spans="1:15">
      <c r="A316" s="376"/>
      <c r="B316" s="470">
        <v>2021</v>
      </c>
      <c r="C316" s="106">
        <v>34</v>
      </c>
      <c r="D316" s="106">
        <v>34</v>
      </c>
      <c r="E316" s="106">
        <v>21</v>
      </c>
      <c r="F316" s="106">
        <v>13</v>
      </c>
      <c r="G316" s="106" t="s">
        <v>68</v>
      </c>
      <c r="H316" s="106">
        <v>-66</v>
      </c>
      <c r="I316" s="106">
        <v>100</v>
      </c>
      <c r="J316" s="106">
        <v>52</v>
      </c>
      <c r="K316" s="106">
        <v>48</v>
      </c>
      <c r="L316" s="106" t="s">
        <v>68</v>
      </c>
      <c r="M316" s="106" t="s">
        <v>68</v>
      </c>
      <c r="N316" s="106">
        <v>18</v>
      </c>
      <c r="O316" s="106">
        <v>1</v>
      </c>
    </row>
    <row r="317" spans="1:15">
      <c r="A317" s="376"/>
      <c r="B317" s="470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1:15">
      <c r="A318" s="376" t="s">
        <v>53</v>
      </c>
      <c r="B318" s="470">
        <v>2017</v>
      </c>
      <c r="C318" s="106">
        <v>128</v>
      </c>
      <c r="D318" s="106">
        <v>127</v>
      </c>
      <c r="E318" s="106">
        <v>63</v>
      </c>
      <c r="F318" s="106">
        <v>64</v>
      </c>
      <c r="G318" s="106">
        <v>1</v>
      </c>
      <c r="H318" s="106">
        <v>-139</v>
      </c>
      <c r="I318" s="106">
        <v>266</v>
      </c>
      <c r="J318" s="106">
        <v>150</v>
      </c>
      <c r="K318" s="106">
        <v>116</v>
      </c>
      <c r="L318" s="106" t="s">
        <v>718</v>
      </c>
      <c r="M318" s="106" t="s">
        <v>718</v>
      </c>
      <c r="N318" s="106">
        <v>76</v>
      </c>
      <c r="O318" s="106">
        <v>8</v>
      </c>
    </row>
    <row r="319" spans="1:15">
      <c r="A319" s="376"/>
      <c r="B319" s="470">
        <v>2018</v>
      </c>
      <c r="C319" s="106">
        <v>129</v>
      </c>
      <c r="D319" s="106">
        <v>129</v>
      </c>
      <c r="E319" s="106">
        <v>66</v>
      </c>
      <c r="F319" s="106">
        <v>63</v>
      </c>
      <c r="G319" s="106" t="s">
        <v>68</v>
      </c>
      <c r="H319" s="106">
        <v>-90</v>
      </c>
      <c r="I319" s="106">
        <v>219</v>
      </c>
      <c r="J319" s="106">
        <v>97</v>
      </c>
      <c r="K319" s="106">
        <v>122</v>
      </c>
      <c r="L319" s="106" t="s">
        <v>68</v>
      </c>
      <c r="M319" s="106" t="s">
        <v>68</v>
      </c>
      <c r="N319" s="106">
        <v>102</v>
      </c>
      <c r="O319" s="106">
        <v>7</v>
      </c>
    </row>
    <row r="320" spans="1:15">
      <c r="A320" s="376"/>
      <c r="B320" s="470">
        <v>2019</v>
      </c>
      <c r="C320" s="106">
        <v>82</v>
      </c>
      <c r="D320" s="106">
        <v>82</v>
      </c>
      <c r="E320" s="106">
        <v>45</v>
      </c>
      <c r="F320" s="106">
        <v>37</v>
      </c>
      <c r="G320" s="106" t="s">
        <v>68</v>
      </c>
      <c r="H320" s="106">
        <v>-153</v>
      </c>
      <c r="I320" s="106">
        <v>235</v>
      </c>
      <c r="J320" s="106">
        <v>113</v>
      </c>
      <c r="K320" s="106">
        <v>122</v>
      </c>
      <c r="L320" s="106" t="s">
        <v>68</v>
      </c>
      <c r="M320" s="106" t="s">
        <v>68</v>
      </c>
      <c r="N320" s="106">
        <v>78</v>
      </c>
      <c r="O320" s="106">
        <v>1</v>
      </c>
    </row>
    <row r="321" spans="1:15">
      <c r="A321" s="376"/>
      <c r="B321" s="470">
        <v>2020</v>
      </c>
      <c r="C321" s="106">
        <v>85</v>
      </c>
      <c r="D321" s="106">
        <v>85</v>
      </c>
      <c r="E321" s="106">
        <v>43</v>
      </c>
      <c r="F321" s="106">
        <v>42</v>
      </c>
      <c r="G321" s="106" t="s">
        <v>68</v>
      </c>
      <c r="H321" s="106">
        <v>-158</v>
      </c>
      <c r="I321" s="106">
        <v>243</v>
      </c>
      <c r="J321" s="106">
        <v>129</v>
      </c>
      <c r="K321" s="106">
        <v>114</v>
      </c>
      <c r="L321" s="106">
        <v>1</v>
      </c>
      <c r="M321" s="106">
        <v>1</v>
      </c>
      <c r="N321" s="106">
        <v>53</v>
      </c>
      <c r="O321" s="106">
        <v>5</v>
      </c>
    </row>
    <row r="322" spans="1:15">
      <c r="A322" s="376"/>
      <c r="B322" s="470">
        <v>2021</v>
      </c>
      <c r="C322" s="106">
        <v>125</v>
      </c>
      <c r="D322" s="106">
        <v>124</v>
      </c>
      <c r="E322" s="106">
        <v>56</v>
      </c>
      <c r="F322" s="106">
        <v>68</v>
      </c>
      <c r="G322" s="106">
        <v>1</v>
      </c>
      <c r="H322" s="106">
        <v>-143</v>
      </c>
      <c r="I322" s="106">
        <v>267</v>
      </c>
      <c r="J322" s="106">
        <v>139</v>
      </c>
      <c r="K322" s="106">
        <v>128</v>
      </c>
      <c r="L322" s="106" t="s">
        <v>68</v>
      </c>
      <c r="M322" s="106" t="s">
        <v>68</v>
      </c>
      <c r="N322" s="106">
        <v>83</v>
      </c>
      <c r="O322" s="106">
        <v>8</v>
      </c>
    </row>
    <row r="323" spans="1:15">
      <c r="A323" s="376"/>
      <c r="B323" s="470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1:15">
      <c r="A324" s="376" t="s">
        <v>54</v>
      </c>
      <c r="B324" s="470">
        <v>2017</v>
      </c>
      <c r="C324" s="106">
        <v>59</v>
      </c>
      <c r="D324" s="106">
        <v>59</v>
      </c>
      <c r="E324" s="106">
        <v>39</v>
      </c>
      <c r="F324" s="106">
        <v>20</v>
      </c>
      <c r="G324" s="106" t="s">
        <v>718</v>
      </c>
      <c r="H324" s="106">
        <v>-29</v>
      </c>
      <c r="I324" s="106">
        <v>88</v>
      </c>
      <c r="J324" s="106">
        <v>44</v>
      </c>
      <c r="K324" s="106">
        <v>44</v>
      </c>
      <c r="L324" s="106" t="s">
        <v>718</v>
      </c>
      <c r="M324" s="106" t="s">
        <v>718</v>
      </c>
      <c r="N324" s="106">
        <v>28</v>
      </c>
      <c r="O324" s="106">
        <v>5</v>
      </c>
    </row>
    <row r="325" spans="1:15">
      <c r="A325" s="376"/>
      <c r="B325" s="470">
        <v>2018</v>
      </c>
      <c r="C325" s="106">
        <v>42</v>
      </c>
      <c r="D325" s="106">
        <v>42</v>
      </c>
      <c r="E325" s="106">
        <v>20</v>
      </c>
      <c r="F325" s="106">
        <v>22</v>
      </c>
      <c r="G325" s="106" t="s">
        <v>68</v>
      </c>
      <c r="H325" s="106">
        <v>-35</v>
      </c>
      <c r="I325" s="106">
        <v>77</v>
      </c>
      <c r="J325" s="106">
        <v>38</v>
      </c>
      <c r="K325" s="106">
        <v>39</v>
      </c>
      <c r="L325" s="106" t="s">
        <v>68</v>
      </c>
      <c r="M325" s="106" t="s">
        <v>68</v>
      </c>
      <c r="N325" s="106">
        <v>24</v>
      </c>
      <c r="O325" s="106" t="s">
        <v>68</v>
      </c>
    </row>
    <row r="326" spans="1:15">
      <c r="A326" s="376"/>
      <c r="B326" s="470">
        <v>2019</v>
      </c>
      <c r="C326" s="106">
        <v>63</v>
      </c>
      <c r="D326" s="106">
        <v>63</v>
      </c>
      <c r="E326" s="106">
        <v>34</v>
      </c>
      <c r="F326" s="106">
        <v>29</v>
      </c>
      <c r="G326" s="106" t="s">
        <v>68</v>
      </c>
      <c r="H326" s="106">
        <v>-32</v>
      </c>
      <c r="I326" s="106">
        <v>95</v>
      </c>
      <c r="J326" s="106">
        <v>46</v>
      </c>
      <c r="K326" s="106">
        <v>49</v>
      </c>
      <c r="L326" s="106" t="s">
        <v>68</v>
      </c>
      <c r="M326" s="106" t="s">
        <v>68</v>
      </c>
      <c r="N326" s="106">
        <v>32</v>
      </c>
      <c r="O326" s="106">
        <v>1</v>
      </c>
    </row>
    <row r="327" spans="1:15">
      <c r="A327" s="376"/>
      <c r="B327" s="470">
        <v>2020</v>
      </c>
      <c r="C327" s="106">
        <v>62</v>
      </c>
      <c r="D327" s="106">
        <v>62</v>
      </c>
      <c r="E327" s="106">
        <v>30</v>
      </c>
      <c r="F327" s="106">
        <v>32</v>
      </c>
      <c r="G327" s="106" t="s">
        <v>68</v>
      </c>
      <c r="H327" s="106">
        <v>-40</v>
      </c>
      <c r="I327" s="106">
        <v>102</v>
      </c>
      <c r="J327" s="106">
        <v>43</v>
      </c>
      <c r="K327" s="106">
        <v>59</v>
      </c>
      <c r="L327" s="106" t="s">
        <v>68</v>
      </c>
      <c r="M327" s="106" t="s">
        <v>68</v>
      </c>
      <c r="N327" s="106">
        <v>21</v>
      </c>
      <c r="O327" s="106">
        <v>2</v>
      </c>
    </row>
    <row r="328" spans="1:15">
      <c r="A328" s="376"/>
      <c r="B328" s="470">
        <v>2021</v>
      </c>
      <c r="C328" s="106">
        <v>63</v>
      </c>
      <c r="D328" s="106">
        <v>63</v>
      </c>
      <c r="E328" s="106">
        <v>31</v>
      </c>
      <c r="F328" s="106">
        <v>32</v>
      </c>
      <c r="G328" s="106" t="s">
        <v>68</v>
      </c>
      <c r="H328" s="106">
        <v>-48</v>
      </c>
      <c r="I328" s="106">
        <v>111</v>
      </c>
      <c r="J328" s="106">
        <v>52</v>
      </c>
      <c r="K328" s="106">
        <v>59</v>
      </c>
      <c r="L328" s="106" t="s">
        <v>68</v>
      </c>
      <c r="M328" s="106" t="s">
        <v>68</v>
      </c>
      <c r="N328" s="106">
        <v>33</v>
      </c>
      <c r="O328" s="106">
        <v>2</v>
      </c>
    </row>
    <row r="329" spans="1:15">
      <c r="A329" s="376"/>
      <c r="B329" s="470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1:15">
      <c r="A330" s="113" t="s">
        <v>55</v>
      </c>
      <c r="B330" s="470">
        <v>2017</v>
      </c>
      <c r="C330" s="106">
        <v>63</v>
      </c>
      <c r="D330" s="106">
        <v>63</v>
      </c>
      <c r="E330" s="106">
        <v>40</v>
      </c>
      <c r="F330" s="106">
        <v>23</v>
      </c>
      <c r="G330" s="106" t="s">
        <v>718</v>
      </c>
      <c r="H330" s="106">
        <v>-46</v>
      </c>
      <c r="I330" s="106">
        <v>109</v>
      </c>
      <c r="J330" s="106">
        <v>56</v>
      </c>
      <c r="K330" s="106">
        <v>53</v>
      </c>
      <c r="L330" s="106" t="s">
        <v>718</v>
      </c>
      <c r="M330" s="106" t="s">
        <v>718</v>
      </c>
      <c r="N330" s="106">
        <v>28</v>
      </c>
      <c r="O330" s="106">
        <v>4</v>
      </c>
    </row>
    <row r="331" spans="1:15">
      <c r="A331" s="376"/>
      <c r="B331" s="470">
        <v>2018</v>
      </c>
      <c r="C331" s="106">
        <v>65</v>
      </c>
      <c r="D331" s="106">
        <v>65</v>
      </c>
      <c r="E331" s="106">
        <v>41</v>
      </c>
      <c r="F331" s="106">
        <v>24</v>
      </c>
      <c r="G331" s="106" t="s">
        <v>68</v>
      </c>
      <c r="H331" s="106">
        <v>-65</v>
      </c>
      <c r="I331" s="106">
        <v>130</v>
      </c>
      <c r="J331" s="106">
        <v>63</v>
      </c>
      <c r="K331" s="106">
        <v>67</v>
      </c>
      <c r="L331" s="106" t="s">
        <v>68</v>
      </c>
      <c r="M331" s="106" t="s">
        <v>68</v>
      </c>
      <c r="N331" s="106">
        <v>28</v>
      </c>
      <c r="O331" s="106">
        <v>3</v>
      </c>
    </row>
    <row r="332" spans="1:15">
      <c r="A332" s="376"/>
      <c r="B332" s="470">
        <v>2019</v>
      </c>
      <c r="C332" s="106">
        <v>59</v>
      </c>
      <c r="D332" s="106">
        <v>58</v>
      </c>
      <c r="E332" s="106">
        <v>34</v>
      </c>
      <c r="F332" s="106">
        <v>24</v>
      </c>
      <c r="G332" s="106">
        <v>1</v>
      </c>
      <c r="H332" s="106">
        <v>-72</v>
      </c>
      <c r="I332" s="106">
        <v>130</v>
      </c>
      <c r="J332" s="106">
        <v>53</v>
      </c>
      <c r="K332" s="106">
        <v>77</v>
      </c>
      <c r="L332" s="106" t="s">
        <v>68</v>
      </c>
      <c r="M332" s="106" t="s">
        <v>68</v>
      </c>
      <c r="N332" s="106">
        <v>33</v>
      </c>
      <c r="O332" s="106">
        <v>3</v>
      </c>
    </row>
    <row r="333" spans="1:15">
      <c r="A333" s="376"/>
      <c r="B333" s="470">
        <v>2020</v>
      </c>
      <c r="C333" s="106">
        <v>63</v>
      </c>
      <c r="D333" s="106">
        <v>63</v>
      </c>
      <c r="E333" s="106">
        <v>31</v>
      </c>
      <c r="F333" s="106">
        <v>32</v>
      </c>
      <c r="G333" s="106" t="s">
        <v>68</v>
      </c>
      <c r="H333" s="106">
        <v>-67</v>
      </c>
      <c r="I333" s="106">
        <v>130</v>
      </c>
      <c r="J333" s="106">
        <v>69</v>
      </c>
      <c r="K333" s="106">
        <v>61</v>
      </c>
      <c r="L333" s="106" t="s">
        <v>68</v>
      </c>
      <c r="M333" s="106" t="s">
        <v>68</v>
      </c>
      <c r="N333" s="106">
        <v>24</v>
      </c>
      <c r="O333" s="106">
        <v>5</v>
      </c>
    </row>
    <row r="334" spans="1:15">
      <c r="A334" s="376"/>
      <c r="B334" s="470">
        <v>2021</v>
      </c>
      <c r="C334" s="106">
        <v>59</v>
      </c>
      <c r="D334" s="106">
        <v>59</v>
      </c>
      <c r="E334" s="106">
        <v>27</v>
      </c>
      <c r="F334" s="106">
        <v>32</v>
      </c>
      <c r="G334" s="106" t="s">
        <v>68</v>
      </c>
      <c r="H334" s="106">
        <v>-61</v>
      </c>
      <c r="I334" s="106">
        <v>120</v>
      </c>
      <c r="J334" s="106">
        <v>66</v>
      </c>
      <c r="K334" s="106">
        <v>54</v>
      </c>
      <c r="L334" s="106" t="s">
        <v>68</v>
      </c>
      <c r="M334" s="106" t="s">
        <v>68</v>
      </c>
      <c r="N334" s="106">
        <v>34</v>
      </c>
      <c r="O334" s="106">
        <v>7</v>
      </c>
    </row>
    <row r="335" spans="1:15">
      <c r="A335" s="376"/>
      <c r="B335" s="470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1:15">
      <c r="A336" s="376" t="s">
        <v>56</v>
      </c>
      <c r="B336" s="470">
        <v>2017</v>
      </c>
      <c r="C336" s="106">
        <v>303</v>
      </c>
      <c r="D336" s="106">
        <v>303</v>
      </c>
      <c r="E336" s="106">
        <v>160</v>
      </c>
      <c r="F336" s="106">
        <v>143</v>
      </c>
      <c r="G336" s="106" t="s">
        <v>718</v>
      </c>
      <c r="H336" s="106">
        <v>-182</v>
      </c>
      <c r="I336" s="106">
        <v>485</v>
      </c>
      <c r="J336" s="106">
        <v>263</v>
      </c>
      <c r="K336" s="106">
        <v>222</v>
      </c>
      <c r="L336" s="106" t="s">
        <v>718</v>
      </c>
      <c r="M336" s="106" t="s">
        <v>718</v>
      </c>
      <c r="N336" s="106">
        <v>212</v>
      </c>
      <c r="O336" s="106">
        <v>51</v>
      </c>
    </row>
    <row r="337" spans="1:15">
      <c r="A337" s="376"/>
      <c r="B337" s="470">
        <v>2018</v>
      </c>
      <c r="C337" s="106">
        <v>328</v>
      </c>
      <c r="D337" s="106">
        <v>328</v>
      </c>
      <c r="E337" s="106">
        <v>172</v>
      </c>
      <c r="F337" s="106">
        <v>156</v>
      </c>
      <c r="G337" s="106" t="s">
        <v>68</v>
      </c>
      <c r="H337" s="106">
        <v>-184</v>
      </c>
      <c r="I337" s="106">
        <v>512</v>
      </c>
      <c r="J337" s="106">
        <v>285</v>
      </c>
      <c r="K337" s="106">
        <v>227</v>
      </c>
      <c r="L337" s="106">
        <v>2</v>
      </c>
      <c r="M337" s="106">
        <v>2</v>
      </c>
      <c r="N337" s="106">
        <v>199</v>
      </c>
      <c r="O337" s="106">
        <v>51</v>
      </c>
    </row>
    <row r="338" spans="1:15">
      <c r="A338" s="376"/>
      <c r="B338" s="470">
        <v>2019</v>
      </c>
      <c r="C338" s="106">
        <v>328</v>
      </c>
      <c r="D338" s="106">
        <v>328</v>
      </c>
      <c r="E338" s="106">
        <v>182</v>
      </c>
      <c r="F338" s="106">
        <v>146</v>
      </c>
      <c r="G338" s="106" t="s">
        <v>68</v>
      </c>
      <c r="H338" s="106">
        <v>-145</v>
      </c>
      <c r="I338" s="106">
        <v>473</v>
      </c>
      <c r="J338" s="106">
        <v>252</v>
      </c>
      <c r="K338" s="106">
        <v>221</v>
      </c>
      <c r="L338" s="106">
        <v>1</v>
      </c>
      <c r="M338" s="106" t="s">
        <v>68</v>
      </c>
      <c r="N338" s="106">
        <v>205</v>
      </c>
      <c r="O338" s="106">
        <v>47</v>
      </c>
    </row>
    <row r="339" spans="1:15">
      <c r="A339" s="376"/>
      <c r="B339" s="470">
        <v>2020</v>
      </c>
      <c r="C339" s="106">
        <v>303</v>
      </c>
      <c r="D339" s="106">
        <v>303</v>
      </c>
      <c r="E339" s="106">
        <v>159</v>
      </c>
      <c r="F339" s="106">
        <v>144</v>
      </c>
      <c r="G339" s="106" t="s">
        <v>68</v>
      </c>
      <c r="H339" s="106">
        <v>-231</v>
      </c>
      <c r="I339" s="106">
        <v>534</v>
      </c>
      <c r="J339" s="106">
        <v>252</v>
      </c>
      <c r="K339" s="106">
        <v>282</v>
      </c>
      <c r="L339" s="106" t="s">
        <v>68</v>
      </c>
      <c r="M339" s="106" t="s">
        <v>68</v>
      </c>
      <c r="N339" s="106">
        <v>169</v>
      </c>
      <c r="O339" s="106">
        <v>32</v>
      </c>
    </row>
    <row r="340" spans="1:15">
      <c r="A340" s="376"/>
      <c r="B340" s="470">
        <v>2021</v>
      </c>
      <c r="C340" s="106">
        <v>325</v>
      </c>
      <c r="D340" s="106">
        <v>325</v>
      </c>
      <c r="E340" s="106">
        <v>175</v>
      </c>
      <c r="F340" s="106">
        <v>150</v>
      </c>
      <c r="G340" s="106" t="s">
        <v>68</v>
      </c>
      <c r="H340" s="106">
        <v>-372</v>
      </c>
      <c r="I340" s="106">
        <v>697</v>
      </c>
      <c r="J340" s="106">
        <v>371</v>
      </c>
      <c r="K340" s="106">
        <v>326</v>
      </c>
      <c r="L340" s="106" t="s">
        <v>68</v>
      </c>
      <c r="M340" s="106" t="s">
        <v>68</v>
      </c>
      <c r="N340" s="106">
        <v>200</v>
      </c>
      <c r="O340" s="106">
        <v>39</v>
      </c>
    </row>
    <row r="341" spans="1:15">
      <c r="A341" s="376"/>
      <c r="B341" s="470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1:15">
      <c r="A342" s="105" t="s">
        <v>57</v>
      </c>
      <c r="B342" s="470">
        <v>2017</v>
      </c>
      <c r="C342" s="106">
        <v>304</v>
      </c>
      <c r="D342" s="106">
        <v>303</v>
      </c>
      <c r="E342" s="106">
        <v>146</v>
      </c>
      <c r="F342" s="106">
        <v>157</v>
      </c>
      <c r="G342" s="106">
        <v>1</v>
      </c>
      <c r="H342" s="106">
        <v>-85</v>
      </c>
      <c r="I342" s="106">
        <v>388</v>
      </c>
      <c r="J342" s="106">
        <v>203</v>
      </c>
      <c r="K342" s="106">
        <v>185</v>
      </c>
      <c r="L342" s="106">
        <v>2</v>
      </c>
      <c r="M342" s="106">
        <v>2</v>
      </c>
      <c r="N342" s="106">
        <v>168</v>
      </c>
      <c r="O342" s="106">
        <v>16</v>
      </c>
    </row>
    <row r="343" spans="1:15">
      <c r="A343" s="376"/>
      <c r="B343" s="470">
        <v>2018</v>
      </c>
      <c r="C343" s="106">
        <v>300</v>
      </c>
      <c r="D343" s="106">
        <v>299</v>
      </c>
      <c r="E343" s="106">
        <v>164</v>
      </c>
      <c r="F343" s="106">
        <v>135</v>
      </c>
      <c r="G343" s="106">
        <v>1</v>
      </c>
      <c r="H343" s="106">
        <v>-91</v>
      </c>
      <c r="I343" s="106">
        <v>390</v>
      </c>
      <c r="J343" s="106">
        <v>199</v>
      </c>
      <c r="K343" s="106">
        <v>191</v>
      </c>
      <c r="L343" s="106" t="s">
        <v>68</v>
      </c>
      <c r="M343" s="106" t="s">
        <v>68</v>
      </c>
      <c r="N343" s="106">
        <v>152</v>
      </c>
      <c r="O343" s="106">
        <v>13</v>
      </c>
    </row>
    <row r="344" spans="1:15">
      <c r="A344" s="376"/>
      <c r="B344" s="470">
        <v>2019</v>
      </c>
      <c r="C344" s="106">
        <v>299</v>
      </c>
      <c r="D344" s="106">
        <v>297</v>
      </c>
      <c r="E344" s="106">
        <v>158</v>
      </c>
      <c r="F344" s="106">
        <v>139</v>
      </c>
      <c r="G344" s="106">
        <v>2</v>
      </c>
      <c r="H344" s="106">
        <v>-84</v>
      </c>
      <c r="I344" s="106">
        <v>381</v>
      </c>
      <c r="J344" s="106">
        <v>192</v>
      </c>
      <c r="K344" s="106">
        <v>189</v>
      </c>
      <c r="L344" s="106" t="s">
        <v>68</v>
      </c>
      <c r="M344" s="106" t="s">
        <v>68</v>
      </c>
      <c r="N344" s="106">
        <v>149</v>
      </c>
      <c r="O344" s="106">
        <v>10</v>
      </c>
    </row>
    <row r="345" spans="1:15">
      <c r="A345" s="376"/>
      <c r="B345" s="470">
        <v>2020</v>
      </c>
      <c r="C345" s="106">
        <v>322</v>
      </c>
      <c r="D345" s="106">
        <v>321</v>
      </c>
      <c r="E345" s="106">
        <v>165</v>
      </c>
      <c r="F345" s="106">
        <v>156</v>
      </c>
      <c r="G345" s="106">
        <v>1</v>
      </c>
      <c r="H345" s="106">
        <v>-118</v>
      </c>
      <c r="I345" s="106">
        <v>439</v>
      </c>
      <c r="J345" s="106">
        <v>241</v>
      </c>
      <c r="K345" s="106">
        <v>198</v>
      </c>
      <c r="L345" s="106" t="s">
        <v>68</v>
      </c>
      <c r="M345" s="106" t="s">
        <v>68</v>
      </c>
      <c r="N345" s="106">
        <v>116</v>
      </c>
      <c r="O345" s="106">
        <v>17</v>
      </c>
    </row>
    <row r="346" spans="1:15">
      <c r="A346" s="376"/>
      <c r="B346" s="470">
        <v>2021</v>
      </c>
      <c r="C346" s="106">
        <v>282</v>
      </c>
      <c r="D346" s="106">
        <v>281</v>
      </c>
      <c r="E346" s="106">
        <v>142</v>
      </c>
      <c r="F346" s="106">
        <v>139</v>
      </c>
      <c r="G346" s="106">
        <v>1</v>
      </c>
      <c r="H346" s="106">
        <v>-230</v>
      </c>
      <c r="I346" s="106">
        <v>511</v>
      </c>
      <c r="J346" s="106">
        <v>284</v>
      </c>
      <c r="K346" s="106">
        <v>227</v>
      </c>
      <c r="L346" s="106">
        <v>1</v>
      </c>
      <c r="M346" s="106">
        <v>1</v>
      </c>
      <c r="N346" s="106">
        <v>175</v>
      </c>
      <c r="O346" s="106">
        <v>9</v>
      </c>
    </row>
    <row r="347" spans="1:15">
      <c r="A347" s="376"/>
      <c r="B347" s="470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1:15">
      <c r="A348" s="376" t="s">
        <v>58</v>
      </c>
      <c r="B348" s="470">
        <v>2017</v>
      </c>
      <c r="C348" s="106">
        <v>104</v>
      </c>
      <c r="D348" s="106">
        <v>104</v>
      </c>
      <c r="E348" s="106">
        <v>54</v>
      </c>
      <c r="F348" s="106">
        <v>50</v>
      </c>
      <c r="G348" s="106" t="s">
        <v>718</v>
      </c>
      <c r="H348" s="106">
        <v>-103</v>
      </c>
      <c r="I348" s="106">
        <v>207</v>
      </c>
      <c r="J348" s="106">
        <v>107</v>
      </c>
      <c r="K348" s="106">
        <v>100</v>
      </c>
      <c r="L348" s="106" t="s">
        <v>718</v>
      </c>
      <c r="M348" s="106" t="s">
        <v>718</v>
      </c>
      <c r="N348" s="106">
        <v>89</v>
      </c>
      <c r="O348" s="106">
        <v>7</v>
      </c>
    </row>
    <row r="349" spans="1:15">
      <c r="A349" s="376"/>
      <c r="B349" s="470">
        <v>2018</v>
      </c>
      <c r="C349" s="106">
        <v>110</v>
      </c>
      <c r="D349" s="106">
        <v>110</v>
      </c>
      <c r="E349" s="106">
        <v>66</v>
      </c>
      <c r="F349" s="106">
        <v>44</v>
      </c>
      <c r="G349" s="106" t="s">
        <v>68</v>
      </c>
      <c r="H349" s="106">
        <v>-90</v>
      </c>
      <c r="I349" s="106">
        <v>200</v>
      </c>
      <c r="J349" s="106">
        <v>92</v>
      </c>
      <c r="K349" s="106">
        <v>108</v>
      </c>
      <c r="L349" s="106" t="s">
        <v>68</v>
      </c>
      <c r="M349" s="106" t="s">
        <v>68</v>
      </c>
      <c r="N349" s="106">
        <v>81</v>
      </c>
      <c r="O349" s="106">
        <v>11</v>
      </c>
    </row>
    <row r="350" spans="1:15">
      <c r="A350" s="376"/>
      <c r="B350" s="470">
        <v>2019</v>
      </c>
      <c r="C350" s="106">
        <v>116</v>
      </c>
      <c r="D350" s="106">
        <v>116</v>
      </c>
      <c r="E350" s="106">
        <v>58</v>
      </c>
      <c r="F350" s="106">
        <v>58</v>
      </c>
      <c r="G350" s="106" t="s">
        <v>68</v>
      </c>
      <c r="H350" s="106">
        <v>-76</v>
      </c>
      <c r="I350" s="106">
        <v>192</v>
      </c>
      <c r="J350" s="106">
        <v>93</v>
      </c>
      <c r="K350" s="106">
        <v>99</v>
      </c>
      <c r="L350" s="106" t="s">
        <v>68</v>
      </c>
      <c r="M350" s="106" t="s">
        <v>68</v>
      </c>
      <c r="N350" s="106">
        <v>74</v>
      </c>
      <c r="O350" s="106">
        <v>6</v>
      </c>
    </row>
    <row r="351" spans="1:15">
      <c r="A351" s="376"/>
      <c r="B351" s="470">
        <v>2020</v>
      </c>
      <c r="C351" s="106">
        <v>105</v>
      </c>
      <c r="D351" s="106">
        <v>104</v>
      </c>
      <c r="E351" s="106">
        <v>60</v>
      </c>
      <c r="F351" s="106">
        <v>44</v>
      </c>
      <c r="G351" s="106">
        <v>1</v>
      </c>
      <c r="H351" s="106">
        <v>-124</v>
      </c>
      <c r="I351" s="106">
        <v>228</v>
      </c>
      <c r="J351" s="106">
        <v>129</v>
      </c>
      <c r="K351" s="106">
        <v>99</v>
      </c>
      <c r="L351" s="106" t="s">
        <v>68</v>
      </c>
      <c r="M351" s="106" t="s">
        <v>68</v>
      </c>
      <c r="N351" s="106">
        <v>75</v>
      </c>
      <c r="O351" s="106">
        <v>5</v>
      </c>
    </row>
    <row r="352" spans="1:15">
      <c r="A352" s="376"/>
      <c r="B352" s="470">
        <v>2021</v>
      </c>
      <c r="C352" s="106">
        <v>115</v>
      </c>
      <c r="D352" s="106">
        <v>115</v>
      </c>
      <c r="E352" s="106">
        <v>61</v>
      </c>
      <c r="F352" s="106">
        <v>54</v>
      </c>
      <c r="G352" s="106" t="s">
        <v>68</v>
      </c>
      <c r="H352" s="106">
        <v>-121</v>
      </c>
      <c r="I352" s="106">
        <v>236</v>
      </c>
      <c r="J352" s="106">
        <v>124</v>
      </c>
      <c r="K352" s="106">
        <v>112</v>
      </c>
      <c r="L352" s="106" t="s">
        <v>68</v>
      </c>
      <c r="M352" s="106" t="s">
        <v>68</v>
      </c>
      <c r="N352" s="106">
        <v>80</v>
      </c>
      <c r="O352" s="106">
        <v>12</v>
      </c>
    </row>
    <row r="353" spans="1:15">
      <c r="A353" s="376"/>
      <c r="B353" s="470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1:15">
      <c r="A354" s="376" t="s">
        <v>59</v>
      </c>
      <c r="B354" s="470">
        <v>2017</v>
      </c>
      <c r="C354" s="106">
        <v>113</v>
      </c>
      <c r="D354" s="106">
        <v>112</v>
      </c>
      <c r="E354" s="106">
        <v>59</v>
      </c>
      <c r="F354" s="106">
        <v>53</v>
      </c>
      <c r="G354" s="106">
        <v>1</v>
      </c>
      <c r="H354" s="106">
        <v>-109</v>
      </c>
      <c r="I354" s="106">
        <v>221</v>
      </c>
      <c r="J354" s="106">
        <v>110</v>
      </c>
      <c r="K354" s="106">
        <v>111</v>
      </c>
      <c r="L354" s="106" t="s">
        <v>718</v>
      </c>
      <c r="M354" s="106" t="s">
        <v>718</v>
      </c>
      <c r="N354" s="106">
        <v>69</v>
      </c>
      <c r="O354" s="106">
        <v>6</v>
      </c>
    </row>
    <row r="355" spans="1:15">
      <c r="A355" s="376"/>
      <c r="B355" s="470">
        <v>2018</v>
      </c>
      <c r="C355" s="106">
        <v>121</v>
      </c>
      <c r="D355" s="106">
        <v>120</v>
      </c>
      <c r="E355" s="106">
        <v>66</v>
      </c>
      <c r="F355" s="106">
        <v>54</v>
      </c>
      <c r="G355" s="106">
        <v>1</v>
      </c>
      <c r="H355" s="106">
        <v>-112</v>
      </c>
      <c r="I355" s="106">
        <v>232</v>
      </c>
      <c r="J355" s="106">
        <v>133</v>
      </c>
      <c r="K355" s="106">
        <v>99</v>
      </c>
      <c r="L355" s="106" t="s">
        <v>68</v>
      </c>
      <c r="M355" s="106" t="s">
        <v>68</v>
      </c>
      <c r="N355" s="106">
        <v>73</v>
      </c>
      <c r="O355" s="106" t="s">
        <v>68</v>
      </c>
    </row>
    <row r="356" spans="1:15">
      <c r="A356" s="376"/>
      <c r="B356" s="470">
        <v>2019</v>
      </c>
      <c r="C356" s="106">
        <v>123</v>
      </c>
      <c r="D356" s="106">
        <v>123</v>
      </c>
      <c r="E356" s="106">
        <v>66</v>
      </c>
      <c r="F356" s="106">
        <v>57</v>
      </c>
      <c r="G356" s="106" t="s">
        <v>68</v>
      </c>
      <c r="H356" s="106">
        <v>-128</v>
      </c>
      <c r="I356" s="106">
        <v>251</v>
      </c>
      <c r="J356" s="106">
        <v>138</v>
      </c>
      <c r="K356" s="106">
        <v>113</v>
      </c>
      <c r="L356" s="106" t="s">
        <v>68</v>
      </c>
      <c r="M356" s="106" t="s">
        <v>68</v>
      </c>
      <c r="N356" s="106">
        <v>65</v>
      </c>
      <c r="O356" s="106">
        <v>15</v>
      </c>
    </row>
    <row r="357" spans="1:15">
      <c r="A357" s="376"/>
      <c r="B357" s="470">
        <v>2020</v>
      </c>
      <c r="C357" s="106">
        <v>126</v>
      </c>
      <c r="D357" s="106">
        <v>126</v>
      </c>
      <c r="E357" s="106">
        <v>53</v>
      </c>
      <c r="F357" s="106">
        <v>73</v>
      </c>
      <c r="G357" s="106" t="s">
        <v>68</v>
      </c>
      <c r="H357" s="106">
        <v>-113</v>
      </c>
      <c r="I357" s="106">
        <v>239</v>
      </c>
      <c r="J357" s="106">
        <v>109</v>
      </c>
      <c r="K357" s="106">
        <v>130</v>
      </c>
      <c r="L357" s="106" t="s">
        <v>68</v>
      </c>
      <c r="M357" s="106" t="s">
        <v>68</v>
      </c>
      <c r="N357" s="106">
        <v>50</v>
      </c>
      <c r="O357" s="106">
        <v>19</v>
      </c>
    </row>
    <row r="358" spans="1:15">
      <c r="A358" s="376"/>
      <c r="B358" s="470">
        <v>2021</v>
      </c>
      <c r="C358" s="106">
        <v>116</v>
      </c>
      <c r="D358" s="106">
        <v>116</v>
      </c>
      <c r="E358" s="106">
        <v>45</v>
      </c>
      <c r="F358" s="106">
        <v>71</v>
      </c>
      <c r="G358" s="106" t="s">
        <v>68</v>
      </c>
      <c r="H358" s="106">
        <v>-186</v>
      </c>
      <c r="I358" s="106">
        <v>302</v>
      </c>
      <c r="J358" s="106">
        <v>145</v>
      </c>
      <c r="K358" s="106">
        <v>157</v>
      </c>
      <c r="L358" s="106" t="s">
        <v>68</v>
      </c>
      <c r="M358" s="106" t="s">
        <v>68</v>
      </c>
      <c r="N358" s="106">
        <v>68</v>
      </c>
      <c r="O358" s="106">
        <v>15</v>
      </c>
    </row>
    <row r="359" spans="1:15">
      <c r="A359" s="376"/>
      <c r="B359" s="470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1:15">
      <c r="A360" s="376" t="s">
        <v>60</v>
      </c>
      <c r="B360" s="470">
        <v>2017</v>
      </c>
      <c r="C360" s="106">
        <v>25</v>
      </c>
      <c r="D360" s="106">
        <v>25</v>
      </c>
      <c r="E360" s="106">
        <v>10</v>
      </c>
      <c r="F360" s="106">
        <v>15</v>
      </c>
      <c r="G360" s="106" t="s">
        <v>718</v>
      </c>
      <c r="H360" s="106">
        <v>-39</v>
      </c>
      <c r="I360" s="106">
        <v>64</v>
      </c>
      <c r="J360" s="106">
        <v>22</v>
      </c>
      <c r="K360" s="106">
        <v>42</v>
      </c>
      <c r="L360" s="106" t="s">
        <v>718</v>
      </c>
      <c r="M360" s="106" t="s">
        <v>718</v>
      </c>
      <c r="N360" s="106">
        <v>11</v>
      </c>
      <c r="O360" s="106">
        <v>2</v>
      </c>
    </row>
    <row r="361" spans="1:15">
      <c r="A361" s="376"/>
      <c r="B361" s="470">
        <v>2018</v>
      </c>
      <c r="C361" s="106">
        <v>21</v>
      </c>
      <c r="D361" s="106">
        <v>21</v>
      </c>
      <c r="E361" s="106">
        <v>17</v>
      </c>
      <c r="F361" s="106">
        <v>4</v>
      </c>
      <c r="G361" s="106" t="s">
        <v>68</v>
      </c>
      <c r="H361" s="106">
        <v>-33</v>
      </c>
      <c r="I361" s="106">
        <v>54</v>
      </c>
      <c r="J361" s="106">
        <v>29</v>
      </c>
      <c r="K361" s="106">
        <v>25</v>
      </c>
      <c r="L361" s="106">
        <v>1</v>
      </c>
      <c r="M361" s="106">
        <v>1</v>
      </c>
      <c r="N361" s="106">
        <v>12</v>
      </c>
      <c r="O361" s="106" t="s">
        <v>68</v>
      </c>
    </row>
    <row r="362" spans="1:15">
      <c r="A362" s="376"/>
      <c r="B362" s="470">
        <v>2019</v>
      </c>
      <c r="C362" s="106">
        <v>24</v>
      </c>
      <c r="D362" s="106">
        <v>24</v>
      </c>
      <c r="E362" s="106">
        <v>11</v>
      </c>
      <c r="F362" s="106">
        <v>13</v>
      </c>
      <c r="G362" s="106" t="s">
        <v>68</v>
      </c>
      <c r="H362" s="106">
        <v>-38</v>
      </c>
      <c r="I362" s="106">
        <v>62</v>
      </c>
      <c r="J362" s="106">
        <v>33</v>
      </c>
      <c r="K362" s="106">
        <v>29</v>
      </c>
      <c r="L362" s="106" t="s">
        <v>68</v>
      </c>
      <c r="M362" s="106" t="s">
        <v>68</v>
      </c>
      <c r="N362" s="106">
        <v>14</v>
      </c>
      <c r="O362" s="106" t="s">
        <v>68</v>
      </c>
    </row>
    <row r="363" spans="1:15">
      <c r="A363" s="376"/>
      <c r="B363" s="470">
        <v>2020</v>
      </c>
      <c r="C363" s="106">
        <v>17</v>
      </c>
      <c r="D363" s="106">
        <v>17</v>
      </c>
      <c r="E363" s="106">
        <v>13</v>
      </c>
      <c r="F363" s="106">
        <v>4</v>
      </c>
      <c r="G363" s="106" t="s">
        <v>68</v>
      </c>
      <c r="H363" s="106">
        <v>-33</v>
      </c>
      <c r="I363" s="106">
        <v>50</v>
      </c>
      <c r="J363" s="106">
        <v>25</v>
      </c>
      <c r="K363" s="106">
        <v>25</v>
      </c>
      <c r="L363" s="106" t="s">
        <v>68</v>
      </c>
      <c r="M363" s="106" t="s">
        <v>68</v>
      </c>
      <c r="N363" s="106">
        <v>15</v>
      </c>
      <c r="O363" s="106">
        <v>6</v>
      </c>
    </row>
    <row r="364" spans="1:15">
      <c r="A364" s="376"/>
      <c r="B364" s="470">
        <v>2021</v>
      </c>
      <c r="C364" s="106">
        <v>16</v>
      </c>
      <c r="D364" s="106">
        <v>16</v>
      </c>
      <c r="E364" s="106">
        <v>10</v>
      </c>
      <c r="F364" s="106">
        <v>6</v>
      </c>
      <c r="G364" s="106" t="s">
        <v>68</v>
      </c>
      <c r="H364" s="106">
        <v>-52</v>
      </c>
      <c r="I364" s="106">
        <v>68</v>
      </c>
      <c r="J364" s="106">
        <v>35</v>
      </c>
      <c r="K364" s="106">
        <v>33</v>
      </c>
      <c r="L364" s="106" t="s">
        <v>68</v>
      </c>
      <c r="M364" s="106" t="s">
        <v>68</v>
      </c>
      <c r="N364" s="106">
        <v>10</v>
      </c>
      <c r="O364" s="106">
        <v>3</v>
      </c>
    </row>
    <row r="365" spans="1:15">
      <c r="A365" s="376"/>
      <c r="B365" s="470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</row>
    <row r="366" spans="1:15">
      <c r="A366" s="376" t="s">
        <v>61</v>
      </c>
      <c r="B366" s="470">
        <v>2017</v>
      </c>
      <c r="C366" s="106">
        <v>23</v>
      </c>
      <c r="D366" s="106">
        <v>23</v>
      </c>
      <c r="E366" s="106">
        <v>12</v>
      </c>
      <c r="F366" s="106">
        <v>11</v>
      </c>
      <c r="G366" s="106" t="s">
        <v>718</v>
      </c>
      <c r="H366" s="106">
        <v>-30</v>
      </c>
      <c r="I366" s="106">
        <v>53</v>
      </c>
      <c r="J366" s="106">
        <v>16</v>
      </c>
      <c r="K366" s="106">
        <v>37</v>
      </c>
      <c r="L366" s="106" t="s">
        <v>718</v>
      </c>
      <c r="M366" s="106" t="s">
        <v>718</v>
      </c>
      <c r="N366" s="106">
        <v>12</v>
      </c>
      <c r="O366" s="106" t="s">
        <v>718</v>
      </c>
    </row>
    <row r="367" spans="1:15">
      <c r="A367" s="376"/>
      <c r="B367" s="470">
        <v>2018</v>
      </c>
      <c r="C367" s="106">
        <v>21</v>
      </c>
      <c r="D367" s="106">
        <v>21</v>
      </c>
      <c r="E367" s="106">
        <v>10</v>
      </c>
      <c r="F367" s="106">
        <v>11</v>
      </c>
      <c r="G367" s="106" t="s">
        <v>68</v>
      </c>
      <c r="H367" s="106">
        <v>-32</v>
      </c>
      <c r="I367" s="106">
        <v>53</v>
      </c>
      <c r="J367" s="106">
        <v>23</v>
      </c>
      <c r="K367" s="106">
        <v>30</v>
      </c>
      <c r="L367" s="106" t="s">
        <v>68</v>
      </c>
      <c r="M367" s="106" t="s">
        <v>68</v>
      </c>
      <c r="N367" s="106">
        <v>13</v>
      </c>
      <c r="O367" s="106">
        <v>1</v>
      </c>
    </row>
    <row r="368" spans="1:15">
      <c r="A368" s="376"/>
      <c r="B368" s="470">
        <v>2019</v>
      </c>
      <c r="C368" s="106">
        <v>20</v>
      </c>
      <c r="D368" s="106">
        <v>20</v>
      </c>
      <c r="E368" s="106">
        <v>10</v>
      </c>
      <c r="F368" s="106">
        <v>10</v>
      </c>
      <c r="G368" s="106" t="s">
        <v>68</v>
      </c>
      <c r="H368" s="106">
        <v>-31</v>
      </c>
      <c r="I368" s="106">
        <v>51</v>
      </c>
      <c r="J368" s="106">
        <v>25</v>
      </c>
      <c r="K368" s="106">
        <v>26</v>
      </c>
      <c r="L368" s="106" t="s">
        <v>68</v>
      </c>
      <c r="M368" s="106" t="s">
        <v>68</v>
      </c>
      <c r="N368" s="106">
        <v>10</v>
      </c>
      <c r="O368" s="106">
        <v>1</v>
      </c>
    </row>
    <row r="369" spans="1:15">
      <c r="A369" s="376"/>
      <c r="B369" s="470">
        <v>2020</v>
      </c>
      <c r="C369" s="106">
        <v>39</v>
      </c>
      <c r="D369" s="106">
        <v>39</v>
      </c>
      <c r="E369" s="106">
        <v>17</v>
      </c>
      <c r="F369" s="106">
        <v>22</v>
      </c>
      <c r="G369" s="106" t="s">
        <v>68</v>
      </c>
      <c r="H369" s="106">
        <v>-39</v>
      </c>
      <c r="I369" s="106">
        <v>78</v>
      </c>
      <c r="J369" s="106">
        <v>42</v>
      </c>
      <c r="K369" s="106">
        <v>36</v>
      </c>
      <c r="L369" s="106">
        <v>1</v>
      </c>
      <c r="M369" s="106" t="s">
        <v>68</v>
      </c>
      <c r="N369" s="106">
        <v>13</v>
      </c>
      <c r="O369" s="106" t="s">
        <v>68</v>
      </c>
    </row>
    <row r="370" spans="1:15">
      <c r="A370" s="376"/>
      <c r="B370" s="470">
        <v>2021</v>
      </c>
      <c r="C370" s="106">
        <v>26</v>
      </c>
      <c r="D370" s="106">
        <v>26</v>
      </c>
      <c r="E370" s="106">
        <v>13</v>
      </c>
      <c r="F370" s="106">
        <v>13</v>
      </c>
      <c r="G370" s="106" t="s">
        <v>68</v>
      </c>
      <c r="H370" s="106">
        <v>-44</v>
      </c>
      <c r="I370" s="106">
        <v>70</v>
      </c>
      <c r="J370" s="106">
        <v>29</v>
      </c>
      <c r="K370" s="106">
        <v>41</v>
      </c>
      <c r="L370" s="106" t="s">
        <v>68</v>
      </c>
      <c r="M370" s="106" t="s">
        <v>68</v>
      </c>
      <c r="N370" s="106">
        <v>12</v>
      </c>
      <c r="O370" s="106" t="s">
        <v>68</v>
      </c>
    </row>
    <row r="371" spans="1:15">
      <c r="A371" s="376"/>
      <c r="B371" s="470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</row>
    <row r="372" spans="1:15">
      <c r="A372" s="376" t="s">
        <v>62</v>
      </c>
      <c r="B372" s="470">
        <v>2017</v>
      </c>
      <c r="C372" s="106">
        <v>142</v>
      </c>
      <c r="D372" s="106">
        <v>142</v>
      </c>
      <c r="E372" s="106">
        <v>65</v>
      </c>
      <c r="F372" s="106">
        <v>77</v>
      </c>
      <c r="G372" s="106" t="s">
        <v>718</v>
      </c>
      <c r="H372" s="106">
        <v>-9</v>
      </c>
      <c r="I372" s="106">
        <v>151</v>
      </c>
      <c r="J372" s="106">
        <v>78</v>
      </c>
      <c r="K372" s="106">
        <v>73</v>
      </c>
      <c r="L372" s="106" t="s">
        <v>718</v>
      </c>
      <c r="M372" s="106" t="s">
        <v>718</v>
      </c>
      <c r="N372" s="106">
        <v>94</v>
      </c>
      <c r="O372" s="106">
        <v>7</v>
      </c>
    </row>
    <row r="373" spans="1:15">
      <c r="A373" s="376"/>
      <c r="B373" s="470">
        <v>2018</v>
      </c>
      <c r="C373" s="106">
        <v>150</v>
      </c>
      <c r="D373" s="106">
        <v>150</v>
      </c>
      <c r="E373" s="106">
        <v>77</v>
      </c>
      <c r="F373" s="106">
        <v>73</v>
      </c>
      <c r="G373" s="106" t="s">
        <v>68</v>
      </c>
      <c r="H373" s="106">
        <v>-10</v>
      </c>
      <c r="I373" s="106">
        <v>160</v>
      </c>
      <c r="J373" s="106">
        <v>79</v>
      </c>
      <c r="K373" s="106">
        <v>81</v>
      </c>
      <c r="L373" s="106" t="s">
        <v>68</v>
      </c>
      <c r="M373" s="106" t="s">
        <v>68</v>
      </c>
      <c r="N373" s="106">
        <v>102</v>
      </c>
      <c r="O373" s="106">
        <v>10</v>
      </c>
    </row>
    <row r="374" spans="1:15">
      <c r="A374" s="376"/>
      <c r="B374" s="470">
        <v>2019</v>
      </c>
      <c r="C374" s="106">
        <v>164</v>
      </c>
      <c r="D374" s="106">
        <v>163</v>
      </c>
      <c r="E374" s="106">
        <v>86</v>
      </c>
      <c r="F374" s="106">
        <v>77</v>
      </c>
      <c r="G374" s="106">
        <v>1</v>
      </c>
      <c r="H374" s="106">
        <v>-17</v>
      </c>
      <c r="I374" s="106">
        <v>180</v>
      </c>
      <c r="J374" s="106">
        <v>90</v>
      </c>
      <c r="K374" s="106">
        <v>90</v>
      </c>
      <c r="L374" s="106" t="s">
        <v>68</v>
      </c>
      <c r="M374" s="106" t="s">
        <v>68</v>
      </c>
      <c r="N374" s="106">
        <v>90</v>
      </c>
      <c r="O374" s="106">
        <v>3</v>
      </c>
    </row>
    <row r="375" spans="1:15">
      <c r="A375" s="376"/>
      <c r="B375" s="470">
        <v>2020</v>
      </c>
      <c r="C375" s="106">
        <v>139</v>
      </c>
      <c r="D375" s="106">
        <v>139</v>
      </c>
      <c r="E375" s="106">
        <v>84</v>
      </c>
      <c r="F375" s="106">
        <v>55</v>
      </c>
      <c r="G375" s="106" t="s">
        <v>68</v>
      </c>
      <c r="H375" s="106">
        <v>-55</v>
      </c>
      <c r="I375" s="106">
        <v>194</v>
      </c>
      <c r="J375" s="106">
        <v>99</v>
      </c>
      <c r="K375" s="106">
        <v>95</v>
      </c>
      <c r="L375" s="106" t="s">
        <v>68</v>
      </c>
      <c r="M375" s="106" t="s">
        <v>68</v>
      </c>
      <c r="N375" s="106">
        <v>14</v>
      </c>
      <c r="O375" s="106">
        <v>9</v>
      </c>
    </row>
    <row r="376" spans="1:15">
      <c r="A376" s="376"/>
      <c r="B376" s="470">
        <v>2021</v>
      </c>
      <c r="C376" s="106">
        <v>142</v>
      </c>
      <c r="D376" s="106">
        <v>142</v>
      </c>
      <c r="E376" s="106">
        <v>73</v>
      </c>
      <c r="F376" s="106">
        <v>69</v>
      </c>
      <c r="G376" s="106" t="s">
        <v>68</v>
      </c>
      <c r="H376" s="106">
        <v>-80</v>
      </c>
      <c r="I376" s="106">
        <v>222</v>
      </c>
      <c r="J376" s="106">
        <v>108</v>
      </c>
      <c r="K376" s="106">
        <v>114</v>
      </c>
      <c r="L376" s="106" t="s">
        <v>68</v>
      </c>
      <c r="M376" s="106" t="s">
        <v>68</v>
      </c>
      <c r="N376" s="106">
        <v>107</v>
      </c>
      <c r="O376" s="106">
        <v>9</v>
      </c>
    </row>
    <row r="377" spans="1:15">
      <c r="A377" s="376"/>
      <c r="B377" s="470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1:15">
      <c r="A378" s="376" t="s">
        <v>63</v>
      </c>
      <c r="B378" s="470">
        <v>2017</v>
      </c>
      <c r="C378" s="106">
        <v>68</v>
      </c>
      <c r="D378" s="106">
        <v>68</v>
      </c>
      <c r="E378" s="106">
        <v>42</v>
      </c>
      <c r="F378" s="106">
        <v>26</v>
      </c>
      <c r="G378" s="106" t="s">
        <v>718</v>
      </c>
      <c r="H378" s="106">
        <v>-146</v>
      </c>
      <c r="I378" s="106">
        <v>214</v>
      </c>
      <c r="J378" s="106">
        <v>102</v>
      </c>
      <c r="K378" s="106">
        <v>112</v>
      </c>
      <c r="L378" s="106" t="s">
        <v>718</v>
      </c>
      <c r="M378" s="106" t="s">
        <v>718</v>
      </c>
      <c r="N378" s="106">
        <v>71</v>
      </c>
      <c r="O378" s="106">
        <v>15</v>
      </c>
    </row>
    <row r="379" spans="1:15">
      <c r="A379" s="376"/>
      <c r="B379" s="470">
        <v>2018</v>
      </c>
      <c r="C379" s="106">
        <v>61</v>
      </c>
      <c r="D379" s="106">
        <v>61</v>
      </c>
      <c r="E379" s="106">
        <v>27</v>
      </c>
      <c r="F379" s="106">
        <v>34</v>
      </c>
      <c r="G379" s="106" t="s">
        <v>68</v>
      </c>
      <c r="H379" s="106">
        <v>-147</v>
      </c>
      <c r="I379" s="106">
        <v>208</v>
      </c>
      <c r="J379" s="106">
        <v>104</v>
      </c>
      <c r="K379" s="106">
        <v>104</v>
      </c>
      <c r="L379" s="106" t="s">
        <v>68</v>
      </c>
      <c r="M379" s="106" t="s">
        <v>68</v>
      </c>
      <c r="N379" s="106">
        <v>66</v>
      </c>
      <c r="O379" s="106">
        <v>7</v>
      </c>
    </row>
    <row r="380" spans="1:15">
      <c r="A380" s="376"/>
      <c r="B380" s="470">
        <v>2019</v>
      </c>
      <c r="C380" s="106">
        <v>48</v>
      </c>
      <c r="D380" s="106">
        <v>48</v>
      </c>
      <c r="E380" s="106">
        <v>27</v>
      </c>
      <c r="F380" s="106">
        <v>21</v>
      </c>
      <c r="G380" s="106" t="s">
        <v>68</v>
      </c>
      <c r="H380" s="106">
        <v>-178</v>
      </c>
      <c r="I380" s="106">
        <v>226</v>
      </c>
      <c r="J380" s="106">
        <v>117</v>
      </c>
      <c r="K380" s="106">
        <v>109</v>
      </c>
      <c r="L380" s="106" t="s">
        <v>68</v>
      </c>
      <c r="M380" s="106" t="s">
        <v>68</v>
      </c>
      <c r="N380" s="106">
        <v>66</v>
      </c>
      <c r="O380" s="106">
        <v>18</v>
      </c>
    </row>
    <row r="381" spans="1:15">
      <c r="A381" s="376"/>
      <c r="B381" s="470">
        <v>2020</v>
      </c>
      <c r="C381" s="106">
        <v>56</v>
      </c>
      <c r="D381" s="106">
        <v>56</v>
      </c>
      <c r="E381" s="106">
        <v>30</v>
      </c>
      <c r="F381" s="106">
        <v>26</v>
      </c>
      <c r="G381" s="106" t="s">
        <v>68</v>
      </c>
      <c r="H381" s="106">
        <v>-187</v>
      </c>
      <c r="I381" s="106">
        <v>243</v>
      </c>
      <c r="J381" s="106">
        <v>129</v>
      </c>
      <c r="K381" s="106">
        <v>114</v>
      </c>
      <c r="L381" s="106">
        <v>1</v>
      </c>
      <c r="M381" s="106">
        <v>1</v>
      </c>
      <c r="N381" s="106">
        <v>50</v>
      </c>
      <c r="O381" s="106">
        <v>6</v>
      </c>
    </row>
    <row r="382" spans="1:15">
      <c r="A382" s="376"/>
      <c r="B382" s="470">
        <v>2021</v>
      </c>
      <c r="C382" s="106">
        <v>48</v>
      </c>
      <c r="D382" s="106">
        <v>48</v>
      </c>
      <c r="E382" s="106">
        <v>19</v>
      </c>
      <c r="F382" s="106">
        <v>29</v>
      </c>
      <c r="G382" s="106" t="s">
        <v>68</v>
      </c>
      <c r="H382" s="106">
        <v>-265</v>
      </c>
      <c r="I382" s="106">
        <v>313</v>
      </c>
      <c r="J382" s="106">
        <v>150</v>
      </c>
      <c r="K382" s="106">
        <v>163</v>
      </c>
      <c r="L382" s="106" t="s">
        <v>68</v>
      </c>
      <c r="M382" s="106" t="s">
        <v>68</v>
      </c>
      <c r="N382" s="106">
        <v>53</v>
      </c>
      <c r="O382" s="106">
        <v>11</v>
      </c>
    </row>
    <row r="383" spans="1:15">
      <c r="A383" s="376"/>
      <c r="B383" s="470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</row>
    <row r="384" spans="1:15">
      <c r="A384" s="376" t="s">
        <v>64</v>
      </c>
      <c r="B384" s="470">
        <v>2017</v>
      </c>
      <c r="C384" s="106">
        <v>34</v>
      </c>
      <c r="D384" s="106">
        <v>34</v>
      </c>
      <c r="E384" s="106">
        <v>22</v>
      </c>
      <c r="F384" s="106">
        <v>12</v>
      </c>
      <c r="G384" s="106" t="s">
        <v>718</v>
      </c>
      <c r="H384" s="106">
        <v>-50</v>
      </c>
      <c r="I384" s="106">
        <v>84</v>
      </c>
      <c r="J384" s="106">
        <v>39</v>
      </c>
      <c r="K384" s="106">
        <v>45</v>
      </c>
      <c r="L384" s="106" t="s">
        <v>718</v>
      </c>
      <c r="M384" s="106" t="s">
        <v>718</v>
      </c>
      <c r="N384" s="106">
        <v>20</v>
      </c>
      <c r="O384" s="106">
        <v>6</v>
      </c>
    </row>
    <row r="385" spans="1:15">
      <c r="A385" s="376"/>
      <c r="B385" s="470">
        <v>2018</v>
      </c>
      <c r="C385" s="106">
        <v>35</v>
      </c>
      <c r="D385" s="106">
        <v>35</v>
      </c>
      <c r="E385" s="106">
        <v>23</v>
      </c>
      <c r="F385" s="106">
        <v>12</v>
      </c>
      <c r="G385" s="106" t="s">
        <v>68</v>
      </c>
      <c r="H385" s="106">
        <v>-55</v>
      </c>
      <c r="I385" s="106">
        <v>90</v>
      </c>
      <c r="J385" s="106">
        <v>45</v>
      </c>
      <c r="K385" s="106">
        <v>45</v>
      </c>
      <c r="L385" s="106" t="s">
        <v>68</v>
      </c>
      <c r="M385" s="106" t="s">
        <v>68</v>
      </c>
      <c r="N385" s="106">
        <v>26</v>
      </c>
      <c r="O385" s="106">
        <v>4</v>
      </c>
    </row>
    <row r="386" spans="1:15">
      <c r="A386" s="376"/>
      <c r="B386" s="470">
        <v>2019</v>
      </c>
      <c r="C386" s="106">
        <v>28</v>
      </c>
      <c r="D386" s="106">
        <v>28</v>
      </c>
      <c r="E386" s="106">
        <v>11</v>
      </c>
      <c r="F386" s="106">
        <v>17</v>
      </c>
      <c r="G386" s="106" t="s">
        <v>68</v>
      </c>
      <c r="H386" s="106">
        <v>-67</v>
      </c>
      <c r="I386" s="106">
        <v>95</v>
      </c>
      <c r="J386" s="106">
        <v>52</v>
      </c>
      <c r="K386" s="106">
        <v>43</v>
      </c>
      <c r="L386" s="106" t="s">
        <v>68</v>
      </c>
      <c r="M386" s="106" t="s">
        <v>68</v>
      </c>
      <c r="N386" s="106">
        <v>26</v>
      </c>
      <c r="O386" s="106">
        <v>5</v>
      </c>
    </row>
    <row r="387" spans="1:15">
      <c r="A387" s="376"/>
      <c r="B387" s="470">
        <v>2020</v>
      </c>
      <c r="C387" s="106">
        <v>42</v>
      </c>
      <c r="D387" s="106">
        <v>42</v>
      </c>
      <c r="E387" s="106">
        <v>25</v>
      </c>
      <c r="F387" s="106">
        <v>17</v>
      </c>
      <c r="G387" s="106" t="s">
        <v>68</v>
      </c>
      <c r="H387" s="106">
        <v>-48</v>
      </c>
      <c r="I387" s="106">
        <v>90</v>
      </c>
      <c r="J387" s="106">
        <v>40</v>
      </c>
      <c r="K387" s="106">
        <v>50</v>
      </c>
      <c r="L387" s="106" t="s">
        <v>68</v>
      </c>
      <c r="M387" s="106" t="s">
        <v>68</v>
      </c>
      <c r="N387" s="106">
        <v>11</v>
      </c>
      <c r="O387" s="106">
        <v>1</v>
      </c>
    </row>
    <row r="388" spans="1:15">
      <c r="A388" s="376"/>
      <c r="B388" s="470">
        <v>2021</v>
      </c>
      <c r="C388" s="106">
        <v>32</v>
      </c>
      <c r="D388" s="106">
        <v>32</v>
      </c>
      <c r="E388" s="106">
        <v>16</v>
      </c>
      <c r="F388" s="106">
        <v>16</v>
      </c>
      <c r="G388" s="106" t="s">
        <v>68</v>
      </c>
      <c r="H388" s="106">
        <v>-76</v>
      </c>
      <c r="I388" s="106">
        <v>108</v>
      </c>
      <c r="J388" s="106">
        <v>61</v>
      </c>
      <c r="K388" s="106">
        <v>47</v>
      </c>
      <c r="L388" s="106" t="s">
        <v>68</v>
      </c>
      <c r="M388" s="106" t="s">
        <v>68</v>
      </c>
      <c r="N388" s="106">
        <v>28</v>
      </c>
      <c r="O388" s="106">
        <v>6</v>
      </c>
    </row>
    <row r="389" spans="1:15">
      <c r="A389" s="376"/>
      <c r="B389" s="470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</row>
    <row r="390" spans="1:15">
      <c r="A390" s="376" t="s">
        <v>65</v>
      </c>
      <c r="B390" s="470">
        <v>2017</v>
      </c>
      <c r="C390" s="106">
        <v>64</v>
      </c>
      <c r="D390" s="106">
        <v>64</v>
      </c>
      <c r="E390" s="106">
        <v>32</v>
      </c>
      <c r="F390" s="106">
        <v>32</v>
      </c>
      <c r="G390" s="106" t="s">
        <v>718</v>
      </c>
      <c r="H390" s="106">
        <v>-143</v>
      </c>
      <c r="I390" s="106">
        <v>207</v>
      </c>
      <c r="J390" s="106">
        <v>99</v>
      </c>
      <c r="K390" s="106">
        <v>108</v>
      </c>
      <c r="L390" s="106" t="s">
        <v>718</v>
      </c>
      <c r="M390" s="106" t="s">
        <v>718</v>
      </c>
      <c r="N390" s="106">
        <v>37</v>
      </c>
      <c r="O390" s="106">
        <v>13</v>
      </c>
    </row>
    <row r="391" spans="1:15">
      <c r="A391" s="38"/>
      <c r="B391" s="470">
        <v>2018</v>
      </c>
      <c r="C391" s="106">
        <v>86</v>
      </c>
      <c r="D391" s="106">
        <v>85</v>
      </c>
      <c r="E391" s="106">
        <v>45</v>
      </c>
      <c r="F391" s="106">
        <v>40</v>
      </c>
      <c r="G391" s="106">
        <v>1</v>
      </c>
      <c r="H391" s="106">
        <v>-47</v>
      </c>
      <c r="I391" s="106">
        <v>132</v>
      </c>
      <c r="J391" s="106">
        <v>63</v>
      </c>
      <c r="K391" s="106">
        <v>69</v>
      </c>
      <c r="L391" s="106" t="s">
        <v>68</v>
      </c>
      <c r="M391" s="106" t="s">
        <v>68</v>
      </c>
      <c r="N391" s="106">
        <v>57</v>
      </c>
      <c r="O391" s="106">
        <v>3</v>
      </c>
    </row>
    <row r="392" spans="1:15" s="352" customFormat="1">
      <c r="A392" s="38"/>
      <c r="B392" s="470">
        <v>2019</v>
      </c>
      <c r="C392" s="106">
        <v>72</v>
      </c>
      <c r="D392" s="106">
        <v>72</v>
      </c>
      <c r="E392" s="106">
        <v>42</v>
      </c>
      <c r="F392" s="106">
        <v>30</v>
      </c>
      <c r="G392" s="106" t="s">
        <v>68</v>
      </c>
      <c r="H392" s="106">
        <v>-82</v>
      </c>
      <c r="I392" s="106">
        <v>154</v>
      </c>
      <c r="J392" s="106">
        <v>75</v>
      </c>
      <c r="K392" s="106">
        <v>79</v>
      </c>
      <c r="L392" s="106" t="s">
        <v>68</v>
      </c>
      <c r="M392" s="106" t="s">
        <v>68</v>
      </c>
      <c r="N392" s="106">
        <v>57</v>
      </c>
      <c r="O392" s="106">
        <v>2</v>
      </c>
    </row>
    <row r="393" spans="1:15">
      <c r="A393" s="24"/>
      <c r="B393" s="470">
        <v>2020</v>
      </c>
      <c r="C393" s="141">
        <v>56</v>
      </c>
      <c r="D393" s="108">
        <v>56</v>
      </c>
      <c r="E393" s="108">
        <v>32</v>
      </c>
      <c r="F393" s="108">
        <v>24</v>
      </c>
      <c r="G393" s="108" t="s">
        <v>68</v>
      </c>
      <c r="H393" s="108">
        <v>-120</v>
      </c>
      <c r="I393" s="108">
        <v>176</v>
      </c>
      <c r="J393" s="108">
        <v>92</v>
      </c>
      <c r="K393" s="108">
        <v>84</v>
      </c>
      <c r="L393" s="108" t="s">
        <v>68</v>
      </c>
      <c r="M393" s="108" t="s">
        <v>68</v>
      </c>
      <c r="N393" s="108">
        <v>46</v>
      </c>
      <c r="O393" s="108">
        <v>7</v>
      </c>
    </row>
    <row r="394" spans="1:15">
      <c r="A394" s="188"/>
      <c r="B394" s="504">
        <v>2021</v>
      </c>
      <c r="C394" s="757">
        <v>64</v>
      </c>
      <c r="D394" s="758">
        <v>64</v>
      </c>
      <c r="E394" s="758">
        <v>32</v>
      </c>
      <c r="F394" s="758">
        <v>32</v>
      </c>
      <c r="G394" s="758" t="s">
        <v>68</v>
      </c>
      <c r="H394" s="758">
        <v>-110</v>
      </c>
      <c r="I394" s="758">
        <v>174</v>
      </c>
      <c r="J394" s="758">
        <v>87</v>
      </c>
      <c r="K394" s="758">
        <v>87</v>
      </c>
      <c r="L394" s="758" t="s">
        <v>68</v>
      </c>
      <c r="M394" s="758" t="s">
        <v>68</v>
      </c>
      <c r="N394" s="758">
        <v>58</v>
      </c>
      <c r="O394" s="758">
        <v>9</v>
      </c>
    </row>
  </sheetData>
  <mergeCells count="14"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zoomScale="110" zoomScaleNormal="110" workbookViewId="0">
      <pane ySplit="5" topLeftCell="A6" activePane="bottomLeft" state="frozen"/>
      <selection pane="bottomLeft"/>
    </sheetView>
  </sheetViews>
  <sheetFormatPr defaultRowHeight="12"/>
  <cols>
    <col min="1" max="1" width="23.28515625" style="23" customWidth="1"/>
    <col min="2" max="2" width="6.140625" style="23" customWidth="1"/>
    <col min="3" max="3" width="7.7109375" style="102" customWidth="1"/>
    <col min="4" max="4" width="10.42578125" style="102" customWidth="1"/>
    <col min="5" max="5" width="9.5703125" style="102" customWidth="1"/>
    <col min="6" max="6" width="9.5703125" style="114" customWidth="1"/>
    <col min="7" max="7" width="8.28515625" style="102" customWidth="1"/>
    <col min="8" max="8" width="10.5703125" style="102" customWidth="1"/>
    <col min="9" max="10" width="9.140625" style="102" customWidth="1"/>
    <col min="11" max="11" width="11.5703125" style="102" customWidth="1"/>
    <col min="12" max="16384" width="9.140625" style="23"/>
  </cols>
  <sheetData>
    <row r="1" spans="1:18">
      <c r="A1" s="511" t="s">
        <v>719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8" s="553" customFormat="1" ht="15.75" customHeight="1" thickBot="1">
      <c r="A2" s="564"/>
      <c r="J2" s="592"/>
      <c r="K2" s="547" t="s">
        <v>0</v>
      </c>
    </row>
    <row r="3" spans="1:18" ht="23.25" customHeight="1">
      <c r="A3" s="818" t="s">
        <v>287</v>
      </c>
      <c r="B3" s="782"/>
      <c r="C3" s="782" t="s">
        <v>204</v>
      </c>
      <c r="D3" s="782"/>
      <c r="E3" s="782"/>
      <c r="F3" s="782"/>
      <c r="G3" s="782" t="s">
        <v>205</v>
      </c>
      <c r="H3" s="782"/>
      <c r="I3" s="782"/>
      <c r="J3" s="782"/>
      <c r="K3" s="783" t="s">
        <v>206</v>
      </c>
    </row>
    <row r="4" spans="1:18" ht="47.25" customHeight="1">
      <c r="A4" s="819"/>
      <c r="B4" s="820"/>
      <c r="C4" s="399" t="s">
        <v>144</v>
      </c>
      <c r="D4" s="399" t="s">
        <v>207</v>
      </c>
      <c r="E4" s="399" t="s">
        <v>208</v>
      </c>
      <c r="F4" s="399" t="s">
        <v>209</v>
      </c>
      <c r="G4" s="399" t="s">
        <v>210</v>
      </c>
      <c r="H4" s="399" t="s">
        <v>211</v>
      </c>
      <c r="I4" s="399" t="s">
        <v>212</v>
      </c>
      <c r="J4" s="399" t="s">
        <v>213</v>
      </c>
      <c r="K4" s="823"/>
    </row>
    <row r="5" spans="1:18" ht="15" customHeight="1" thickBot="1">
      <c r="A5" s="821"/>
      <c r="B5" s="822"/>
      <c r="C5" s="378">
        <v>1</v>
      </c>
      <c r="D5" s="378">
        <v>2</v>
      </c>
      <c r="E5" s="378">
        <v>3</v>
      </c>
      <c r="F5" s="378">
        <v>4</v>
      </c>
      <c r="G5" s="378">
        <v>5</v>
      </c>
      <c r="H5" s="378">
        <v>6</v>
      </c>
      <c r="I5" s="378">
        <v>7</v>
      </c>
      <c r="J5" s="378">
        <v>8</v>
      </c>
      <c r="K5" s="348" t="s">
        <v>214</v>
      </c>
    </row>
    <row r="6" spans="1:18" s="32" customFormat="1">
      <c r="A6" s="115" t="s">
        <v>3</v>
      </c>
      <c r="B6" s="754">
        <v>2017</v>
      </c>
      <c r="C6" s="15">
        <v>1427</v>
      </c>
      <c r="D6" s="15">
        <v>299</v>
      </c>
      <c r="E6" s="15">
        <v>15</v>
      </c>
      <c r="F6" s="15">
        <v>1113</v>
      </c>
      <c r="G6" s="15">
        <v>819</v>
      </c>
      <c r="H6" s="15">
        <v>223</v>
      </c>
      <c r="I6" s="15">
        <v>9</v>
      </c>
      <c r="J6" s="15">
        <v>587</v>
      </c>
      <c r="K6" s="15">
        <v>608</v>
      </c>
      <c r="M6" s="104"/>
    </row>
    <row r="7" spans="1:18" s="32" customFormat="1">
      <c r="A7" s="23"/>
      <c r="B7" s="754">
        <v>2018</v>
      </c>
      <c r="C7" s="15">
        <v>1651</v>
      </c>
      <c r="D7" s="15">
        <v>300</v>
      </c>
      <c r="E7" s="15">
        <v>16</v>
      </c>
      <c r="F7" s="15">
        <v>1335</v>
      </c>
      <c r="G7" s="15">
        <v>911</v>
      </c>
      <c r="H7" s="15">
        <v>249</v>
      </c>
      <c r="I7" s="15">
        <v>11</v>
      </c>
      <c r="J7" s="15">
        <v>651</v>
      </c>
      <c r="K7" s="15">
        <v>740</v>
      </c>
      <c r="M7" s="104"/>
    </row>
    <row r="8" spans="1:18" s="32" customFormat="1">
      <c r="A8" s="23"/>
      <c r="B8" s="754">
        <v>2019</v>
      </c>
      <c r="C8" s="15">
        <v>1565</v>
      </c>
      <c r="D8" s="15">
        <v>282</v>
      </c>
      <c r="E8" s="15">
        <v>25</v>
      </c>
      <c r="F8" s="15">
        <v>1258</v>
      </c>
      <c r="G8" s="15">
        <v>898</v>
      </c>
      <c r="H8" s="15">
        <v>227</v>
      </c>
      <c r="I8" s="15">
        <v>11</v>
      </c>
      <c r="J8" s="15">
        <v>660</v>
      </c>
      <c r="K8" s="15">
        <v>667</v>
      </c>
      <c r="M8" s="104"/>
      <c r="R8" s="31"/>
    </row>
    <row r="9" spans="1:18" s="32" customFormat="1">
      <c r="A9" s="23"/>
      <c r="B9" s="754">
        <v>2020</v>
      </c>
      <c r="C9" s="15">
        <v>1343</v>
      </c>
      <c r="D9" s="15">
        <v>218</v>
      </c>
      <c r="E9" s="15">
        <v>16</v>
      </c>
      <c r="F9" s="15">
        <v>1109</v>
      </c>
      <c r="G9" s="15">
        <v>849</v>
      </c>
      <c r="H9" s="15">
        <v>194</v>
      </c>
      <c r="I9" s="15">
        <v>5</v>
      </c>
      <c r="J9" s="15">
        <v>650</v>
      </c>
      <c r="K9" s="15">
        <v>494</v>
      </c>
    </row>
    <row r="10" spans="1:18" s="32" customFormat="1">
      <c r="A10" s="23"/>
      <c r="B10" s="754">
        <v>2021</v>
      </c>
      <c r="C10" s="15">
        <v>1534</v>
      </c>
      <c r="D10" s="15">
        <v>261</v>
      </c>
      <c r="E10" s="15">
        <v>20</v>
      </c>
      <c r="F10" s="15">
        <v>1253</v>
      </c>
      <c r="G10" s="15">
        <v>843</v>
      </c>
      <c r="H10" s="15">
        <v>190</v>
      </c>
      <c r="I10" s="15">
        <v>12</v>
      </c>
      <c r="J10" s="15">
        <v>641</v>
      </c>
      <c r="K10" s="15">
        <v>691</v>
      </c>
      <c r="M10" s="104"/>
    </row>
    <row r="11" spans="1:18" s="32" customFormat="1">
      <c r="A11" s="23"/>
      <c r="B11" s="754"/>
      <c r="C11" s="15"/>
      <c r="D11" s="15"/>
      <c r="E11" s="15"/>
      <c r="F11" s="15"/>
      <c r="G11" s="15"/>
      <c r="H11" s="15"/>
      <c r="I11" s="15"/>
      <c r="J11" s="15"/>
      <c r="K11" s="15"/>
      <c r="M11" s="104"/>
    </row>
    <row r="12" spans="1:18" s="32" customFormat="1">
      <c r="A12" s="23" t="s">
        <v>4</v>
      </c>
      <c r="B12" s="754">
        <v>2017</v>
      </c>
      <c r="C12" s="15">
        <v>22</v>
      </c>
      <c r="D12" s="15">
        <v>8</v>
      </c>
      <c r="E12" s="15" t="s">
        <v>68</v>
      </c>
      <c r="F12" s="15">
        <v>14</v>
      </c>
      <c r="G12" s="15">
        <v>43</v>
      </c>
      <c r="H12" s="15">
        <v>13</v>
      </c>
      <c r="I12" s="15" t="s">
        <v>68</v>
      </c>
      <c r="J12" s="15">
        <v>30</v>
      </c>
      <c r="K12" s="15">
        <v>-21</v>
      </c>
      <c r="M12" s="104"/>
    </row>
    <row r="13" spans="1:18" s="32" customFormat="1">
      <c r="A13" s="23"/>
      <c r="B13" s="754">
        <v>2018</v>
      </c>
      <c r="C13" s="15">
        <v>29</v>
      </c>
      <c r="D13" s="15">
        <v>18</v>
      </c>
      <c r="E13" s="15" t="s">
        <v>68</v>
      </c>
      <c r="F13" s="15">
        <v>11</v>
      </c>
      <c r="G13" s="15">
        <v>42</v>
      </c>
      <c r="H13" s="15">
        <v>13</v>
      </c>
      <c r="I13" s="15" t="s">
        <v>68</v>
      </c>
      <c r="J13" s="15">
        <v>29</v>
      </c>
      <c r="K13" s="15">
        <v>-13</v>
      </c>
      <c r="L13" s="24"/>
      <c r="M13" s="104"/>
    </row>
    <row r="14" spans="1:18" s="32" customFormat="1">
      <c r="A14" s="23"/>
      <c r="B14" s="754">
        <v>2019</v>
      </c>
      <c r="C14" s="15">
        <v>23</v>
      </c>
      <c r="D14" s="15">
        <v>14</v>
      </c>
      <c r="E14" s="15" t="s">
        <v>68</v>
      </c>
      <c r="F14" s="15">
        <v>9</v>
      </c>
      <c r="G14" s="15">
        <v>42</v>
      </c>
      <c r="H14" s="15">
        <v>13</v>
      </c>
      <c r="I14" s="15" t="s">
        <v>68</v>
      </c>
      <c r="J14" s="15">
        <v>29</v>
      </c>
      <c r="K14" s="15">
        <v>-19</v>
      </c>
      <c r="L14" s="24"/>
      <c r="M14" s="104"/>
    </row>
    <row r="15" spans="1:18" s="32" customFormat="1">
      <c r="A15" s="23"/>
      <c r="B15" s="754">
        <v>2020</v>
      </c>
      <c r="C15" s="15">
        <v>41</v>
      </c>
      <c r="D15" s="15">
        <v>19</v>
      </c>
      <c r="E15" s="15" t="s">
        <v>68</v>
      </c>
      <c r="F15" s="15">
        <v>22</v>
      </c>
      <c r="G15" s="15">
        <v>48</v>
      </c>
      <c r="H15" s="15">
        <v>20</v>
      </c>
      <c r="I15" s="15" t="s">
        <v>68</v>
      </c>
      <c r="J15" s="15">
        <v>28</v>
      </c>
      <c r="K15" s="15">
        <v>-7</v>
      </c>
      <c r="L15" s="24"/>
    </row>
    <row r="16" spans="1:18" s="32" customFormat="1">
      <c r="A16" s="23"/>
      <c r="B16" s="754">
        <v>2021</v>
      </c>
      <c r="C16" s="15">
        <v>15</v>
      </c>
      <c r="D16" s="15">
        <v>8</v>
      </c>
      <c r="E16" s="15" t="s">
        <v>68</v>
      </c>
      <c r="F16" s="15">
        <v>7</v>
      </c>
      <c r="G16" s="15">
        <v>34</v>
      </c>
      <c r="H16" s="15">
        <v>11</v>
      </c>
      <c r="I16" s="15" t="s">
        <v>68</v>
      </c>
      <c r="J16" s="15">
        <v>23</v>
      </c>
      <c r="K16" s="15">
        <v>-19</v>
      </c>
      <c r="L16" s="24"/>
      <c r="M16" s="104"/>
    </row>
    <row r="17" spans="1:13" s="32" customFormat="1">
      <c r="A17" s="23"/>
      <c r="B17" s="754"/>
      <c r="C17" s="15"/>
      <c r="D17" s="15"/>
      <c r="E17" s="15"/>
      <c r="F17" s="15"/>
      <c r="G17" s="15"/>
      <c r="H17" s="15"/>
      <c r="I17" s="15"/>
      <c r="J17" s="15"/>
      <c r="K17" s="15"/>
      <c r="L17" s="24"/>
      <c r="M17" s="104"/>
    </row>
    <row r="18" spans="1:13" s="32" customFormat="1">
      <c r="A18" s="115" t="s">
        <v>5</v>
      </c>
      <c r="B18" s="754">
        <v>2017</v>
      </c>
      <c r="C18" s="15">
        <v>829</v>
      </c>
      <c r="D18" s="15">
        <v>203</v>
      </c>
      <c r="E18" s="15">
        <v>71</v>
      </c>
      <c r="F18" s="15">
        <v>555</v>
      </c>
      <c r="G18" s="15">
        <v>341</v>
      </c>
      <c r="H18" s="15">
        <v>100</v>
      </c>
      <c r="I18" s="15">
        <v>48</v>
      </c>
      <c r="J18" s="15">
        <v>193</v>
      </c>
      <c r="K18" s="15">
        <v>488</v>
      </c>
      <c r="L18" s="24"/>
      <c r="M18" s="104"/>
    </row>
    <row r="19" spans="1:13" s="32" customFormat="1">
      <c r="A19" s="23"/>
      <c r="B19" s="754">
        <v>2018</v>
      </c>
      <c r="C19" s="15">
        <v>753</v>
      </c>
      <c r="D19" s="15">
        <v>173</v>
      </c>
      <c r="E19" s="15">
        <v>67</v>
      </c>
      <c r="F19" s="15">
        <v>513</v>
      </c>
      <c r="G19" s="15">
        <v>382</v>
      </c>
      <c r="H19" s="15">
        <v>94</v>
      </c>
      <c r="I19" s="15">
        <v>65</v>
      </c>
      <c r="J19" s="15">
        <v>223</v>
      </c>
      <c r="K19" s="15">
        <v>371</v>
      </c>
      <c r="L19" s="24"/>
      <c r="M19" s="104"/>
    </row>
    <row r="20" spans="1:13" s="32" customFormat="1">
      <c r="A20" s="23"/>
      <c r="B20" s="754">
        <v>2019</v>
      </c>
      <c r="C20" s="15">
        <v>727</v>
      </c>
      <c r="D20" s="15">
        <v>182</v>
      </c>
      <c r="E20" s="15">
        <v>72</v>
      </c>
      <c r="F20" s="15">
        <v>473</v>
      </c>
      <c r="G20" s="15">
        <v>361</v>
      </c>
      <c r="H20" s="15">
        <v>98</v>
      </c>
      <c r="I20" s="15">
        <v>55</v>
      </c>
      <c r="J20" s="15">
        <v>208</v>
      </c>
      <c r="K20" s="15">
        <v>366</v>
      </c>
      <c r="L20" s="24"/>
      <c r="M20" s="104"/>
    </row>
    <row r="21" spans="1:13" s="32" customFormat="1">
      <c r="A21" s="23"/>
      <c r="B21" s="754">
        <v>2020</v>
      </c>
      <c r="C21" s="15">
        <v>636</v>
      </c>
      <c r="D21" s="15">
        <v>139</v>
      </c>
      <c r="E21" s="15">
        <v>98</v>
      </c>
      <c r="F21" s="15">
        <v>399</v>
      </c>
      <c r="G21" s="15">
        <v>356</v>
      </c>
      <c r="H21" s="15">
        <v>72</v>
      </c>
      <c r="I21" s="15">
        <v>51</v>
      </c>
      <c r="J21" s="15">
        <v>233</v>
      </c>
      <c r="K21" s="15">
        <v>280</v>
      </c>
      <c r="L21" s="24"/>
    </row>
    <row r="22" spans="1:13" s="32" customFormat="1">
      <c r="A22" s="23"/>
      <c r="B22" s="754">
        <v>2021</v>
      </c>
      <c r="C22" s="15">
        <v>729</v>
      </c>
      <c r="D22" s="15">
        <v>170</v>
      </c>
      <c r="E22" s="15">
        <v>72</v>
      </c>
      <c r="F22" s="15">
        <v>487</v>
      </c>
      <c r="G22" s="15">
        <v>357</v>
      </c>
      <c r="H22" s="15">
        <v>94</v>
      </c>
      <c r="I22" s="15">
        <v>40</v>
      </c>
      <c r="J22" s="15">
        <v>223</v>
      </c>
      <c r="K22" s="15">
        <v>372</v>
      </c>
      <c r="L22" s="24"/>
      <c r="M22" s="104"/>
    </row>
    <row r="23" spans="1:13" s="32" customFormat="1">
      <c r="A23" s="23"/>
      <c r="B23" s="754"/>
      <c r="C23" s="15"/>
      <c r="D23" s="15"/>
      <c r="E23" s="15"/>
      <c r="F23" s="15"/>
      <c r="G23" s="15"/>
      <c r="H23" s="15"/>
      <c r="I23" s="15"/>
      <c r="J23" s="15"/>
      <c r="K23" s="15"/>
      <c r="L23" s="24"/>
      <c r="M23" s="104"/>
    </row>
    <row r="24" spans="1:13" s="32" customFormat="1">
      <c r="A24" s="23" t="s">
        <v>6</v>
      </c>
      <c r="B24" s="754">
        <v>2017</v>
      </c>
      <c r="C24" s="15">
        <v>40</v>
      </c>
      <c r="D24" s="15">
        <v>11</v>
      </c>
      <c r="E24" s="15" t="s">
        <v>68</v>
      </c>
      <c r="F24" s="15">
        <v>29</v>
      </c>
      <c r="G24" s="15">
        <v>73</v>
      </c>
      <c r="H24" s="15">
        <v>12</v>
      </c>
      <c r="I24" s="15" t="s">
        <v>68</v>
      </c>
      <c r="J24" s="15">
        <v>61</v>
      </c>
      <c r="K24" s="15">
        <v>-33</v>
      </c>
      <c r="L24" s="24"/>
      <c r="M24" s="104"/>
    </row>
    <row r="25" spans="1:13" s="32" customFormat="1">
      <c r="A25" s="23"/>
      <c r="B25" s="754">
        <v>2018</v>
      </c>
      <c r="C25" s="15">
        <v>48</v>
      </c>
      <c r="D25" s="15">
        <v>11</v>
      </c>
      <c r="E25" s="15">
        <v>1</v>
      </c>
      <c r="F25" s="15">
        <v>36</v>
      </c>
      <c r="G25" s="15">
        <v>93</v>
      </c>
      <c r="H25" s="15">
        <v>16</v>
      </c>
      <c r="I25" s="15">
        <v>1</v>
      </c>
      <c r="J25" s="15">
        <v>76</v>
      </c>
      <c r="K25" s="15">
        <v>-45</v>
      </c>
      <c r="L25" s="24"/>
      <c r="M25" s="104"/>
    </row>
    <row r="26" spans="1:13" s="32" customFormat="1">
      <c r="A26" s="23"/>
      <c r="B26" s="754">
        <v>2019</v>
      </c>
      <c r="C26" s="15">
        <v>45</v>
      </c>
      <c r="D26" s="15">
        <v>9</v>
      </c>
      <c r="E26" s="15" t="s">
        <v>68</v>
      </c>
      <c r="F26" s="15">
        <v>36</v>
      </c>
      <c r="G26" s="15">
        <v>51</v>
      </c>
      <c r="H26" s="15">
        <v>4</v>
      </c>
      <c r="I26" s="15">
        <v>1</v>
      </c>
      <c r="J26" s="15">
        <v>46</v>
      </c>
      <c r="K26" s="15">
        <v>-6</v>
      </c>
      <c r="L26" s="24"/>
      <c r="M26" s="104"/>
    </row>
    <row r="27" spans="1:13" s="32" customFormat="1">
      <c r="A27" s="23"/>
      <c r="B27" s="754">
        <v>2020</v>
      </c>
      <c r="C27" s="15">
        <v>34</v>
      </c>
      <c r="D27" s="15">
        <v>9</v>
      </c>
      <c r="E27" s="15" t="s">
        <v>68</v>
      </c>
      <c r="F27" s="15">
        <v>25</v>
      </c>
      <c r="G27" s="15">
        <v>75</v>
      </c>
      <c r="H27" s="15">
        <v>9</v>
      </c>
      <c r="I27" s="15">
        <v>1</v>
      </c>
      <c r="J27" s="15">
        <v>65</v>
      </c>
      <c r="K27" s="15">
        <v>-41</v>
      </c>
      <c r="L27" s="24"/>
    </row>
    <row r="28" spans="1:13" s="32" customFormat="1">
      <c r="A28" s="23"/>
      <c r="B28" s="754">
        <v>2021</v>
      </c>
      <c r="C28" s="15">
        <v>34</v>
      </c>
      <c r="D28" s="15">
        <v>8</v>
      </c>
      <c r="E28" s="15">
        <v>1</v>
      </c>
      <c r="F28" s="15">
        <v>25</v>
      </c>
      <c r="G28" s="15">
        <v>86</v>
      </c>
      <c r="H28" s="15">
        <v>8</v>
      </c>
      <c r="I28" s="15">
        <v>1</v>
      </c>
      <c r="J28" s="15">
        <v>77</v>
      </c>
      <c r="K28" s="15">
        <v>-52</v>
      </c>
      <c r="L28" s="24"/>
      <c r="M28" s="104"/>
    </row>
    <row r="29" spans="1:13" s="32" customFormat="1">
      <c r="A29" s="23"/>
      <c r="B29" s="754"/>
      <c r="C29" s="15"/>
      <c r="D29" s="15"/>
      <c r="E29" s="15"/>
      <c r="F29" s="15"/>
      <c r="G29" s="15"/>
      <c r="H29" s="15"/>
      <c r="I29" s="15"/>
      <c r="J29" s="15"/>
      <c r="K29" s="15"/>
      <c r="L29" s="24"/>
      <c r="M29" s="104"/>
    </row>
    <row r="30" spans="1:13" s="32" customFormat="1">
      <c r="A30" s="23" t="s">
        <v>7</v>
      </c>
      <c r="B30" s="754">
        <v>2017</v>
      </c>
      <c r="C30" s="15">
        <v>131</v>
      </c>
      <c r="D30" s="15">
        <v>50</v>
      </c>
      <c r="E30" s="15">
        <v>1</v>
      </c>
      <c r="F30" s="15">
        <v>80</v>
      </c>
      <c r="G30" s="15">
        <v>182</v>
      </c>
      <c r="H30" s="15">
        <v>80</v>
      </c>
      <c r="I30" s="15">
        <v>3</v>
      </c>
      <c r="J30" s="15">
        <v>99</v>
      </c>
      <c r="K30" s="15">
        <v>-51</v>
      </c>
      <c r="L30" s="24"/>
      <c r="M30" s="104"/>
    </row>
    <row r="31" spans="1:13" s="32" customFormat="1">
      <c r="A31" s="23"/>
      <c r="B31" s="754">
        <v>2018</v>
      </c>
      <c r="C31" s="15">
        <v>106</v>
      </c>
      <c r="D31" s="15">
        <v>49</v>
      </c>
      <c r="E31" s="15">
        <v>1</v>
      </c>
      <c r="F31" s="15">
        <v>56</v>
      </c>
      <c r="G31" s="15">
        <v>177</v>
      </c>
      <c r="H31" s="15">
        <v>59</v>
      </c>
      <c r="I31" s="15">
        <v>4</v>
      </c>
      <c r="J31" s="15">
        <v>114</v>
      </c>
      <c r="K31" s="15">
        <v>-71</v>
      </c>
      <c r="L31" s="24"/>
      <c r="M31" s="104"/>
    </row>
    <row r="32" spans="1:13" s="32" customFormat="1">
      <c r="A32" s="23"/>
      <c r="B32" s="754">
        <v>2019</v>
      </c>
      <c r="C32" s="15">
        <v>84</v>
      </c>
      <c r="D32" s="15">
        <v>26</v>
      </c>
      <c r="E32" s="15">
        <v>1</v>
      </c>
      <c r="F32" s="15">
        <v>57</v>
      </c>
      <c r="G32" s="15">
        <v>158</v>
      </c>
      <c r="H32" s="15">
        <v>53</v>
      </c>
      <c r="I32" s="15">
        <v>5</v>
      </c>
      <c r="J32" s="15">
        <v>100</v>
      </c>
      <c r="K32" s="15">
        <v>-74</v>
      </c>
      <c r="L32" s="24"/>
      <c r="M32" s="104"/>
    </row>
    <row r="33" spans="1:13" s="32" customFormat="1">
      <c r="A33" s="23"/>
      <c r="B33" s="754">
        <v>2020</v>
      </c>
      <c r="C33" s="15">
        <v>121</v>
      </c>
      <c r="D33" s="15">
        <v>43</v>
      </c>
      <c r="E33" s="15">
        <v>2</v>
      </c>
      <c r="F33" s="15">
        <v>76</v>
      </c>
      <c r="G33" s="15">
        <v>242</v>
      </c>
      <c r="H33" s="15">
        <v>59</v>
      </c>
      <c r="I33" s="15">
        <v>4</v>
      </c>
      <c r="J33" s="15">
        <v>179</v>
      </c>
      <c r="K33" s="15">
        <v>-121</v>
      </c>
      <c r="L33" s="24"/>
    </row>
    <row r="34" spans="1:13" s="32" customFormat="1">
      <c r="A34" s="23"/>
      <c r="B34" s="754">
        <v>2021</v>
      </c>
      <c r="C34" s="15">
        <v>143</v>
      </c>
      <c r="D34" s="15">
        <v>62</v>
      </c>
      <c r="E34" s="15">
        <v>4</v>
      </c>
      <c r="F34" s="15">
        <v>77</v>
      </c>
      <c r="G34" s="15">
        <v>169</v>
      </c>
      <c r="H34" s="15">
        <v>65</v>
      </c>
      <c r="I34" s="15">
        <v>1</v>
      </c>
      <c r="J34" s="15">
        <v>103</v>
      </c>
      <c r="K34" s="15">
        <v>-26</v>
      </c>
      <c r="L34" s="24"/>
      <c r="M34" s="104"/>
    </row>
    <row r="35" spans="1:13" s="32" customFormat="1">
      <c r="A35" s="23"/>
      <c r="B35" s="75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104"/>
    </row>
    <row r="36" spans="1:13" s="32" customFormat="1">
      <c r="A36" s="23" t="s">
        <v>8</v>
      </c>
      <c r="B36" s="754">
        <v>2017</v>
      </c>
      <c r="C36" s="15">
        <v>50</v>
      </c>
      <c r="D36" s="15">
        <v>13</v>
      </c>
      <c r="E36" s="15" t="s">
        <v>68</v>
      </c>
      <c r="F36" s="15">
        <v>37</v>
      </c>
      <c r="G36" s="15">
        <v>72</v>
      </c>
      <c r="H36" s="15">
        <v>14</v>
      </c>
      <c r="I36" s="15">
        <v>1</v>
      </c>
      <c r="J36" s="15">
        <v>57</v>
      </c>
      <c r="K36" s="15">
        <v>-22</v>
      </c>
      <c r="L36" s="24"/>
      <c r="M36" s="104"/>
    </row>
    <row r="37" spans="1:13" s="32" customFormat="1">
      <c r="A37" s="23"/>
      <c r="B37" s="754">
        <v>2018</v>
      </c>
      <c r="C37" s="15">
        <v>59</v>
      </c>
      <c r="D37" s="15">
        <v>7</v>
      </c>
      <c r="E37" s="15">
        <v>3</v>
      </c>
      <c r="F37" s="15">
        <v>49</v>
      </c>
      <c r="G37" s="15">
        <v>78</v>
      </c>
      <c r="H37" s="15">
        <v>11</v>
      </c>
      <c r="I37" s="15">
        <v>1</v>
      </c>
      <c r="J37" s="15">
        <v>66</v>
      </c>
      <c r="K37" s="15">
        <v>-19</v>
      </c>
      <c r="L37" s="24"/>
      <c r="M37" s="104"/>
    </row>
    <row r="38" spans="1:13" s="32" customFormat="1">
      <c r="A38" s="23"/>
      <c r="B38" s="754">
        <v>2019</v>
      </c>
      <c r="C38" s="15">
        <v>76</v>
      </c>
      <c r="D38" s="15">
        <v>22</v>
      </c>
      <c r="E38" s="15">
        <v>3</v>
      </c>
      <c r="F38" s="15">
        <v>51</v>
      </c>
      <c r="G38" s="15">
        <v>100</v>
      </c>
      <c r="H38" s="15">
        <v>22</v>
      </c>
      <c r="I38" s="15" t="s">
        <v>68</v>
      </c>
      <c r="J38" s="15">
        <v>78</v>
      </c>
      <c r="K38" s="15">
        <v>-24</v>
      </c>
      <c r="L38" s="24"/>
      <c r="M38" s="104"/>
    </row>
    <row r="39" spans="1:13" s="32" customFormat="1">
      <c r="A39" s="23"/>
      <c r="B39" s="754">
        <v>2020</v>
      </c>
      <c r="C39" s="15">
        <v>57</v>
      </c>
      <c r="D39" s="15">
        <v>14</v>
      </c>
      <c r="E39" s="15">
        <v>1</v>
      </c>
      <c r="F39" s="15">
        <v>42</v>
      </c>
      <c r="G39" s="15">
        <v>68</v>
      </c>
      <c r="H39" s="15">
        <v>10</v>
      </c>
      <c r="I39" s="15" t="s">
        <v>68</v>
      </c>
      <c r="J39" s="15">
        <v>58</v>
      </c>
      <c r="K39" s="15">
        <v>-11</v>
      </c>
      <c r="L39" s="24"/>
    </row>
    <row r="40" spans="1:13" s="32" customFormat="1">
      <c r="A40" s="23"/>
      <c r="B40" s="754">
        <v>2021</v>
      </c>
      <c r="C40" s="15">
        <v>74</v>
      </c>
      <c r="D40" s="15">
        <v>20</v>
      </c>
      <c r="E40" s="15">
        <v>1</v>
      </c>
      <c r="F40" s="15">
        <v>53</v>
      </c>
      <c r="G40" s="15">
        <v>79</v>
      </c>
      <c r="H40" s="15">
        <v>13</v>
      </c>
      <c r="I40" s="15">
        <v>3</v>
      </c>
      <c r="J40" s="15">
        <v>63</v>
      </c>
      <c r="K40" s="15">
        <v>-5</v>
      </c>
      <c r="L40" s="24"/>
      <c r="M40" s="104"/>
    </row>
    <row r="41" spans="1:13" s="32" customFormat="1">
      <c r="A41" s="23"/>
      <c r="B41" s="75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104"/>
    </row>
    <row r="42" spans="1:13" s="32" customFormat="1">
      <c r="A42" s="23" t="s">
        <v>9</v>
      </c>
      <c r="B42" s="754">
        <v>2017</v>
      </c>
      <c r="C42" s="15">
        <v>56</v>
      </c>
      <c r="D42" s="15">
        <v>26</v>
      </c>
      <c r="E42" s="15" t="s">
        <v>68</v>
      </c>
      <c r="F42" s="15">
        <v>30</v>
      </c>
      <c r="G42" s="15">
        <v>101</v>
      </c>
      <c r="H42" s="15">
        <v>42</v>
      </c>
      <c r="I42" s="15" t="s">
        <v>68</v>
      </c>
      <c r="J42" s="15">
        <v>59</v>
      </c>
      <c r="K42" s="15">
        <v>-45</v>
      </c>
      <c r="L42" s="24"/>
      <c r="M42" s="104"/>
    </row>
    <row r="43" spans="1:13" s="32" customFormat="1">
      <c r="A43" s="23"/>
      <c r="B43" s="754">
        <v>2018</v>
      </c>
      <c r="C43" s="15">
        <v>87</v>
      </c>
      <c r="D43" s="15">
        <v>47</v>
      </c>
      <c r="E43" s="15" t="s">
        <v>68</v>
      </c>
      <c r="F43" s="15">
        <v>40</v>
      </c>
      <c r="G43" s="15">
        <v>106</v>
      </c>
      <c r="H43" s="15">
        <v>53</v>
      </c>
      <c r="I43" s="15" t="s">
        <v>68</v>
      </c>
      <c r="J43" s="15">
        <v>53</v>
      </c>
      <c r="K43" s="15">
        <v>-19</v>
      </c>
      <c r="L43" s="24"/>
      <c r="M43" s="104"/>
    </row>
    <row r="44" spans="1:13" s="32" customFormat="1">
      <c r="A44" s="23"/>
      <c r="B44" s="754">
        <v>2019</v>
      </c>
      <c r="C44" s="15">
        <v>43</v>
      </c>
      <c r="D44" s="15">
        <v>23</v>
      </c>
      <c r="E44" s="15" t="s">
        <v>68</v>
      </c>
      <c r="F44" s="15">
        <v>20</v>
      </c>
      <c r="G44" s="15">
        <v>103</v>
      </c>
      <c r="H44" s="15">
        <v>39</v>
      </c>
      <c r="I44" s="15">
        <v>1</v>
      </c>
      <c r="J44" s="15">
        <v>63</v>
      </c>
      <c r="K44" s="15">
        <v>-60</v>
      </c>
      <c r="L44" s="24"/>
      <c r="M44" s="104"/>
    </row>
    <row r="45" spans="1:13" s="32" customFormat="1">
      <c r="A45" s="23"/>
      <c r="B45" s="754">
        <v>2020</v>
      </c>
      <c r="C45" s="15">
        <v>96</v>
      </c>
      <c r="D45" s="15">
        <v>62</v>
      </c>
      <c r="E45" s="15" t="s">
        <v>68</v>
      </c>
      <c r="F45" s="15">
        <v>34</v>
      </c>
      <c r="G45" s="15">
        <v>119</v>
      </c>
      <c r="H45" s="15">
        <v>50</v>
      </c>
      <c r="I45" s="15" t="s">
        <v>68</v>
      </c>
      <c r="J45" s="15">
        <v>69</v>
      </c>
      <c r="K45" s="15">
        <v>-23</v>
      </c>
      <c r="L45" s="24"/>
    </row>
    <row r="46" spans="1:13" s="32" customFormat="1">
      <c r="A46" s="23"/>
      <c r="B46" s="754">
        <v>2021</v>
      </c>
      <c r="C46" s="15">
        <v>73</v>
      </c>
      <c r="D46" s="15">
        <v>42</v>
      </c>
      <c r="E46" s="15" t="s">
        <v>68</v>
      </c>
      <c r="F46" s="15">
        <v>31</v>
      </c>
      <c r="G46" s="15">
        <v>100</v>
      </c>
      <c r="H46" s="15">
        <v>36</v>
      </c>
      <c r="I46" s="15">
        <v>1</v>
      </c>
      <c r="J46" s="15">
        <v>63</v>
      </c>
      <c r="K46" s="15">
        <v>-27</v>
      </c>
      <c r="L46" s="24"/>
      <c r="M46" s="104"/>
    </row>
    <row r="47" spans="1:13" s="32" customFormat="1">
      <c r="A47" s="23"/>
      <c r="B47" s="754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104"/>
    </row>
    <row r="48" spans="1:13" s="32" customFormat="1">
      <c r="A48" s="23" t="s">
        <v>10</v>
      </c>
      <c r="B48" s="754">
        <v>2017</v>
      </c>
      <c r="C48" s="15">
        <v>63</v>
      </c>
      <c r="D48" s="15">
        <v>27</v>
      </c>
      <c r="E48" s="15" t="s">
        <v>68</v>
      </c>
      <c r="F48" s="15">
        <v>36</v>
      </c>
      <c r="G48" s="15">
        <v>111</v>
      </c>
      <c r="H48" s="15">
        <v>35</v>
      </c>
      <c r="I48" s="15" t="s">
        <v>68</v>
      </c>
      <c r="J48" s="15">
        <v>76</v>
      </c>
      <c r="K48" s="15">
        <v>-48</v>
      </c>
      <c r="L48" s="24"/>
      <c r="M48" s="104"/>
    </row>
    <row r="49" spans="1:13" s="32" customFormat="1">
      <c r="A49" s="23"/>
      <c r="B49" s="754">
        <v>2018</v>
      </c>
      <c r="C49" s="15">
        <v>76</v>
      </c>
      <c r="D49" s="15">
        <v>28</v>
      </c>
      <c r="E49" s="15">
        <v>1</v>
      </c>
      <c r="F49" s="15">
        <v>47</v>
      </c>
      <c r="G49" s="15">
        <v>143</v>
      </c>
      <c r="H49" s="15">
        <v>50</v>
      </c>
      <c r="I49" s="15" t="s">
        <v>68</v>
      </c>
      <c r="J49" s="15">
        <v>93</v>
      </c>
      <c r="K49" s="15">
        <v>-67</v>
      </c>
      <c r="L49" s="24"/>
      <c r="M49" s="104"/>
    </row>
    <row r="50" spans="1:13" s="32" customFormat="1">
      <c r="A50" s="23"/>
      <c r="B50" s="754">
        <v>2019</v>
      </c>
      <c r="C50" s="15">
        <v>78</v>
      </c>
      <c r="D50" s="15">
        <v>27</v>
      </c>
      <c r="E50" s="15">
        <v>1</v>
      </c>
      <c r="F50" s="15">
        <v>50</v>
      </c>
      <c r="G50" s="15">
        <v>151</v>
      </c>
      <c r="H50" s="15">
        <v>48</v>
      </c>
      <c r="I50" s="15" t="s">
        <v>68</v>
      </c>
      <c r="J50" s="15">
        <v>103</v>
      </c>
      <c r="K50" s="15">
        <v>-73</v>
      </c>
      <c r="L50" s="24"/>
      <c r="M50" s="104"/>
    </row>
    <row r="51" spans="1:13" s="32" customFormat="1">
      <c r="A51" s="23"/>
      <c r="B51" s="754">
        <v>2020</v>
      </c>
      <c r="C51" s="15">
        <v>114</v>
      </c>
      <c r="D51" s="15">
        <v>22</v>
      </c>
      <c r="E51" s="15" t="s">
        <v>68</v>
      </c>
      <c r="F51" s="15">
        <v>92</v>
      </c>
      <c r="G51" s="15">
        <v>199</v>
      </c>
      <c r="H51" s="15">
        <v>33</v>
      </c>
      <c r="I51" s="15">
        <v>3</v>
      </c>
      <c r="J51" s="15">
        <v>163</v>
      </c>
      <c r="K51" s="15">
        <v>-85</v>
      </c>
      <c r="L51" s="24"/>
    </row>
    <row r="52" spans="1:13" s="32" customFormat="1">
      <c r="A52" s="23"/>
      <c r="B52" s="754">
        <v>2021</v>
      </c>
      <c r="C52" s="15">
        <v>73</v>
      </c>
      <c r="D52" s="15">
        <v>29</v>
      </c>
      <c r="E52" s="15">
        <v>1</v>
      </c>
      <c r="F52" s="15">
        <v>43</v>
      </c>
      <c r="G52" s="15">
        <v>115</v>
      </c>
      <c r="H52" s="15">
        <v>30</v>
      </c>
      <c r="I52" s="15" t="s">
        <v>68</v>
      </c>
      <c r="J52" s="15">
        <v>85</v>
      </c>
      <c r="K52" s="15">
        <v>-42</v>
      </c>
      <c r="L52" s="24"/>
      <c r="M52" s="104"/>
    </row>
    <row r="53" spans="1:13" s="32" customFormat="1">
      <c r="A53" s="23"/>
      <c r="B53" s="754"/>
      <c r="C53" s="15"/>
      <c r="D53" s="15"/>
      <c r="E53" s="15"/>
      <c r="F53" s="15"/>
      <c r="G53" s="15"/>
      <c r="H53" s="15"/>
      <c r="I53" s="15"/>
      <c r="J53" s="15"/>
      <c r="K53" s="15"/>
      <c r="L53" s="24"/>
      <c r="M53" s="104"/>
    </row>
    <row r="54" spans="1:13" s="32" customFormat="1">
      <c r="A54" s="23" t="s">
        <v>11</v>
      </c>
      <c r="B54" s="754">
        <v>2017</v>
      </c>
      <c r="C54" s="15">
        <v>47</v>
      </c>
      <c r="D54" s="15">
        <v>25</v>
      </c>
      <c r="E54" s="15">
        <v>3</v>
      </c>
      <c r="F54" s="15">
        <v>19</v>
      </c>
      <c r="G54" s="15">
        <v>32</v>
      </c>
      <c r="H54" s="15">
        <v>13</v>
      </c>
      <c r="I54" s="15">
        <v>1</v>
      </c>
      <c r="J54" s="15">
        <v>18</v>
      </c>
      <c r="K54" s="15">
        <v>15</v>
      </c>
      <c r="L54" s="24"/>
      <c r="M54" s="104"/>
    </row>
    <row r="55" spans="1:13" s="32" customFormat="1">
      <c r="A55" s="23"/>
      <c r="B55" s="754">
        <v>2018</v>
      </c>
      <c r="C55" s="15">
        <v>40</v>
      </c>
      <c r="D55" s="15">
        <v>23</v>
      </c>
      <c r="E55" s="15" t="s">
        <v>68</v>
      </c>
      <c r="F55" s="15">
        <v>17</v>
      </c>
      <c r="G55" s="15">
        <v>44</v>
      </c>
      <c r="H55" s="15">
        <v>19</v>
      </c>
      <c r="I55" s="15">
        <v>3</v>
      </c>
      <c r="J55" s="15">
        <v>22</v>
      </c>
      <c r="K55" s="15">
        <v>-4</v>
      </c>
      <c r="L55" s="24"/>
      <c r="M55" s="104"/>
    </row>
    <row r="56" spans="1:13" s="32" customFormat="1">
      <c r="A56" s="23"/>
      <c r="B56" s="754">
        <v>2019</v>
      </c>
      <c r="C56" s="15">
        <v>38</v>
      </c>
      <c r="D56" s="15">
        <v>18</v>
      </c>
      <c r="E56" s="15">
        <v>2</v>
      </c>
      <c r="F56" s="15">
        <v>18</v>
      </c>
      <c r="G56" s="15">
        <v>47</v>
      </c>
      <c r="H56" s="15">
        <v>22</v>
      </c>
      <c r="I56" s="15">
        <v>2</v>
      </c>
      <c r="J56" s="15">
        <v>23</v>
      </c>
      <c r="K56" s="15">
        <v>-9</v>
      </c>
      <c r="L56" s="24"/>
      <c r="M56" s="104"/>
    </row>
    <row r="57" spans="1:13" s="32" customFormat="1">
      <c r="A57" s="23"/>
      <c r="B57" s="754">
        <v>2020</v>
      </c>
      <c r="C57" s="15">
        <v>50</v>
      </c>
      <c r="D57" s="15">
        <v>22</v>
      </c>
      <c r="E57" s="15" t="s">
        <v>68</v>
      </c>
      <c r="F57" s="15">
        <v>28</v>
      </c>
      <c r="G57" s="15">
        <v>52</v>
      </c>
      <c r="H57" s="15">
        <v>22</v>
      </c>
      <c r="I57" s="15">
        <v>1</v>
      </c>
      <c r="J57" s="15">
        <v>29</v>
      </c>
      <c r="K57" s="15">
        <v>-2</v>
      </c>
      <c r="L57" s="24"/>
    </row>
    <row r="58" spans="1:13" s="32" customFormat="1">
      <c r="A58" s="23"/>
      <c r="B58" s="754">
        <v>2021</v>
      </c>
      <c r="C58" s="15">
        <v>51</v>
      </c>
      <c r="D58" s="15">
        <v>16</v>
      </c>
      <c r="E58" s="15">
        <v>3</v>
      </c>
      <c r="F58" s="15">
        <v>32</v>
      </c>
      <c r="G58" s="15">
        <v>80</v>
      </c>
      <c r="H58" s="15">
        <v>23</v>
      </c>
      <c r="I58" s="15">
        <v>5</v>
      </c>
      <c r="J58" s="15">
        <v>52</v>
      </c>
      <c r="K58" s="15">
        <v>-29</v>
      </c>
      <c r="L58" s="24"/>
      <c r="M58" s="104"/>
    </row>
    <row r="59" spans="1:13" s="32" customFormat="1">
      <c r="A59" s="23"/>
      <c r="B59" s="754"/>
      <c r="C59" s="15"/>
      <c r="D59" s="15"/>
      <c r="E59" s="15"/>
      <c r="F59" s="15"/>
      <c r="G59" s="15"/>
      <c r="H59" s="15"/>
      <c r="I59" s="15"/>
      <c r="J59" s="15"/>
      <c r="K59" s="15"/>
      <c r="L59" s="24"/>
      <c r="M59" s="104"/>
    </row>
    <row r="60" spans="1:13" s="32" customFormat="1">
      <c r="A60" s="23" t="s">
        <v>12</v>
      </c>
      <c r="B60" s="754">
        <v>2017</v>
      </c>
      <c r="C60" s="15">
        <v>35</v>
      </c>
      <c r="D60" s="15">
        <v>12</v>
      </c>
      <c r="E60" s="15" t="s">
        <v>68</v>
      </c>
      <c r="F60" s="15">
        <v>23</v>
      </c>
      <c r="G60" s="15">
        <v>92</v>
      </c>
      <c r="H60" s="15">
        <v>13</v>
      </c>
      <c r="I60" s="15" t="s">
        <v>68</v>
      </c>
      <c r="J60" s="15">
        <v>79</v>
      </c>
      <c r="K60" s="15">
        <v>-57</v>
      </c>
      <c r="L60" s="24"/>
      <c r="M60" s="104"/>
    </row>
    <row r="61" spans="1:13" s="32" customFormat="1">
      <c r="A61" s="23"/>
      <c r="B61" s="754">
        <v>2018</v>
      </c>
      <c r="C61" s="15">
        <v>47</v>
      </c>
      <c r="D61" s="15">
        <v>20</v>
      </c>
      <c r="E61" s="15" t="s">
        <v>68</v>
      </c>
      <c r="F61" s="15">
        <v>27</v>
      </c>
      <c r="G61" s="15">
        <v>69</v>
      </c>
      <c r="H61" s="15">
        <v>15</v>
      </c>
      <c r="I61" s="15">
        <v>3</v>
      </c>
      <c r="J61" s="15">
        <v>51</v>
      </c>
      <c r="K61" s="15">
        <v>-22</v>
      </c>
      <c r="L61" s="24"/>
      <c r="M61" s="104"/>
    </row>
    <row r="62" spans="1:13" s="32" customFormat="1">
      <c r="A62" s="23"/>
      <c r="B62" s="754">
        <v>2019</v>
      </c>
      <c r="C62" s="15">
        <v>28</v>
      </c>
      <c r="D62" s="15">
        <v>12</v>
      </c>
      <c r="E62" s="15" t="s">
        <v>68</v>
      </c>
      <c r="F62" s="15">
        <v>16</v>
      </c>
      <c r="G62" s="15">
        <v>77</v>
      </c>
      <c r="H62" s="15">
        <v>13</v>
      </c>
      <c r="I62" s="15" t="s">
        <v>68</v>
      </c>
      <c r="J62" s="15">
        <v>64</v>
      </c>
      <c r="K62" s="15">
        <v>-49</v>
      </c>
      <c r="L62" s="24"/>
      <c r="M62" s="104"/>
    </row>
    <row r="63" spans="1:13" s="32" customFormat="1">
      <c r="A63" s="23"/>
      <c r="B63" s="754">
        <v>2020</v>
      </c>
      <c r="C63" s="15">
        <v>50</v>
      </c>
      <c r="D63" s="15">
        <v>23</v>
      </c>
      <c r="E63" s="15" t="s">
        <v>68</v>
      </c>
      <c r="F63" s="15">
        <v>27</v>
      </c>
      <c r="G63" s="15">
        <v>60</v>
      </c>
      <c r="H63" s="15">
        <v>10</v>
      </c>
      <c r="I63" s="15" t="s">
        <v>68</v>
      </c>
      <c r="J63" s="15">
        <v>50</v>
      </c>
      <c r="K63" s="15">
        <v>-10</v>
      </c>
      <c r="L63" s="24"/>
    </row>
    <row r="64" spans="1:13" s="32" customFormat="1">
      <c r="A64" s="23"/>
      <c r="B64" s="754">
        <v>2021</v>
      </c>
      <c r="C64" s="15">
        <v>34</v>
      </c>
      <c r="D64" s="15">
        <v>13</v>
      </c>
      <c r="E64" s="15" t="s">
        <v>68</v>
      </c>
      <c r="F64" s="15">
        <v>21</v>
      </c>
      <c r="G64" s="15">
        <v>83</v>
      </c>
      <c r="H64" s="15">
        <v>14</v>
      </c>
      <c r="I64" s="15">
        <v>3</v>
      </c>
      <c r="J64" s="15">
        <v>66</v>
      </c>
      <c r="K64" s="15">
        <v>-49</v>
      </c>
      <c r="L64" s="24"/>
      <c r="M64" s="104"/>
    </row>
    <row r="65" spans="1:13" s="32" customFormat="1">
      <c r="A65" s="23"/>
      <c r="B65" s="754"/>
      <c r="C65" s="15"/>
      <c r="D65" s="15"/>
      <c r="E65" s="15"/>
      <c r="F65" s="15"/>
      <c r="G65" s="15"/>
      <c r="H65" s="15"/>
      <c r="I65" s="15"/>
      <c r="J65" s="15"/>
      <c r="K65" s="15"/>
      <c r="L65" s="24"/>
      <c r="M65" s="104"/>
    </row>
    <row r="66" spans="1:13" s="32" customFormat="1">
      <c r="A66" s="1" t="s">
        <v>730</v>
      </c>
      <c r="B66" s="754">
        <v>2017</v>
      </c>
      <c r="C66" s="15">
        <v>255</v>
      </c>
      <c r="D66" s="15">
        <v>48</v>
      </c>
      <c r="E66" s="15">
        <v>4</v>
      </c>
      <c r="F66" s="15">
        <v>203</v>
      </c>
      <c r="G66" s="15">
        <v>235</v>
      </c>
      <c r="H66" s="15">
        <v>62</v>
      </c>
      <c r="I66" s="15" t="s">
        <v>68</v>
      </c>
      <c r="J66" s="15">
        <v>173</v>
      </c>
      <c r="K66" s="15">
        <v>20</v>
      </c>
      <c r="L66" s="24"/>
      <c r="M66" s="104"/>
    </row>
    <row r="67" spans="1:13" s="32" customFormat="1">
      <c r="A67" s="23"/>
      <c r="B67" s="754">
        <v>2018</v>
      </c>
      <c r="C67" s="15">
        <v>209</v>
      </c>
      <c r="D67" s="15">
        <v>52</v>
      </c>
      <c r="E67" s="15">
        <v>2</v>
      </c>
      <c r="F67" s="15">
        <v>155</v>
      </c>
      <c r="G67" s="15">
        <v>232</v>
      </c>
      <c r="H67" s="15">
        <v>49</v>
      </c>
      <c r="I67" s="15">
        <v>1</v>
      </c>
      <c r="J67" s="15">
        <v>182</v>
      </c>
      <c r="K67" s="15">
        <v>-23</v>
      </c>
      <c r="L67" s="24"/>
      <c r="M67" s="104"/>
    </row>
    <row r="68" spans="1:13" s="32" customFormat="1">
      <c r="A68" s="23"/>
      <c r="B68" s="754">
        <v>2019</v>
      </c>
      <c r="C68" s="15">
        <v>192</v>
      </c>
      <c r="D68" s="15">
        <v>36</v>
      </c>
      <c r="E68" s="15" t="s">
        <v>68</v>
      </c>
      <c r="F68" s="15">
        <v>156</v>
      </c>
      <c r="G68" s="15">
        <v>219</v>
      </c>
      <c r="H68" s="15">
        <v>38</v>
      </c>
      <c r="I68" s="15">
        <v>4</v>
      </c>
      <c r="J68" s="15">
        <v>177</v>
      </c>
      <c r="K68" s="15">
        <v>-27</v>
      </c>
      <c r="L68" s="24"/>
      <c r="M68" s="104"/>
    </row>
    <row r="69" spans="1:13" s="32" customFormat="1">
      <c r="A69" s="23"/>
      <c r="B69" s="754">
        <v>2020</v>
      </c>
      <c r="C69" s="15">
        <v>183</v>
      </c>
      <c r="D69" s="15">
        <v>40</v>
      </c>
      <c r="E69" s="15">
        <v>4</v>
      </c>
      <c r="F69" s="15">
        <v>139</v>
      </c>
      <c r="G69" s="15">
        <v>171</v>
      </c>
      <c r="H69" s="15">
        <v>30</v>
      </c>
      <c r="I69" s="15" t="s">
        <v>68</v>
      </c>
      <c r="J69" s="15">
        <v>141</v>
      </c>
      <c r="K69" s="15">
        <v>12</v>
      </c>
      <c r="L69" s="24"/>
    </row>
    <row r="70" spans="1:13" s="32" customFormat="1">
      <c r="A70" s="23"/>
      <c r="B70" s="754">
        <v>2021</v>
      </c>
      <c r="C70" s="15">
        <v>231</v>
      </c>
      <c r="D70" s="15">
        <v>50</v>
      </c>
      <c r="E70" s="15">
        <v>3</v>
      </c>
      <c r="F70" s="15">
        <v>178</v>
      </c>
      <c r="G70" s="15">
        <v>224</v>
      </c>
      <c r="H70" s="15">
        <v>57</v>
      </c>
      <c r="I70" s="15">
        <v>3</v>
      </c>
      <c r="J70" s="15">
        <v>164</v>
      </c>
      <c r="K70" s="15">
        <v>7</v>
      </c>
      <c r="L70" s="24"/>
      <c r="M70" s="104"/>
    </row>
    <row r="71" spans="1:13" s="32" customFormat="1">
      <c r="A71" s="23"/>
      <c r="B71" s="754"/>
      <c r="C71" s="15"/>
      <c r="D71" s="15"/>
      <c r="E71" s="15"/>
      <c r="F71" s="15"/>
      <c r="G71" s="15"/>
      <c r="H71" s="15"/>
      <c r="I71" s="15"/>
      <c r="J71" s="15"/>
      <c r="K71" s="15"/>
      <c r="L71" s="24"/>
      <c r="M71" s="104"/>
    </row>
    <row r="72" spans="1:13" s="32" customFormat="1">
      <c r="A72" s="1" t="s">
        <v>1508</v>
      </c>
      <c r="B72" s="754">
        <v>2017</v>
      </c>
      <c r="C72" s="15">
        <v>123</v>
      </c>
      <c r="D72" s="15">
        <v>25</v>
      </c>
      <c r="E72" s="15">
        <v>2</v>
      </c>
      <c r="F72" s="15">
        <v>96</v>
      </c>
      <c r="G72" s="15">
        <v>93</v>
      </c>
      <c r="H72" s="15">
        <v>20</v>
      </c>
      <c r="I72" s="15">
        <v>1</v>
      </c>
      <c r="J72" s="15">
        <v>72</v>
      </c>
      <c r="K72" s="15">
        <v>30</v>
      </c>
      <c r="L72" s="24"/>
      <c r="M72" s="104"/>
    </row>
    <row r="73" spans="1:13" s="32" customFormat="1">
      <c r="A73" s="23"/>
      <c r="B73" s="754">
        <v>2018</v>
      </c>
      <c r="C73" s="15">
        <v>131</v>
      </c>
      <c r="D73" s="15">
        <v>23</v>
      </c>
      <c r="E73" s="15">
        <v>1</v>
      </c>
      <c r="F73" s="15">
        <v>107</v>
      </c>
      <c r="G73" s="15">
        <v>136</v>
      </c>
      <c r="H73" s="15">
        <v>27</v>
      </c>
      <c r="I73" s="15">
        <v>2</v>
      </c>
      <c r="J73" s="15">
        <v>107</v>
      </c>
      <c r="K73" s="15">
        <v>-5</v>
      </c>
      <c r="L73" s="24"/>
      <c r="M73" s="104"/>
    </row>
    <row r="74" spans="1:13" s="32" customFormat="1">
      <c r="A74" s="23"/>
      <c r="B74" s="754">
        <v>2019</v>
      </c>
      <c r="C74" s="15">
        <v>140</v>
      </c>
      <c r="D74" s="15">
        <v>34</v>
      </c>
      <c r="E74" s="15">
        <v>2</v>
      </c>
      <c r="F74" s="15">
        <v>104</v>
      </c>
      <c r="G74" s="15">
        <v>141</v>
      </c>
      <c r="H74" s="15">
        <v>29</v>
      </c>
      <c r="I74" s="15">
        <v>2</v>
      </c>
      <c r="J74" s="15">
        <v>110</v>
      </c>
      <c r="K74" s="15">
        <v>-1</v>
      </c>
      <c r="L74" s="24"/>
      <c r="M74" s="104"/>
    </row>
    <row r="75" spans="1:13" s="32" customFormat="1">
      <c r="A75" s="23"/>
      <c r="B75" s="754">
        <v>2020</v>
      </c>
      <c r="C75" s="15">
        <v>134</v>
      </c>
      <c r="D75" s="15">
        <v>29</v>
      </c>
      <c r="E75" s="15" t="s">
        <v>68</v>
      </c>
      <c r="F75" s="15">
        <v>105</v>
      </c>
      <c r="G75" s="15">
        <v>138</v>
      </c>
      <c r="H75" s="15">
        <v>22</v>
      </c>
      <c r="I75" s="15">
        <v>2</v>
      </c>
      <c r="J75" s="15">
        <v>114</v>
      </c>
      <c r="K75" s="15">
        <v>-4</v>
      </c>
      <c r="L75" s="24"/>
    </row>
    <row r="76" spans="1:13" s="32" customFormat="1">
      <c r="A76" s="23"/>
      <c r="B76" s="754">
        <v>2021</v>
      </c>
      <c r="C76" s="15">
        <v>133</v>
      </c>
      <c r="D76" s="15">
        <v>34</v>
      </c>
      <c r="E76" s="15">
        <v>2</v>
      </c>
      <c r="F76" s="15">
        <v>97</v>
      </c>
      <c r="G76" s="15">
        <v>166</v>
      </c>
      <c r="H76" s="15">
        <v>39</v>
      </c>
      <c r="I76" s="15" t="s">
        <v>68</v>
      </c>
      <c r="J76" s="15">
        <v>127</v>
      </c>
      <c r="K76" s="15">
        <v>-33</v>
      </c>
      <c r="L76" s="24"/>
      <c r="M76" s="104"/>
    </row>
    <row r="77" spans="1:13" s="32" customFormat="1">
      <c r="A77" s="23"/>
      <c r="B77" s="754"/>
      <c r="C77" s="15"/>
      <c r="D77" s="15"/>
      <c r="E77" s="15"/>
      <c r="F77" s="15"/>
      <c r="G77" s="15"/>
      <c r="H77" s="15"/>
      <c r="I77" s="15"/>
      <c r="J77" s="15"/>
      <c r="K77" s="15"/>
      <c r="L77" s="24"/>
      <c r="M77" s="104"/>
    </row>
    <row r="78" spans="1:13" s="32" customFormat="1">
      <c r="A78" s="115" t="s">
        <v>14</v>
      </c>
      <c r="B78" s="754">
        <v>2017</v>
      </c>
      <c r="C78" s="15">
        <v>388</v>
      </c>
      <c r="D78" s="15">
        <v>212</v>
      </c>
      <c r="E78" s="15">
        <v>8</v>
      </c>
      <c r="F78" s="15">
        <v>168</v>
      </c>
      <c r="G78" s="15">
        <v>1157</v>
      </c>
      <c r="H78" s="15">
        <v>211</v>
      </c>
      <c r="I78" s="15">
        <v>6</v>
      </c>
      <c r="J78" s="15">
        <v>940</v>
      </c>
      <c r="K78" s="15">
        <v>-769</v>
      </c>
      <c r="L78" s="24"/>
      <c r="M78" s="104"/>
    </row>
    <row r="79" spans="1:13" s="32" customFormat="1">
      <c r="A79" s="23"/>
      <c r="B79" s="754">
        <v>2018</v>
      </c>
      <c r="C79" s="15">
        <v>441</v>
      </c>
      <c r="D79" s="15">
        <v>204</v>
      </c>
      <c r="E79" s="15">
        <v>5</v>
      </c>
      <c r="F79" s="15">
        <v>232</v>
      </c>
      <c r="G79" s="15">
        <v>797</v>
      </c>
      <c r="H79" s="15">
        <v>191</v>
      </c>
      <c r="I79" s="15">
        <v>8</v>
      </c>
      <c r="J79" s="15">
        <v>598</v>
      </c>
      <c r="K79" s="15">
        <v>-356</v>
      </c>
      <c r="L79" s="24"/>
      <c r="M79" s="104"/>
    </row>
    <row r="80" spans="1:13" s="32" customFormat="1">
      <c r="A80" s="23"/>
      <c r="B80" s="754">
        <v>2019</v>
      </c>
      <c r="C80" s="15">
        <v>445</v>
      </c>
      <c r="D80" s="15">
        <v>212</v>
      </c>
      <c r="E80" s="15">
        <v>6</v>
      </c>
      <c r="F80" s="15">
        <v>227</v>
      </c>
      <c r="G80" s="15">
        <v>637</v>
      </c>
      <c r="H80" s="15">
        <v>174</v>
      </c>
      <c r="I80" s="15">
        <v>4</v>
      </c>
      <c r="J80" s="15">
        <v>459</v>
      </c>
      <c r="K80" s="15">
        <v>-192</v>
      </c>
      <c r="L80" s="24"/>
      <c r="M80" s="104"/>
    </row>
    <row r="81" spans="1:13" s="32" customFormat="1">
      <c r="A81" s="23"/>
      <c r="B81" s="754">
        <v>2020</v>
      </c>
      <c r="C81" s="15">
        <v>415</v>
      </c>
      <c r="D81" s="15">
        <v>184</v>
      </c>
      <c r="E81" s="15">
        <v>7</v>
      </c>
      <c r="F81" s="15">
        <v>224</v>
      </c>
      <c r="G81" s="15">
        <v>484</v>
      </c>
      <c r="H81" s="15">
        <v>172</v>
      </c>
      <c r="I81" s="15">
        <v>1</v>
      </c>
      <c r="J81" s="15">
        <v>311</v>
      </c>
      <c r="K81" s="15">
        <v>-69</v>
      </c>
      <c r="L81" s="24"/>
    </row>
    <row r="82" spans="1:13" s="32" customFormat="1">
      <c r="A82" s="23"/>
      <c r="B82" s="754">
        <v>2021</v>
      </c>
      <c r="C82" s="15">
        <v>524</v>
      </c>
      <c r="D82" s="15">
        <v>243</v>
      </c>
      <c r="E82" s="15">
        <v>15</v>
      </c>
      <c r="F82" s="15">
        <v>266</v>
      </c>
      <c r="G82" s="15">
        <v>495</v>
      </c>
      <c r="H82" s="15">
        <v>173</v>
      </c>
      <c r="I82" s="15">
        <v>4</v>
      </c>
      <c r="J82" s="15">
        <v>318</v>
      </c>
      <c r="K82" s="15">
        <v>29</v>
      </c>
      <c r="L82" s="24"/>
      <c r="M82" s="104"/>
    </row>
    <row r="83" spans="1:13" s="32" customFormat="1">
      <c r="A83" s="23"/>
      <c r="B83" s="754"/>
      <c r="C83" s="15"/>
      <c r="D83" s="15"/>
      <c r="E83" s="15"/>
      <c r="F83" s="15"/>
      <c r="G83" s="15"/>
      <c r="H83" s="15"/>
      <c r="I83" s="15"/>
      <c r="J83" s="15"/>
      <c r="K83" s="15"/>
      <c r="L83" s="24"/>
      <c r="M83" s="104"/>
    </row>
    <row r="84" spans="1:13" s="32" customFormat="1">
      <c r="A84" s="23" t="s">
        <v>15</v>
      </c>
      <c r="B84" s="754">
        <v>2017</v>
      </c>
      <c r="C84" s="15">
        <v>28</v>
      </c>
      <c r="D84" s="15">
        <v>1</v>
      </c>
      <c r="E84" s="15">
        <v>22</v>
      </c>
      <c r="F84" s="15">
        <v>5</v>
      </c>
      <c r="G84" s="15">
        <v>76</v>
      </c>
      <c r="H84" s="15">
        <v>3</v>
      </c>
      <c r="I84" s="15">
        <v>71</v>
      </c>
      <c r="J84" s="15">
        <v>2</v>
      </c>
      <c r="K84" s="15">
        <v>-48</v>
      </c>
      <c r="L84" s="24"/>
      <c r="M84" s="104"/>
    </row>
    <row r="85" spans="1:13" s="32" customFormat="1">
      <c r="A85" s="23"/>
      <c r="B85" s="754">
        <v>2018</v>
      </c>
      <c r="C85" s="15">
        <v>30</v>
      </c>
      <c r="D85" s="15">
        <v>3</v>
      </c>
      <c r="E85" s="15">
        <v>22</v>
      </c>
      <c r="F85" s="15">
        <v>5</v>
      </c>
      <c r="G85" s="15">
        <v>39</v>
      </c>
      <c r="H85" s="15">
        <v>1</v>
      </c>
      <c r="I85" s="15">
        <v>34</v>
      </c>
      <c r="J85" s="15">
        <v>4</v>
      </c>
      <c r="K85" s="15">
        <v>-9</v>
      </c>
      <c r="L85" s="24"/>
      <c r="M85" s="104"/>
    </row>
    <row r="86" spans="1:13" s="32" customFormat="1">
      <c r="A86" s="23"/>
      <c r="B86" s="754">
        <v>2019</v>
      </c>
      <c r="C86" s="15">
        <v>29</v>
      </c>
      <c r="D86" s="15">
        <v>1</v>
      </c>
      <c r="E86" s="15">
        <v>18</v>
      </c>
      <c r="F86" s="15">
        <v>10</v>
      </c>
      <c r="G86" s="15">
        <v>61</v>
      </c>
      <c r="H86" s="15">
        <v>1</v>
      </c>
      <c r="I86" s="15">
        <v>55</v>
      </c>
      <c r="J86" s="15">
        <v>5</v>
      </c>
      <c r="K86" s="15">
        <v>-32</v>
      </c>
      <c r="L86" s="24"/>
      <c r="M86" s="104"/>
    </row>
    <row r="87" spans="1:13" s="32" customFormat="1">
      <c r="A87" s="23"/>
      <c r="B87" s="754">
        <v>2020</v>
      </c>
      <c r="C87" s="15">
        <v>49</v>
      </c>
      <c r="D87" s="15" t="s">
        <v>68</v>
      </c>
      <c r="E87" s="15">
        <v>41</v>
      </c>
      <c r="F87" s="15">
        <v>8</v>
      </c>
      <c r="G87" s="15">
        <v>41</v>
      </c>
      <c r="H87" s="15">
        <v>4</v>
      </c>
      <c r="I87" s="15">
        <v>29</v>
      </c>
      <c r="J87" s="15">
        <v>8</v>
      </c>
      <c r="K87" s="15">
        <v>8</v>
      </c>
      <c r="L87" s="24"/>
    </row>
    <row r="88" spans="1:13" s="32" customFormat="1">
      <c r="A88" s="23"/>
      <c r="B88" s="754">
        <v>2021</v>
      </c>
      <c r="C88" s="15">
        <v>44</v>
      </c>
      <c r="D88" s="15" t="s">
        <v>68</v>
      </c>
      <c r="E88" s="15">
        <v>37</v>
      </c>
      <c r="F88" s="15">
        <v>7</v>
      </c>
      <c r="G88" s="15">
        <v>49</v>
      </c>
      <c r="H88" s="15" t="s">
        <v>68</v>
      </c>
      <c r="I88" s="15">
        <v>37</v>
      </c>
      <c r="J88" s="15">
        <v>12</v>
      </c>
      <c r="K88" s="15">
        <v>-5</v>
      </c>
      <c r="L88" s="24"/>
      <c r="M88" s="104"/>
    </row>
    <row r="89" spans="1:13" s="32" customFormat="1">
      <c r="A89" s="23"/>
      <c r="B89" s="754"/>
      <c r="C89" s="15"/>
      <c r="D89" s="15"/>
      <c r="E89" s="15"/>
      <c r="F89" s="15"/>
      <c r="G89" s="15"/>
      <c r="H89" s="15"/>
      <c r="I89" s="15"/>
      <c r="J89" s="15"/>
      <c r="K89" s="15"/>
      <c r="L89" s="24"/>
      <c r="M89" s="104"/>
    </row>
    <row r="90" spans="1:13" s="32" customFormat="1">
      <c r="A90" s="1" t="s">
        <v>150</v>
      </c>
      <c r="B90" s="754">
        <v>2017</v>
      </c>
      <c r="C90" s="15">
        <v>322</v>
      </c>
      <c r="D90" s="15">
        <v>160</v>
      </c>
      <c r="E90" s="15">
        <v>10</v>
      </c>
      <c r="F90" s="15">
        <v>152</v>
      </c>
      <c r="G90" s="15">
        <v>343</v>
      </c>
      <c r="H90" s="15">
        <v>161</v>
      </c>
      <c r="I90" s="15">
        <v>10</v>
      </c>
      <c r="J90" s="15">
        <v>172</v>
      </c>
      <c r="K90" s="15">
        <v>-21</v>
      </c>
      <c r="L90" s="24"/>
      <c r="M90" s="104"/>
    </row>
    <row r="91" spans="1:13" s="32" customFormat="1">
      <c r="A91" s="23"/>
      <c r="B91" s="754">
        <v>2018</v>
      </c>
      <c r="C91" s="15">
        <v>298</v>
      </c>
      <c r="D91" s="15">
        <v>132</v>
      </c>
      <c r="E91" s="15">
        <v>4</v>
      </c>
      <c r="F91" s="15">
        <v>162</v>
      </c>
      <c r="G91" s="15">
        <v>318</v>
      </c>
      <c r="H91" s="15">
        <v>167</v>
      </c>
      <c r="I91" s="15">
        <v>1</v>
      </c>
      <c r="J91" s="15">
        <v>150</v>
      </c>
      <c r="K91" s="15">
        <v>-20</v>
      </c>
      <c r="L91" s="24"/>
      <c r="M91" s="104"/>
    </row>
    <row r="92" spans="1:13" s="32" customFormat="1">
      <c r="A92" s="23"/>
      <c r="B92" s="754">
        <v>2019</v>
      </c>
      <c r="C92" s="15">
        <v>274</v>
      </c>
      <c r="D92" s="15">
        <v>109</v>
      </c>
      <c r="E92" s="15">
        <v>6</v>
      </c>
      <c r="F92" s="15">
        <v>159</v>
      </c>
      <c r="G92" s="15">
        <v>369</v>
      </c>
      <c r="H92" s="15">
        <v>191</v>
      </c>
      <c r="I92" s="15">
        <v>8</v>
      </c>
      <c r="J92" s="15">
        <v>170</v>
      </c>
      <c r="K92" s="15">
        <v>-95</v>
      </c>
      <c r="L92" s="24"/>
      <c r="M92" s="104"/>
    </row>
    <row r="93" spans="1:13" s="32" customFormat="1">
      <c r="A93" s="23"/>
      <c r="B93" s="754">
        <v>2020</v>
      </c>
      <c r="C93" s="15">
        <v>251</v>
      </c>
      <c r="D93" s="15">
        <v>102</v>
      </c>
      <c r="E93" s="15">
        <v>2</v>
      </c>
      <c r="F93" s="15">
        <v>147</v>
      </c>
      <c r="G93" s="15">
        <v>324</v>
      </c>
      <c r="H93" s="15">
        <v>125</v>
      </c>
      <c r="I93" s="15">
        <v>7</v>
      </c>
      <c r="J93" s="15">
        <v>192</v>
      </c>
      <c r="K93" s="15">
        <v>-73</v>
      </c>
      <c r="L93" s="24"/>
    </row>
    <row r="94" spans="1:13" s="32" customFormat="1">
      <c r="A94" s="23"/>
      <c r="B94" s="754">
        <v>2021</v>
      </c>
      <c r="C94" s="15">
        <v>340</v>
      </c>
      <c r="D94" s="15">
        <v>156</v>
      </c>
      <c r="E94" s="15">
        <v>6</v>
      </c>
      <c r="F94" s="15">
        <v>178</v>
      </c>
      <c r="G94" s="15">
        <v>378</v>
      </c>
      <c r="H94" s="15">
        <v>212</v>
      </c>
      <c r="I94" s="15">
        <v>5</v>
      </c>
      <c r="J94" s="15">
        <v>161</v>
      </c>
      <c r="K94" s="15">
        <v>-38</v>
      </c>
      <c r="L94" s="24"/>
      <c r="M94" s="104"/>
    </row>
    <row r="95" spans="1:13" s="32" customFormat="1">
      <c r="A95" s="23"/>
      <c r="B95" s="754"/>
      <c r="C95" s="15"/>
      <c r="D95" s="15"/>
      <c r="E95" s="15"/>
      <c r="F95" s="15"/>
      <c r="G95" s="15"/>
      <c r="H95" s="15"/>
      <c r="I95" s="15"/>
      <c r="J95" s="15"/>
      <c r="K95" s="15"/>
      <c r="L95" s="24"/>
      <c r="M95" s="104"/>
    </row>
    <row r="96" spans="1:13" s="32" customFormat="1">
      <c r="A96" s="23" t="s">
        <v>17</v>
      </c>
      <c r="B96" s="754">
        <v>2017</v>
      </c>
      <c r="C96" s="15">
        <v>3</v>
      </c>
      <c r="D96" s="15">
        <v>2</v>
      </c>
      <c r="E96" s="15" t="s">
        <v>68</v>
      </c>
      <c r="F96" s="15">
        <v>1</v>
      </c>
      <c r="G96" s="15">
        <v>19</v>
      </c>
      <c r="H96" s="15">
        <v>6</v>
      </c>
      <c r="I96" s="15" t="s">
        <v>68</v>
      </c>
      <c r="J96" s="15">
        <v>13</v>
      </c>
      <c r="K96" s="15">
        <v>-16</v>
      </c>
      <c r="L96" s="24"/>
      <c r="M96" s="104"/>
    </row>
    <row r="97" spans="1:13" s="32" customFormat="1">
      <c r="A97" s="23"/>
      <c r="B97" s="754">
        <v>2018</v>
      </c>
      <c r="C97" s="15">
        <v>13</v>
      </c>
      <c r="D97" s="15">
        <v>7</v>
      </c>
      <c r="E97" s="15" t="s">
        <v>68</v>
      </c>
      <c r="F97" s="15">
        <v>6</v>
      </c>
      <c r="G97" s="15">
        <v>8</v>
      </c>
      <c r="H97" s="15">
        <v>5</v>
      </c>
      <c r="I97" s="15" t="s">
        <v>68</v>
      </c>
      <c r="J97" s="15">
        <v>3</v>
      </c>
      <c r="K97" s="15">
        <v>5</v>
      </c>
      <c r="L97" s="24"/>
      <c r="M97" s="104"/>
    </row>
    <row r="98" spans="1:13" s="32" customFormat="1">
      <c r="A98" s="23"/>
      <c r="B98" s="754">
        <v>2019</v>
      </c>
      <c r="C98" s="15">
        <v>7</v>
      </c>
      <c r="D98" s="15">
        <v>5</v>
      </c>
      <c r="E98" s="15" t="s">
        <v>68</v>
      </c>
      <c r="F98" s="15">
        <v>2</v>
      </c>
      <c r="G98" s="15">
        <v>3</v>
      </c>
      <c r="H98" s="15">
        <v>2</v>
      </c>
      <c r="I98" s="15" t="s">
        <v>68</v>
      </c>
      <c r="J98" s="15">
        <v>1</v>
      </c>
      <c r="K98" s="15">
        <v>4</v>
      </c>
      <c r="L98" s="24"/>
      <c r="M98" s="104"/>
    </row>
    <row r="99" spans="1:13" s="32" customFormat="1">
      <c r="A99" s="23"/>
      <c r="B99" s="754">
        <v>2020</v>
      </c>
      <c r="C99" s="15">
        <v>43</v>
      </c>
      <c r="D99" s="15">
        <v>24</v>
      </c>
      <c r="E99" s="15" t="s">
        <v>68</v>
      </c>
      <c r="F99" s="15">
        <v>19</v>
      </c>
      <c r="G99" s="15">
        <v>9</v>
      </c>
      <c r="H99" s="15">
        <v>3</v>
      </c>
      <c r="I99" s="15" t="s">
        <v>68</v>
      </c>
      <c r="J99" s="15">
        <v>6</v>
      </c>
      <c r="K99" s="15">
        <v>34</v>
      </c>
      <c r="L99" s="24"/>
    </row>
    <row r="100" spans="1:13" s="32" customFormat="1">
      <c r="A100" s="23"/>
      <c r="B100" s="754">
        <v>2021</v>
      </c>
      <c r="C100" s="15">
        <v>10</v>
      </c>
      <c r="D100" s="15">
        <v>9</v>
      </c>
      <c r="E100" s="15" t="s">
        <v>68</v>
      </c>
      <c r="F100" s="15">
        <v>1</v>
      </c>
      <c r="G100" s="15">
        <v>9</v>
      </c>
      <c r="H100" s="15">
        <v>5</v>
      </c>
      <c r="I100" s="15" t="s">
        <v>68</v>
      </c>
      <c r="J100" s="15">
        <v>4</v>
      </c>
      <c r="K100" s="15">
        <v>1</v>
      </c>
      <c r="L100" s="24"/>
      <c r="M100" s="104"/>
    </row>
    <row r="101" spans="1:13" s="32" customFormat="1">
      <c r="A101" s="23"/>
      <c r="B101" s="754"/>
      <c r="C101" s="15"/>
      <c r="D101" s="15"/>
      <c r="E101" s="15"/>
      <c r="F101" s="15"/>
      <c r="G101" s="15"/>
      <c r="H101" s="15"/>
      <c r="I101" s="15"/>
      <c r="J101" s="15"/>
      <c r="K101" s="15"/>
      <c r="L101" s="24"/>
      <c r="M101" s="104"/>
    </row>
    <row r="102" spans="1:13" s="32" customFormat="1">
      <c r="A102" s="23" t="s">
        <v>18</v>
      </c>
      <c r="B102" s="754">
        <v>2017</v>
      </c>
      <c r="C102" s="15">
        <v>3</v>
      </c>
      <c r="D102" s="15" t="s">
        <v>68</v>
      </c>
      <c r="E102" s="15" t="s">
        <v>68</v>
      </c>
      <c r="F102" s="15">
        <v>3</v>
      </c>
      <c r="G102" s="15">
        <v>10</v>
      </c>
      <c r="H102" s="15">
        <v>7</v>
      </c>
      <c r="I102" s="15" t="s">
        <v>68</v>
      </c>
      <c r="J102" s="15">
        <v>3</v>
      </c>
      <c r="K102" s="15">
        <v>-7</v>
      </c>
      <c r="L102" s="24"/>
      <c r="M102" s="104"/>
    </row>
    <row r="103" spans="1:13" s="32" customFormat="1">
      <c r="A103" s="23"/>
      <c r="B103" s="754">
        <v>2018</v>
      </c>
      <c r="C103" s="15">
        <v>6</v>
      </c>
      <c r="D103" s="15">
        <v>4</v>
      </c>
      <c r="E103" s="15" t="s">
        <v>68</v>
      </c>
      <c r="F103" s="15">
        <v>2</v>
      </c>
      <c r="G103" s="15">
        <v>4</v>
      </c>
      <c r="H103" s="15">
        <v>3</v>
      </c>
      <c r="I103" s="15" t="s">
        <v>68</v>
      </c>
      <c r="J103" s="15">
        <v>1</v>
      </c>
      <c r="K103" s="15">
        <v>2</v>
      </c>
      <c r="L103" s="24"/>
      <c r="M103" s="104"/>
    </row>
    <row r="104" spans="1:13" s="32" customFormat="1">
      <c r="A104" s="23"/>
      <c r="B104" s="754">
        <v>2019</v>
      </c>
      <c r="C104" s="15">
        <v>4</v>
      </c>
      <c r="D104" s="15">
        <v>2</v>
      </c>
      <c r="E104" s="15" t="s">
        <v>68</v>
      </c>
      <c r="F104" s="15">
        <v>2</v>
      </c>
      <c r="G104" s="15">
        <v>6</v>
      </c>
      <c r="H104" s="15">
        <v>5</v>
      </c>
      <c r="I104" s="15" t="s">
        <v>68</v>
      </c>
      <c r="J104" s="15">
        <v>1</v>
      </c>
      <c r="K104" s="15">
        <v>-2</v>
      </c>
      <c r="L104" s="24"/>
      <c r="M104" s="104"/>
    </row>
    <row r="105" spans="1:13" s="32" customFormat="1">
      <c r="A105" s="23"/>
      <c r="B105" s="754">
        <v>2020</v>
      </c>
      <c r="C105" s="15">
        <v>15</v>
      </c>
      <c r="D105" s="15">
        <v>10</v>
      </c>
      <c r="E105" s="15" t="s">
        <v>68</v>
      </c>
      <c r="F105" s="15">
        <v>5</v>
      </c>
      <c r="G105" s="15">
        <v>2</v>
      </c>
      <c r="H105" s="15">
        <v>1</v>
      </c>
      <c r="I105" s="15" t="s">
        <v>68</v>
      </c>
      <c r="J105" s="15">
        <v>1</v>
      </c>
      <c r="K105" s="15">
        <v>13</v>
      </c>
      <c r="L105" s="24"/>
    </row>
    <row r="106" spans="1:13" s="32" customFormat="1">
      <c r="A106" s="23"/>
      <c r="B106" s="754">
        <v>2021</v>
      </c>
      <c r="C106" s="15">
        <v>3</v>
      </c>
      <c r="D106" s="15">
        <v>3</v>
      </c>
      <c r="E106" s="15" t="s">
        <v>68</v>
      </c>
      <c r="F106" s="15" t="s">
        <v>68</v>
      </c>
      <c r="G106" s="15">
        <v>8</v>
      </c>
      <c r="H106" s="15">
        <v>5</v>
      </c>
      <c r="I106" s="15" t="s">
        <v>68</v>
      </c>
      <c r="J106" s="15">
        <v>3</v>
      </c>
      <c r="K106" s="15">
        <v>-5</v>
      </c>
      <c r="L106" s="24"/>
      <c r="M106" s="104"/>
    </row>
    <row r="107" spans="1:13" s="32" customFormat="1">
      <c r="A107" s="23"/>
      <c r="B107" s="754"/>
      <c r="C107" s="15"/>
      <c r="D107" s="15"/>
      <c r="E107" s="15"/>
      <c r="F107" s="15"/>
      <c r="G107" s="15"/>
      <c r="H107" s="15"/>
      <c r="I107" s="15"/>
      <c r="J107" s="15"/>
      <c r="K107" s="15"/>
      <c r="L107" s="24"/>
      <c r="M107" s="104"/>
    </row>
    <row r="108" spans="1:13" s="32" customFormat="1">
      <c r="A108" s="115" t="s">
        <v>19</v>
      </c>
      <c r="B108" s="754">
        <v>2017</v>
      </c>
      <c r="C108" s="15">
        <v>963</v>
      </c>
      <c r="D108" s="15">
        <v>305</v>
      </c>
      <c r="E108" s="15">
        <v>5</v>
      </c>
      <c r="F108" s="15">
        <v>653</v>
      </c>
      <c r="G108" s="15">
        <v>758</v>
      </c>
      <c r="H108" s="15">
        <v>144</v>
      </c>
      <c r="I108" s="15">
        <v>6</v>
      </c>
      <c r="J108" s="15">
        <v>608</v>
      </c>
      <c r="K108" s="15">
        <v>205</v>
      </c>
      <c r="L108" s="24"/>
      <c r="M108" s="104"/>
    </row>
    <row r="109" spans="1:13" s="32" customFormat="1">
      <c r="A109" s="23"/>
      <c r="B109" s="754">
        <v>2018</v>
      </c>
      <c r="C109" s="15">
        <v>897</v>
      </c>
      <c r="D109" s="15">
        <v>296</v>
      </c>
      <c r="E109" s="15">
        <v>7</v>
      </c>
      <c r="F109" s="15">
        <v>594</v>
      </c>
      <c r="G109" s="15">
        <v>673</v>
      </c>
      <c r="H109" s="15">
        <v>121</v>
      </c>
      <c r="I109" s="15">
        <v>2</v>
      </c>
      <c r="J109" s="15">
        <v>550</v>
      </c>
      <c r="K109" s="15">
        <v>224</v>
      </c>
      <c r="L109" s="24"/>
      <c r="M109" s="104"/>
    </row>
    <row r="110" spans="1:13" s="32" customFormat="1">
      <c r="A110" s="23"/>
      <c r="B110" s="754">
        <v>2019</v>
      </c>
      <c r="C110" s="15">
        <v>940</v>
      </c>
      <c r="D110" s="15">
        <v>283</v>
      </c>
      <c r="E110" s="15">
        <v>6</v>
      </c>
      <c r="F110" s="15">
        <v>651</v>
      </c>
      <c r="G110" s="15">
        <v>667</v>
      </c>
      <c r="H110" s="15">
        <v>134</v>
      </c>
      <c r="I110" s="15">
        <v>2</v>
      </c>
      <c r="J110" s="15">
        <v>531</v>
      </c>
      <c r="K110" s="15">
        <v>273</v>
      </c>
      <c r="L110" s="24"/>
      <c r="M110" s="104"/>
    </row>
    <row r="111" spans="1:13" s="32" customFormat="1">
      <c r="A111" s="23"/>
      <c r="B111" s="754">
        <v>2020</v>
      </c>
      <c r="C111" s="15">
        <v>1264</v>
      </c>
      <c r="D111" s="15">
        <v>383</v>
      </c>
      <c r="E111" s="15">
        <v>5</v>
      </c>
      <c r="F111" s="15">
        <v>876</v>
      </c>
      <c r="G111" s="15">
        <v>844</v>
      </c>
      <c r="H111" s="15">
        <v>107</v>
      </c>
      <c r="I111" s="15">
        <v>2</v>
      </c>
      <c r="J111" s="15">
        <v>735</v>
      </c>
      <c r="K111" s="15">
        <v>420</v>
      </c>
      <c r="L111" s="24"/>
    </row>
    <row r="112" spans="1:13" s="32" customFormat="1">
      <c r="A112" s="23"/>
      <c r="B112" s="754">
        <v>2021</v>
      </c>
      <c r="C112" s="15">
        <v>1098</v>
      </c>
      <c r="D112" s="15">
        <v>331</v>
      </c>
      <c r="E112" s="15">
        <v>5</v>
      </c>
      <c r="F112" s="15">
        <v>762</v>
      </c>
      <c r="G112" s="15">
        <v>732</v>
      </c>
      <c r="H112" s="15">
        <v>131</v>
      </c>
      <c r="I112" s="15">
        <v>2</v>
      </c>
      <c r="J112" s="15">
        <v>599</v>
      </c>
      <c r="K112" s="15">
        <v>366</v>
      </c>
      <c r="L112" s="24"/>
      <c r="M112" s="104"/>
    </row>
    <row r="113" spans="1:13" s="32" customFormat="1">
      <c r="A113" s="23"/>
      <c r="B113" s="754"/>
      <c r="C113" s="15"/>
      <c r="D113" s="15"/>
      <c r="E113" s="15"/>
      <c r="F113" s="15"/>
      <c r="G113" s="15"/>
      <c r="H113" s="15"/>
      <c r="I113" s="15"/>
      <c r="J113" s="15"/>
      <c r="K113" s="15"/>
      <c r="L113" s="24"/>
      <c r="M113" s="104"/>
    </row>
    <row r="114" spans="1:13" s="32" customFormat="1">
      <c r="A114" s="36" t="s">
        <v>20</v>
      </c>
      <c r="B114" s="754">
        <v>2017</v>
      </c>
      <c r="C114" s="15">
        <v>243</v>
      </c>
      <c r="D114" s="15">
        <v>87</v>
      </c>
      <c r="E114" s="15">
        <v>1</v>
      </c>
      <c r="F114" s="15">
        <v>155</v>
      </c>
      <c r="G114" s="15">
        <v>265</v>
      </c>
      <c r="H114" s="15">
        <v>45</v>
      </c>
      <c r="I114" s="15">
        <v>1</v>
      </c>
      <c r="J114" s="15">
        <v>219</v>
      </c>
      <c r="K114" s="15">
        <v>-22</v>
      </c>
      <c r="L114" s="24"/>
      <c r="M114" s="104"/>
    </row>
    <row r="115" spans="1:13" s="32" customFormat="1">
      <c r="A115" s="36"/>
      <c r="B115" s="754">
        <v>2018</v>
      </c>
      <c r="C115" s="15">
        <v>256</v>
      </c>
      <c r="D115" s="15">
        <v>99</v>
      </c>
      <c r="E115" s="15">
        <v>3</v>
      </c>
      <c r="F115" s="15">
        <v>154</v>
      </c>
      <c r="G115" s="15">
        <v>227</v>
      </c>
      <c r="H115" s="15">
        <v>35</v>
      </c>
      <c r="I115" s="15">
        <v>1</v>
      </c>
      <c r="J115" s="15">
        <v>191</v>
      </c>
      <c r="K115" s="15">
        <v>29</v>
      </c>
      <c r="L115" s="24"/>
      <c r="M115" s="104"/>
    </row>
    <row r="116" spans="1:13" s="32" customFormat="1">
      <c r="A116" s="36"/>
      <c r="B116" s="754">
        <v>2019</v>
      </c>
      <c r="C116" s="15">
        <v>225</v>
      </c>
      <c r="D116" s="15">
        <v>80</v>
      </c>
      <c r="E116" s="15" t="s">
        <v>68</v>
      </c>
      <c r="F116" s="15">
        <v>145</v>
      </c>
      <c r="G116" s="15">
        <v>236</v>
      </c>
      <c r="H116" s="15">
        <v>43</v>
      </c>
      <c r="I116" s="15" t="s">
        <v>68</v>
      </c>
      <c r="J116" s="15">
        <v>193</v>
      </c>
      <c r="K116" s="15">
        <v>-11</v>
      </c>
      <c r="L116" s="24"/>
      <c r="M116" s="104"/>
    </row>
    <row r="117" spans="1:13" s="32" customFormat="1">
      <c r="A117" s="36"/>
      <c r="B117" s="754">
        <v>2020</v>
      </c>
      <c r="C117" s="15">
        <v>375</v>
      </c>
      <c r="D117" s="15">
        <v>112</v>
      </c>
      <c r="E117" s="15">
        <v>2</v>
      </c>
      <c r="F117" s="15">
        <v>261</v>
      </c>
      <c r="G117" s="15">
        <v>254</v>
      </c>
      <c r="H117" s="15">
        <v>25</v>
      </c>
      <c r="I117" s="15" t="s">
        <v>68</v>
      </c>
      <c r="J117" s="15">
        <v>229</v>
      </c>
      <c r="K117" s="15">
        <v>121</v>
      </c>
      <c r="L117" s="24"/>
    </row>
    <row r="118" spans="1:13" s="32" customFormat="1">
      <c r="A118" s="36"/>
      <c r="B118" s="754">
        <v>2021</v>
      </c>
      <c r="C118" s="15">
        <v>280</v>
      </c>
      <c r="D118" s="15">
        <v>90</v>
      </c>
      <c r="E118" s="15">
        <v>2</v>
      </c>
      <c r="F118" s="15">
        <v>188</v>
      </c>
      <c r="G118" s="15">
        <v>275</v>
      </c>
      <c r="H118" s="15">
        <v>40</v>
      </c>
      <c r="I118" s="15" t="s">
        <v>68</v>
      </c>
      <c r="J118" s="15">
        <v>235</v>
      </c>
      <c r="K118" s="15">
        <v>5</v>
      </c>
      <c r="L118" s="24"/>
      <c r="M118" s="104"/>
    </row>
    <row r="119" spans="1:13" s="32" customFormat="1">
      <c r="A119" s="36"/>
      <c r="B119" s="754"/>
      <c r="C119" s="15"/>
      <c r="D119" s="15"/>
      <c r="E119" s="15"/>
      <c r="F119" s="15"/>
      <c r="G119" s="15"/>
      <c r="H119" s="15"/>
      <c r="I119" s="15"/>
      <c r="J119" s="15"/>
      <c r="K119" s="15"/>
      <c r="L119" s="24"/>
      <c r="M119" s="104"/>
    </row>
    <row r="120" spans="1:13" s="32" customFormat="1">
      <c r="A120" s="36" t="s">
        <v>21</v>
      </c>
      <c r="B120" s="754">
        <v>2017</v>
      </c>
      <c r="C120" s="15">
        <v>19</v>
      </c>
      <c r="D120" s="15">
        <v>6</v>
      </c>
      <c r="E120" s="15" t="s">
        <v>68</v>
      </c>
      <c r="F120" s="15">
        <v>13</v>
      </c>
      <c r="G120" s="15">
        <v>22</v>
      </c>
      <c r="H120" s="15">
        <v>3</v>
      </c>
      <c r="I120" s="15" t="s">
        <v>68</v>
      </c>
      <c r="J120" s="15">
        <v>19</v>
      </c>
      <c r="K120" s="15">
        <v>-3</v>
      </c>
      <c r="L120" s="24"/>
      <c r="M120" s="104"/>
    </row>
    <row r="121" spans="1:13" s="32" customFormat="1">
      <c r="A121" s="36"/>
      <c r="B121" s="754">
        <v>2018</v>
      </c>
      <c r="C121" s="15">
        <v>17</v>
      </c>
      <c r="D121" s="15">
        <v>4</v>
      </c>
      <c r="E121" s="15" t="s">
        <v>68</v>
      </c>
      <c r="F121" s="15">
        <v>13</v>
      </c>
      <c r="G121" s="15">
        <v>21</v>
      </c>
      <c r="H121" s="15">
        <v>3</v>
      </c>
      <c r="I121" s="15" t="s">
        <v>68</v>
      </c>
      <c r="J121" s="15">
        <v>18</v>
      </c>
      <c r="K121" s="15">
        <v>-4</v>
      </c>
      <c r="L121" s="24"/>
      <c r="M121" s="104"/>
    </row>
    <row r="122" spans="1:13" s="32" customFormat="1">
      <c r="A122" s="36"/>
      <c r="B122" s="754">
        <v>2019</v>
      </c>
      <c r="C122" s="15">
        <v>18</v>
      </c>
      <c r="D122" s="15">
        <v>3</v>
      </c>
      <c r="E122" s="15" t="s">
        <v>68</v>
      </c>
      <c r="F122" s="15">
        <v>15</v>
      </c>
      <c r="G122" s="15">
        <v>33</v>
      </c>
      <c r="H122" s="15">
        <v>3</v>
      </c>
      <c r="I122" s="15" t="s">
        <v>68</v>
      </c>
      <c r="J122" s="15">
        <v>30</v>
      </c>
      <c r="K122" s="15">
        <v>-15</v>
      </c>
      <c r="L122" s="24"/>
      <c r="M122" s="104"/>
    </row>
    <row r="123" spans="1:13" s="32" customFormat="1">
      <c r="A123" s="36"/>
      <c r="B123" s="754">
        <v>2020</v>
      </c>
      <c r="C123" s="15">
        <v>33</v>
      </c>
      <c r="D123" s="15">
        <v>5</v>
      </c>
      <c r="E123" s="15" t="s">
        <v>68</v>
      </c>
      <c r="F123" s="15">
        <v>28</v>
      </c>
      <c r="G123" s="15">
        <v>24</v>
      </c>
      <c r="H123" s="15">
        <v>3</v>
      </c>
      <c r="I123" s="15" t="s">
        <v>68</v>
      </c>
      <c r="J123" s="15">
        <v>21</v>
      </c>
      <c r="K123" s="15">
        <v>9</v>
      </c>
      <c r="L123" s="24"/>
    </row>
    <row r="124" spans="1:13" s="32" customFormat="1">
      <c r="A124" s="36"/>
      <c r="B124" s="754">
        <v>2021</v>
      </c>
      <c r="C124" s="15">
        <v>15</v>
      </c>
      <c r="D124" s="15">
        <v>6</v>
      </c>
      <c r="E124" s="15" t="s">
        <v>68</v>
      </c>
      <c r="F124" s="15">
        <v>9</v>
      </c>
      <c r="G124" s="15">
        <v>25</v>
      </c>
      <c r="H124" s="15">
        <v>2</v>
      </c>
      <c r="I124" s="15">
        <v>1</v>
      </c>
      <c r="J124" s="15">
        <v>22</v>
      </c>
      <c r="K124" s="15">
        <v>-10</v>
      </c>
      <c r="L124" s="24"/>
      <c r="M124" s="104"/>
    </row>
    <row r="125" spans="1:13" s="32" customFormat="1">
      <c r="A125" s="36"/>
      <c r="B125" s="754"/>
      <c r="C125" s="15"/>
      <c r="D125" s="15"/>
      <c r="E125" s="15"/>
      <c r="F125" s="15"/>
      <c r="G125" s="15"/>
      <c r="H125" s="15"/>
      <c r="I125" s="15"/>
      <c r="J125" s="15"/>
      <c r="K125" s="15"/>
      <c r="L125" s="24"/>
      <c r="M125" s="104"/>
    </row>
    <row r="126" spans="1:13" s="32" customFormat="1">
      <c r="A126" s="36" t="s">
        <v>22</v>
      </c>
      <c r="B126" s="754">
        <v>2017</v>
      </c>
      <c r="C126" s="15">
        <v>341</v>
      </c>
      <c r="D126" s="15">
        <v>114</v>
      </c>
      <c r="E126" s="15">
        <v>3</v>
      </c>
      <c r="F126" s="15">
        <v>224</v>
      </c>
      <c r="G126" s="15">
        <v>147</v>
      </c>
      <c r="H126" s="15">
        <v>22</v>
      </c>
      <c r="I126" s="15" t="s">
        <v>68</v>
      </c>
      <c r="J126" s="15">
        <v>125</v>
      </c>
      <c r="K126" s="15">
        <v>194</v>
      </c>
      <c r="L126" s="24"/>
      <c r="M126" s="104"/>
    </row>
    <row r="127" spans="1:13" s="32" customFormat="1">
      <c r="A127" s="36"/>
      <c r="B127" s="754">
        <v>2018</v>
      </c>
      <c r="C127" s="15">
        <v>378</v>
      </c>
      <c r="D127" s="15">
        <v>125</v>
      </c>
      <c r="E127" s="15">
        <v>3</v>
      </c>
      <c r="F127" s="15">
        <v>250</v>
      </c>
      <c r="G127" s="15">
        <v>148</v>
      </c>
      <c r="H127" s="15">
        <v>29</v>
      </c>
      <c r="I127" s="15" t="s">
        <v>68</v>
      </c>
      <c r="J127" s="15">
        <v>119</v>
      </c>
      <c r="K127" s="15">
        <v>230</v>
      </c>
      <c r="L127" s="24"/>
      <c r="M127" s="104"/>
    </row>
    <row r="128" spans="1:13" s="32" customFormat="1">
      <c r="A128" s="36"/>
      <c r="B128" s="754">
        <v>2019</v>
      </c>
      <c r="C128" s="15">
        <v>411</v>
      </c>
      <c r="D128" s="15">
        <v>130</v>
      </c>
      <c r="E128" s="15">
        <v>2</v>
      </c>
      <c r="F128" s="15">
        <v>279</v>
      </c>
      <c r="G128" s="15">
        <v>148</v>
      </c>
      <c r="H128" s="15">
        <v>39</v>
      </c>
      <c r="I128" s="15">
        <v>2</v>
      </c>
      <c r="J128" s="15">
        <v>107</v>
      </c>
      <c r="K128" s="15">
        <v>263</v>
      </c>
      <c r="L128" s="24"/>
      <c r="M128" s="104"/>
    </row>
    <row r="129" spans="1:13" s="32" customFormat="1">
      <c r="A129" s="36"/>
      <c r="B129" s="754">
        <v>2020</v>
      </c>
      <c r="C129" s="15">
        <v>475</v>
      </c>
      <c r="D129" s="15">
        <v>142</v>
      </c>
      <c r="E129" s="15" t="s">
        <v>68</v>
      </c>
      <c r="F129" s="15">
        <v>333</v>
      </c>
      <c r="G129" s="15">
        <v>238</v>
      </c>
      <c r="H129" s="15">
        <v>22</v>
      </c>
      <c r="I129" s="15">
        <v>1</v>
      </c>
      <c r="J129" s="15">
        <v>215</v>
      </c>
      <c r="K129" s="15">
        <v>237</v>
      </c>
      <c r="L129" s="24"/>
    </row>
    <row r="130" spans="1:13" s="32" customFormat="1">
      <c r="A130" s="36"/>
      <c r="B130" s="754">
        <v>2021</v>
      </c>
      <c r="C130" s="15">
        <v>538</v>
      </c>
      <c r="D130" s="15">
        <v>161</v>
      </c>
      <c r="E130" s="15">
        <v>1</v>
      </c>
      <c r="F130" s="15">
        <v>376</v>
      </c>
      <c r="G130" s="15">
        <v>181</v>
      </c>
      <c r="H130" s="15">
        <v>38</v>
      </c>
      <c r="I130" s="15" t="s">
        <v>68</v>
      </c>
      <c r="J130" s="15">
        <v>143</v>
      </c>
      <c r="K130" s="15">
        <v>357</v>
      </c>
      <c r="L130" s="24"/>
      <c r="M130" s="104"/>
    </row>
    <row r="131" spans="1:13" s="32" customFormat="1">
      <c r="A131" s="36"/>
      <c r="B131" s="754"/>
      <c r="C131" s="15"/>
      <c r="D131" s="15"/>
      <c r="E131" s="15"/>
      <c r="F131" s="15"/>
      <c r="G131" s="15"/>
      <c r="H131" s="15"/>
      <c r="I131" s="15"/>
      <c r="J131" s="15"/>
      <c r="K131" s="15"/>
      <c r="L131" s="24"/>
      <c r="M131" s="104"/>
    </row>
    <row r="132" spans="1:13" s="32" customFormat="1">
      <c r="A132" s="116" t="s">
        <v>23</v>
      </c>
      <c r="B132" s="754">
        <v>2017</v>
      </c>
      <c r="C132" s="15">
        <v>172</v>
      </c>
      <c r="D132" s="15">
        <v>51</v>
      </c>
      <c r="E132" s="15" t="s">
        <v>68</v>
      </c>
      <c r="F132" s="15">
        <v>121</v>
      </c>
      <c r="G132" s="15">
        <v>151</v>
      </c>
      <c r="H132" s="15">
        <v>34</v>
      </c>
      <c r="I132" s="15">
        <v>3</v>
      </c>
      <c r="J132" s="15">
        <v>114</v>
      </c>
      <c r="K132" s="15">
        <v>21</v>
      </c>
      <c r="L132" s="24"/>
      <c r="M132" s="104"/>
    </row>
    <row r="133" spans="1:13" s="32" customFormat="1">
      <c r="A133" s="116"/>
      <c r="B133" s="754">
        <v>2018</v>
      </c>
      <c r="C133" s="15">
        <v>177</v>
      </c>
      <c r="D133" s="15">
        <v>47</v>
      </c>
      <c r="E133" s="15">
        <v>1</v>
      </c>
      <c r="F133" s="15">
        <v>129</v>
      </c>
      <c r="G133" s="15">
        <v>150</v>
      </c>
      <c r="H133" s="15">
        <v>33</v>
      </c>
      <c r="I133" s="15" t="s">
        <v>68</v>
      </c>
      <c r="J133" s="15">
        <v>117</v>
      </c>
      <c r="K133" s="15">
        <v>27</v>
      </c>
      <c r="L133" s="24"/>
      <c r="M133" s="104"/>
    </row>
    <row r="134" spans="1:13" s="32" customFormat="1">
      <c r="A134" s="116"/>
      <c r="B134" s="754">
        <v>2019</v>
      </c>
      <c r="C134" s="15">
        <v>202</v>
      </c>
      <c r="D134" s="15">
        <v>45</v>
      </c>
      <c r="E134" s="15">
        <v>4</v>
      </c>
      <c r="F134" s="15">
        <v>153</v>
      </c>
      <c r="G134" s="15">
        <v>120</v>
      </c>
      <c r="H134" s="15">
        <v>26</v>
      </c>
      <c r="I134" s="15" t="s">
        <v>68</v>
      </c>
      <c r="J134" s="15">
        <v>94</v>
      </c>
      <c r="K134" s="15">
        <v>82</v>
      </c>
      <c r="L134" s="24"/>
      <c r="M134" s="104"/>
    </row>
    <row r="135" spans="1:13" s="32" customFormat="1">
      <c r="A135" s="116"/>
      <c r="B135" s="754">
        <v>2020</v>
      </c>
      <c r="C135" s="15">
        <v>179</v>
      </c>
      <c r="D135" s="15">
        <v>38</v>
      </c>
      <c r="E135" s="15">
        <v>3</v>
      </c>
      <c r="F135" s="15">
        <v>138</v>
      </c>
      <c r="G135" s="15">
        <v>169</v>
      </c>
      <c r="H135" s="15">
        <v>20</v>
      </c>
      <c r="I135" s="15">
        <v>1</v>
      </c>
      <c r="J135" s="15">
        <v>148</v>
      </c>
      <c r="K135" s="15">
        <v>10</v>
      </c>
      <c r="L135" s="24"/>
    </row>
    <row r="136" spans="1:13" s="32" customFormat="1">
      <c r="A136" s="116"/>
      <c r="B136" s="754">
        <v>2021</v>
      </c>
      <c r="C136" s="15">
        <v>183</v>
      </c>
      <c r="D136" s="15">
        <v>51</v>
      </c>
      <c r="E136" s="15">
        <v>1</v>
      </c>
      <c r="F136" s="15">
        <v>131</v>
      </c>
      <c r="G136" s="15">
        <v>133</v>
      </c>
      <c r="H136" s="15">
        <v>19</v>
      </c>
      <c r="I136" s="15" t="s">
        <v>68</v>
      </c>
      <c r="J136" s="15">
        <v>114</v>
      </c>
      <c r="K136" s="15">
        <v>50</v>
      </c>
      <c r="L136" s="24"/>
      <c r="M136" s="104"/>
    </row>
    <row r="137" spans="1:13" s="32" customFormat="1">
      <c r="A137" s="116"/>
      <c r="B137" s="754"/>
      <c r="C137" s="15"/>
      <c r="D137" s="15"/>
      <c r="E137" s="15"/>
      <c r="F137" s="15"/>
      <c r="G137" s="15"/>
      <c r="H137" s="15"/>
      <c r="I137" s="15"/>
      <c r="J137" s="15"/>
      <c r="K137" s="15"/>
      <c r="L137" s="24"/>
      <c r="M137" s="104"/>
    </row>
    <row r="138" spans="1:13" s="32" customFormat="1">
      <c r="A138" s="116" t="s">
        <v>24</v>
      </c>
      <c r="B138" s="754">
        <v>2017</v>
      </c>
      <c r="C138" s="15">
        <v>53</v>
      </c>
      <c r="D138" s="15">
        <v>17</v>
      </c>
      <c r="E138" s="15">
        <v>1</v>
      </c>
      <c r="F138" s="15">
        <v>35</v>
      </c>
      <c r="G138" s="15">
        <v>102</v>
      </c>
      <c r="H138" s="15">
        <v>19</v>
      </c>
      <c r="I138" s="15">
        <v>2</v>
      </c>
      <c r="J138" s="15">
        <v>81</v>
      </c>
      <c r="K138" s="15">
        <v>-49</v>
      </c>
      <c r="L138" s="24"/>
      <c r="M138" s="104"/>
    </row>
    <row r="139" spans="1:13" s="32" customFormat="1">
      <c r="A139" s="116"/>
      <c r="B139" s="754">
        <v>2018</v>
      </c>
      <c r="C139" s="15">
        <v>56</v>
      </c>
      <c r="D139" s="15">
        <v>16</v>
      </c>
      <c r="E139" s="15" t="s">
        <v>68</v>
      </c>
      <c r="F139" s="15">
        <v>40</v>
      </c>
      <c r="G139" s="15">
        <v>100</v>
      </c>
      <c r="H139" s="15">
        <v>18</v>
      </c>
      <c r="I139" s="15">
        <v>1</v>
      </c>
      <c r="J139" s="15">
        <v>81</v>
      </c>
      <c r="K139" s="15">
        <v>-44</v>
      </c>
      <c r="L139" s="24"/>
      <c r="M139" s="104"/>
    </row>
    <row r="140" spans="1:13" s="32" customFormat="1">
      <c r="A140" s="116"/>
      <c r="B140" s="754">
        <v>2019</v>
      </c>
      <c r="C140" s="15">
        <v>61</v>
      </c>
      <c r="D140" s="15">
        <v>13</v>
      </c>
      <c r="E140" s="15" t="s">
        <v>68</v>
      </c>
      <c r="F140" s="15">
        <v>48</v>
      </c>
      <c r="G140" s="15">
        <v>105</v>
      </c>
      <c r="H140" s="15">
        <v>18</v>
      </c>
      <c r="I140" s="15" t="s">
        <v>68</v>
      </c>
      <c r="J140" s="15">
        <v>87</v>
      </c>
      <c r="K140" s="15">
        <v>-44</v>
      </c>
      <c r="L140" s="24"/>
      <c r="M140" s="104"/>
    </row>
    <row r="141" spans="1:13" s="32" customFormat="1">
      <c r="A141" s="116"/>
      <c r="B141" s="754">
        <v>2020</v>
      </c>
      <c r="C141" s="15">
        <v>102</v>
      </c>
      <c r="D141" s="15">
        <v>46</v>
      </c>
      <c r="E141" s="15" t="s">
        <v>68</v>
      </c>
      <c r="F141" s="15">
        <v>56</v>
      </c>
      <c r="G141" s="15">
        <v>101</v>
      </c>
      <c r="H141" s="15">
        <v>19</v>
      </c>
      <c r="I141" s="15" t="s">
        <v>68</v>
      </c>
      <c r="J141" s="15">
        <v>82</v>
      </c>
      <c r="K141" s="15">
        <v>1</v>
      </c>
      <c r="L141" s="24"/>
    </row>
    <row r="142" spans="1:13" s="32" customFormat="1">
      <c r="A142" s="116"/>
      <c r="B142" s="754">
        <v>2021</v>
      </c>
      <c r="C142" s="15">
        <v>60</v>
      </c>
      <c r="D142" s="15">
        <v>14</v>
      </c>
      <c r="E142" s="15">
        <v>1</v>
      </c>
      <c r="F142" s="15">
        <v>45</v>
      </c>
      <c r="G142" s="15">
        <v>90</v>
      </c>
      <c r="H142" s="15">
        <v>22</v>
      </c>
      <c r="I142" s="15">
        <v>1</v>
      </c>
      <c r="J142" s="15">
        <v>67</v>
      </c>
      <c r="K142" s="15">
        <v>-30</v>
      </c>
      <c r="L142" s="24"/>
      <c r="M142" s="104"/>
    </row>
    <row r="143" spans="1:13" s="32" customFormat="1">
      <c r="A143" s="116"/>
      <c r="B143" s="754"/>
      <c r="C143" s="15"/>
      <c r="D143" s="15"/>
      <c r="E143" s="15"/>
      <c r="F143" s="15"/>
      <c r="G143" s="15"/>
      <c r="H143" s="15"/>
      <c r="I143" s="15"/>
      <c r="J143" s="15"/>
      <c r="K143" s="15"/>
      <c r="L143" s="24"/>
      <c r="M143" s="104"/>
    </row>
    <row r="144" spans="1:13" s="32" customFormat="1">
      <c r="A144" s="116" t="s">
        <v>25</v>
      </c>
      <c r="B144" s="754">
        <v>2017</v>
      </c>
      <c r="C144" s="15">
        <v>135</v>
      </c>
      <c r="D144" s="15">
        <v>30</v>
      </c>
      <c r="E144" s="15" t="s">
        <v>68</v>
      </c>
      <c r="F144" s="15">
        <v>105</v>
      </c>
      <c r="G144" s="15">
        <v>71</v>
      </c>
      <c r="H144" s="15">
        <v>21</v>
      </c>
      <c r="I144" s="15" t="s">
        <v>68</v>
      </c>
      <c r="J144" s="15">
        <v>50</v>
      </c>
      <c r="K144" s="15">
        <v>64</v>
      </c>
      <c r="L144" s="24"/>
      <c r="M144" s="104"/>
    </row>
    <row r="145" spans="1:13" s="32" customFormat="1">
      <c r="A145" s="117"/>
      <c r="B145" s="754">
        <v>2018</v>
      </c>
      <c r="C145" s="15">
        <v>13</v>
      </c>
      <c r="D145" s="15">
        <v>5</v>
      </c>
      <c r="E145" s="15" t="s">
        <v>68</v>
      </c>
      <c r="F145" s="15">
        <v>8</v>
      </c>
      <c r="G145" s="15">
        <v>27</v>
      </c>
      <c r="H145" s="15">
        <v>3</v>
      </c>
      <c r="I145" s="15" t="s">
        <v>68</v>
      </c>
      <c r="J145" s="15">
        <v>24</v>
      </c>
      <c r="K145" s="15">
        <v>-14</v>
      </c>
      <c r="L145" s="24"/>
      <c r="M145" s="104"/>
    </row>
    <row r="146" spans="1:13" s="32" customFormat="1">
      <c r="A146" s="117"/>
      <c r="B146" s="754">
        <v>2019</v>
      </c>
      <c r="C146" s="15">
        <v>23</v>
      </c>
      <c r="D146" s="15">
        <v>12</v>
      </c>
      <c r="E146" s="15" t="s">
        <v>68</v>
      </c>
      <c r="F146" s="15">
        <v>11</v>
      </c>
      <c r="G146" s="15">
        <v>25</v>
      </c>
      <c r="H146" s="15">
        <v>5</v>
      </c>
      <c r="I146" s="15" t="s">
        <v>68</v>
      </c>
      <c r="J146" s="15">
        <v>20</v>
      </c>
      <c r="K146" s="15">
        <v>-2</v>
      </c>
      <c r="L146" s="24"/>
      <c r="M146" s="104"/>
    </row>
    <row r="147" spans="1:13" s="32" customFormat="1">
      <c r="A147" s="117"/>
      <c r="B147" s="754">
        <v>2020</v>
      </c>
      <c r="C147" s="15">
        <v>100</v>
      </c>
      <c r="D147" s="15">
        <v>40</v>
      </c>
      <c r="E147" s="15" t="s">
        <v>68</v>
      </c>
      <c r="F147" s="15">
        <v>60</v>
      </c>
      <c r="G147" s="15">
        <v>58</v>
      </c>
      <c r="H147" s="15">
        <v>18</v>
      </c>
      <c r="I147" s="15" t="s">
        <v>68</v>
      </c>
      <c r="J147" s="15">
        <v>40</v>
      </c>
      <c r="K147" s="15">
        <v>42</v>
      </c>
      <c r="L147" s="24"/>
    </row>
    <row r="148" spans="1:13" s="32" customFormat="1">
      <c r="A148" s="117"/>
      <c r="B148" s="754">
        <v>2021</v>
      </c>
      <c r="C148" s="15">
        <v>22</v>
      </c>
      <c r="D148" s="15">
        <v>9</v>
      </c>
      <c r="E148" s="15" t="s">
        <v>68</v>
      </c>
      <c r="F148" s="15">
        <v>13</v>
      </c>
      <c r="G148" s="15">
        <v>28</v>
      </c>
      <c r="H148" s="15">
        <v>10</v>
      </c>
      <c r="I148" s="15" t="s">
        <v>68</v>
      </c>
      <c r="J148" s="15">
        <v>18</v>
      </c>
      <c r="K148" s="15">
        <v>-6</v>
      </c>
      <c r="L148" s="24"/>
      <c r="M148" s="104"/>
    </row>
    <row r="149" spans="1:13" s="32" customFormat="1">
      <c r="A149" s="117"/>
      <c r="B149" s="754"/>
      <c r="C149" s="15"/>
      <c r="D149" s="15"/>
      <c r="E149" s="15"/>
      <c r="F149" s="15"/>
      <c r="G149" s="15"/>
      <c r="H149" s="15"/>
      <c r="I149" s="15"/>
      <c r="J149" s="15"/>
      <c r="K149" s="15"/>
      <c r="L149" s="24"/>
      <c r="M149" s="104"/>
    </row>
    <row r="150" spans="1:13" s="32" customFormat="1">
      <c r="A150" s="23" t="s">
        <v>26</v>
      </c>
      <c r="B150" s="754">
        <v>2017</v>
      </c>
      <c r="C150" s="15">
        <v>11</v>
      </c>
      <c r="D150" s="15">
        <v>5</v>
      </c>
      <c r="E150" s="15" t="s">
        <v>68</v>
      </c>
      <c r="F150" s="15">
        <v>6</v>
      </c>
      <c r="G150" s="15">
        <v>19</v>
      </c>
      <c r="H150" s="15">
        <v>6</v>
      </c>
      <c r="I150" s="15">
        <v>2</v>
      </c>
      <c r="J150" s="15">
        <v>11</v>
      </c>
      <c r="K150" s="15">
        <v>-8</v>
      </c>
      <c r="L150" s="24"/>
      <c r="M150" s="104"/>
    </row>
    <row r="151" spans="1:13" s="32" customFormat="1">
      <c r="A151" s="23"/>
      <c r="B151" s="754">
        <v>2018</v>
      </c>
      <c r="C151" s="15">
        <v>26</v>
      </c>
      <c r="D151" s="15">
        <v>11</v>
      </c>
      <c r="E151" s="15" t="s">
        <v>68</v>
      </c>
      <c r="F151" s="15">
        <v>15</v>
      </c>
      <c r="G151" s="15">
        <v>15</v>
      </c>
      <c r="H151" s="15">
        <v>5</v>
      </c>
      <c r="I151" s="15">
        <v>4</v>
      </c>
      <c r="J151" s="15">
        <v>6</v>
      </c>
      <c r="K151" s="15">
        <v>11</v>
      </c>
      <c r="L151" s="24"/>
      <c r="M151" s="104"/>
    </row>
    <row r="152" spans="1:13" s="32" customFormat="1">
      <c r="A152" s="23"/>
      <c r="B152" s="754">
        <v>2019</v>
      </c>
      <c r="C152" s="15">
        <v>7</v>
      </c>
      <c r="D152" s="15">
        <v>2</v>
      </c>
      <c r="E152" s="15" t="s">
        <v>68</v>
      </c>
      <c r="F152" s="15">
        <v>5</v>
      </c>
      <c r="G152" s="15">
        <v>12</v>
      </c>
      <c r="H152" s="15">
        <v>4</v>
      </c>
      <c r="I152" s="15">
        <v>1</v>
      </c>
      <c r="J152" s="15">
        <v>7</v>
      </c>
      <c r="K152" s="15">
        <v>-5</v>
      </c>
      <c r="L152" s="24"/>
      <c r="M152" s="104"/>
    </row>
    <row r="153" spans="1:13" s="32" customFormat="1">
      <c r="A153" s="23"/>
      <c r="B153" s="754">
        <v>2020</v>
      </c>
      <c r="C153" s="15">
        <v>10</v>
      </c>
      <c r="D153" s="15">
        <v>3</v>
      </c>
      <c r="E153" s="15" t="s">
        <v>68</v>
      </c>
      <c r="F153" s="15">
        <v>7</v>
      </c>
      <c r="G153" s="15">
        <v>10</v>
      </c>
      <c r="H153" s="15">
        <v>1</v>
      </c>
      <c r="I153" s="15">
        <v>4</v>
      </c>
      <c r="J153" s="15">
        <v>5</v>
      </c>
      <c r="K153" s="15">
        <v>0</v>
      </c>
      <c r="L153" s="24"/>
    </row>
    <row r="154" spans="1:13" s="32" customFormat="1">
      <c r="A154" s="23"/>
      <c r="B154" s="754">
        <v>2021</v>
      </c>
      <c r="C154" s="15">
        <v>16</v>
      </c>
      <c r="D154" s="15">
        <v>6</v>
      </c>
      <c r="E154" s="15" t="s">
        <v>68</v>
      </c>
      <c r="F154" s="15">
        <v>10</v>
      </c>
      <c r="G154" s="15">
        <v>34</v>
      </c>
      <c r="H154" s="15">
        <v>9</v>
      </c>
      <c r="I154" s="15" t="s">
        <v>68</v>
      </c>
      <c r="J154" s="15">
        <v>25</v>
      </c>
      <c r="K154" s="15">
        <v>-18</v>
      </c>
      <c r="L154" s="24"/>
      <c r="M154" s="104"/>
    </row>
    <row r="155" spans="1:13" s="32" customFormat="1">
      <c r="A155" s="23"/>
      <c r="B155" s="754"/>
      <c r="C155" s="15"/>
      <c r="D155" s="15"/>
      <c r="E155" s="15"/>
      <c r="F155" s="15"/>
      <c r="G155" s="15"/>
      <c r="H155" s="15"/>
      <c r="I155" s="15"/>
      <c r="J155" s="15"/>
      <c r="K155" s="15"/>
      <c r="L155" s="24"/>
      <c r="M155" s="104"/>
    </row>
    <row r="156" spans="1:13" s="32" customFormat="1">
      <c r="A156" s="23" t="s">
        <v>27</v>
      </c>
      <c r="B156" s="754">
        <v>2017</v>
      </c>
      <c r="C156" s="15">
        <v>27</v>
      </c>
      <c r="D156" s="15">
        <v>8</v>
      </c>
      <c r="E156" s="15" t="s">
        <v>68</v>
      </c>
      <c r="F156" s="15">
        <v>19</v>
      </c>
      <c r="G156" s="15">
        <v>36</v>
      </c>
      <c r="H156" s="15">
        <v>2</v>
      </c>
      <c r="I156" s="15" t="s">
        <v>68</v>
      </c>
      <c r="J156" s="15">
        <v>34</v>
      </c>
      <c r="K156" s="15">
        <v>-9</v>
      </c>
      <c r="L156" s="24"/>
      <c r="M156" s="104"/>
    </row>
    <row r="157" spans="1:13" s="32" customFormat="1">
      <c r="A157" s="23"/>
      <c r="B157" s="754">
        <v>2018</v>
      </c>
      <c r="C157" s="15">
        <v>35</v>
      </c>
      <c r="D157" s="15">
        <v>9</v>
      </c>
      <c r="E157" s="15" t="s">
        <v>68</v>
      </c>
      <c r="F157" s="15">
        <v>26</v>
      </c>
      <c r="G157" s="15">
        <v>27</v>
      </c>
      <c r="H157" s="15">
        <v>1</v>
      </c>
      <c r="I157" s="15" t="s">
        <v>68</v>
      </c>
      <c r="J157" s="15">
        <v>26</v>
      </c>
      <c r="K157" s="15">
        <v>8</v>
      </c>
      <c r="L157" s="24"/>
      <c r="M157" s="104"/>
    </row>
    <row r="158" spans="1:13" s="32" customFormat="1">
      <c r="A158" s="23"/>
      <c r="B158" s="754">
        <v>2019</v>
      </c>
      <c r="C158" s="15">
        <v>37</v>
      </c>
      <c r="D158" s="15">
        <v>5</v>
      </c>
      <c r="E158" s="15" t="s">
        <v>68</v>
      </c>
      <c r="F158" s="15">
        <v>32</v>
      </c>
      <c r="G158" s="15">
        <v>48</v>
      </c>
      <c r="H158" s="15">
        <v>8</v>
      </c>
      <c r="I158" s="15" t="s">
        <v>68</v>
      </c>
      <c r="J158" s="15">
        <v>40</v>
      </c>
      <c r="K158" s="15">
        <v>-11</v>
      </c>
      <c r="L158" s="24"/>
      <c r="M158" s="104"/>
    </row>
    <row r="159" spans="1:13" s="32" customFormat="1">
      <c r="A159" s="23"/>
      <c r="B159" s="754">
        <v>2020</v>
      </c>
      <c r="C159" s="15">
        <v>54</v>
      </c>
      <c r="D159" s="15">
        <v>9</v>
      </c>
      <c r="E159" s="15" t="s">
        <v>68</v>
      </c>
      <c r="F159" s="15">
        <v>45</v>
      </c>
      <c r="G159" s="15">
        <v>34</v>
      </c>
      <c r="H159" s="15">
        <v>5</v>
      </c>
      <c r="I159" s="15" t="s">
        <v>68</v>
      </c>
      <c r="J159" s="15">
        <v>29</v>
      </c>
      <c r="K159" s="15">
        <v>20</v>
      </c>
      <c r="L159" s="24"/>
    </row>
    <row r="160" spans="1:13" s="32" customFormat="1">
      <c r="A160" s="23"/>
      <c r="B160" s="754">
        <v>2021</v>
      </c>
      <c r="C160" s="15">
        <v>30</v>
      </c>
      <c r="D160" s="15">
        <v>5</v>
      </c>
      <c r="E160" s="15" t="s">
        <v>68</v>
      </c>
      <c r="F160" s="15">
        <v>25</v>
      </c>
      <c r="G160" s="15">
        <v>53</v>
      </c>
      <c r="H160" s="15">
        <v>2</v>
      </c>
      <c r="I160" s="15" t="s">
        <v>68</v>
      </c>
      <c r="J160" s="15">
        <v>51</v>
      </c>
      <c r="K160" s="15">
        <v>-23</v>
      </c>
      <c r="L160" s="24"/>
      <c r="M160" s="104"/>
    </row>
    <row r="161" spans="1:13" s="32" customFormat="1">
      <c r="A161" s="23"/>
      <c r="B161" s="754"/>
      <c r="C161" s="15"/>
      <c r="D161" s="15"/>
      <c r="E161" s="15"/>
      <c r="F161" s="15"/>
      <c r="G161" s="15"/>
      <c r="H161" s="15"/>
      <c r="I161" s="15"/>
      <c r="J161" s="15"/>
      <c r="K161" s="15"/>
      <c r="L161" s="24"/>
      <c r="M161" s="104"/>
    </row>
    <row r="162" spans="1:13" s="32" customFormat="1">
      <c r="A162" s="23" t="s">
        <v>28</v>
      </c>
      <c r="B162" s="754">
        <v>2017</v>
      </c>
      <c r="C162" s="15">
        <v>25</v>
      </c>
      <c r="D162" s="15">
        <v>7</v>
      </c>
      <c r="E162" s="15" t="s">
        <v>68</v>
      </c>
      <c r="F162" s="15">
        <v>18</v>
      </c>
      <c r="G162" s="15">
        <v>142</v>
      </c>
      <c r="H162" s="15">
        <v>7</v>
      </c>
      <c r="I162" s="15" t="s">
        <v>68</v>
      </c>
      <c r="J162" s="15">
        <v>135</v>
      </c>
      <c r="K162" s="15">
        <v>-117</v>
      </c>
      <c r="L162" s="24"/>
      <c r="M162" s="104"/>
    </row>
    <row r="163" spans="1:13" s="32" customFormat="1">
      <c r="A163" s="23"/>
      <c r="B163" s="754">
        <v>2018</v>
      </c>
      <c r="C163" s="15">
        <v>40</v>
      </c>
      <c r="D163" s="15">
        <v>7</v>
      </c>
      <c r="E163" s="15" t="s">
        <v>68</v>
      </c>
      <c r="F163" s="15">
        <v>33</v>
      </c>
      <c r="G163" s="15">
        <v>139</v>
      </c>
      <c r="H163" s="15">
        <v>2</v>
      </c>
      <c r="I163" s="15">
        <v>1</v>
      </c>
      <c r="J163" s="15">
        <v>136</v>
      </c>
      <c r="K163" s="15">
        <v>-99</v>
      </c>
      <c r="L163" s="24"/>
      <c r="M163" s="104"/>
    </row>
    <row r="164" spans="1:13" s="32" customFormat="1">
      <c r="A164" s="23"/>
      <c r="B164" s="754">
        <v>2019</v>
      </c>
      <c r="C164" s="15">
        <v>29</v>
      </c>
      <c r="D164" s="15">
        <v>4</v>
      </c>
      <c r="E164" s="15" t="s">
        <v>68</v>
      </c>
      <c r="F164" s="15">
        <v>25</v>
      </c>
      <c r="G164" s="15">
        <v>124</v>
      </c>
      <c r="H164" s="15">
        <v>8</v>
      </c>
      <c r="I164" s="15" t="s">
        <v>68</v>
      </c>
      <c r="J164" s="15">
        <v>116</v>
      </c>
      <c r="K164" s="15">
        <v>-95</v>
      </c>
      <c r="L164" s="24"/>
      <c r="M164" s="104"/>
    </row>
    <row r="165" spans="1:13" s="32" customFormat="1">
      <c r="A165" s="23"/>
      <c r="B165" s="754">
        <v>2020</v>
      </c>
      <c r="C165" s="15">
        <v>25</v>
      </c>
      <c r="D165" s="15">
        <v>5</v>
      </c>
      <c r="E165" s="15" t="s">
        <v>68</v>
      </c>
      <c r="F165" s="15">
        <v>20</v>
      </c>
      <c r="G165" s="15">
        <v>95</v>
      </c>
      <c r="H165" s="15">
        <v>2</v>
      </c>
      <c r="I165" s="15">
        <v>1</v>
      </c>
      <c r="J165" s="15">
        <v>92</v>
      </c>
      <c r="K165" s="15">
        <v>-70</v>
      </c>
      <c r="L165" s="24"/>
    </row>
    <row r="166" spans="1:13" s="32" customFormat="1">
      <c r="A166" s="23"/>
      <c r="B166" s="754">
        <v>2021</v>
      </c>
      <c r="C166" s="15">
        <v>36</v>
      </c>
      <c r="D166" s="15">
        <v>7</v>
      </c>
      <c r="E166" s="15" t="s">
        <v>68</v>
      </c>
      <c r="F166" s="15">
        <v>29</v>
      </c>
      <c r="G166" s="15">
        <v>120</v>
      </c>
      <c r="H166" s="15">
        <v>4</v>
      </c>
      <c r="I166" s="15" t="s">
        <v>68</v>
      </c>
      <c r="J166" s="15">
        <v>116</v>
      </c>
      <c r="K166" s="15">
        <v>-84</v>
      </c>
      <c r="L166" s="24"/>
      <c r="M166" s="104"/>
    </row>
    <row r="167" spans="1:13" s="32" customFormat="1">
      <c r="A167" s="23"/>
      <c r="B167" s="754"/>
      <c r="C167" s="15"/>
      <c r="D167" s="15"/>
      <c r="E167" s="15"/>
      <c r="F167" s="15"/>
      <c r="G167" s="15"/>
      <c r="H167" s="15"/>
      <c r="I167" s="15"/>
      <c r="J167" s="15"/>
      <c r="K167" s="15"/>
      <c r="L167" s="24"/>
      <c r="M167" s="104"/>
    </row>
    <row r="168" spans="1:13" s="32" customFormat="1">
      <c r="A168" s="23" t="s">
        <v>29</v>
      </c>
      <c r="B168" s="754">
        <v>2017</v>
      </c>
      <c r="C168" s="15">
        <v>65</v>
      </c>
      <c r="D168" s="15">
        <v>15</v>
      </c>
      <c r="E168" s="15" t="s">
        <v>68</v>
      </c>
      <c r="F168" s="15">
        <v>50</v>
      </c>
      <c r="G168" s="15">
        <v>108</v>
      </c>
      <c r="H168" s="15">
        <v>23</v>
      </c>
      <c r="I168" s="15">
        <v>1</v>
      </c>
      <c r="J168" s="15">
        <v>84</v>
      </c>
      <c r="K168" s="15">
        <v>-43</v>
      </c>
      <c r="L168" s="24"/>
      <c r="M168" s="104"/>
    </row>
    <row r="169" spans="1:13" s="32" customFormat="1">
      <c r="A169" s="23"/>
      <c r="B169" s="754">
        <v>2018</v>
      </c>
      <c r="C169" s="15">
        <v>79</v>
      </c>
      <c r="D169" s="15">
        <v>19</v>
      </c>
      <c r="E169" s="15" t="s">
        <v>68</v>
      </c>
      <c r="F169" s="15">
        <v>60</v>
      </c>
      <c r="G169" s="15">
        <v>116</v>
      </c>
      <c r="H169" s="15">
        <v>20</v>
      </c>
      <c r="I169" s="15">
        <v>1</v>
      </c>
      <c r="J169" s="15">
        <v>95</v>
      </c>
      <c r="K169" s="15">
        <v>-37</v>
      </c>
      <c r="L169" s="24"/>
      <c r="M169" s="104"/>
    </row>
    <row r="170" spans="1:13" s="32" customFormat="1">
      <c r="A170" s="23"/>
      <c r="B170" s="754">
        <v>2019</v>
      </c>
      <c r="C170" s="15">
        <v>83</v>
      </c>
      <c r="D170" s="15">
        <v>19</v>
      </c>
      <c r="E170" s="15" t="s">
        <v>68</v>
      </c>
      <c r="F170" s="15">
        <v>64</v>
      </c>
      <c r="G170" s="15">
        <v>107</v>
      </c>
      <c r="H170" s="15">
        <v>34</v>
      </c>
      <c r="I170" s="15" t="s">
        <v>68</v>
      </c>
      <c r="J170" s="15">
        <v>73</v>
      </c>
      <c r="K170" s="15">
        <v>-24</v>
      </c>
      <c r="L170" s="24"/>
      <c r="M170" s="104"/>
    </row>
    <row r="171" spans="1:13" s="32" customFormat="1">
      <c r="A171" s="23"/>
      <c r="B171" s="754">
        <v>2020</v>
      </c>
      <c r="C171" s="15">
        <v>74</v>
      </c>
      <c r="D171" s="15">
        <v>14</v>
      </c>
      <c r="E171" s="15" t="s">
        <v>68</v>
      </c>
      <c r="F171" s="15">
        <v>60</v>
      </c>
      <c r="G171" s="15">
        <v>90</v>
      </c>
      <c r="H171" s="15">
        <v>11</v>
      </c>
      <c r="I171" s="15">
        <v>2</v>
      </c>
      <c r="J171" s="15">
        <v>77</v>
      </c>
      <c r="K171" s="15">
        <v>-16</v>
      </c>
      <c r="L171" s="24"/>
    </row>
    <row r="172" spans="1:13" s="32" customFormat="1">
      <c r="A172" s="23"/>
      <c r="B172" s="754">
        <v>2021</v>
      </c>
      <c r="C172" s="15">
        <v>103</v>
      </c>
      <c r="D172" s="15">
        <v>15</v>
      </c>
      <c r="E172" s="15">
        <v>1</v>
      </c>
      <c r="F172" s="15">
        <v>87</v>
      </c>
      <c r="G172" s="15">
        <v>108</v>
      </c>
      <c r="H172" s="15">
        <v>20</v>
      </c>
      <c r="I172" s="15" t="s">
        <v>68</v>
      </c>
      <c r="J172" s="15">
        <v>88</v>
      </c>
      <c r="K172" s="15">
        <v>-5</v>
      </c>
      <c r="L172" s="24"/>
      <c r="M172" s="104"/>
    </row>
    <row r="173" spans="1:13" s="32" customFormat="1">
      <c r="A173" s="23"/>
      <c r="B173" s="754"/>
      <c r="C173" s="15"/>
      <c r="D173" s="15"/>
      <c r="E173" s="15"/>
      <c r="F173" s="15"/>
      <c r="G173" s="15"/>
      <c r="H173" s="15"/>
      <c r="I173" s="15"/>
      <c r="J173" s="15"/>
      <c r="K173" s="15"/>
      <c r="L173" s="24"/>
      <c r="M173" s="104"/>
    </row>
    <row r="174" spans="1:13" s="32" customFormat="1">
      <c r="A174" s="23" t="s">
        <v>30</v>
      </c>
      <c r="B174" s="754">
        <v>2017</v>
      </c>
      <c r="C174" s="15">
        <v>23</v>
      </c>
      <c r="D174" s="15">
        <v>5</v>
      </c>
      <c r="E174" s="15" t="s">
        <v>68</v>
      </c>
      <c r="F174" s="15">
        <v>18</v>
      </c>
      <c r="G174" s="15">
        <v>28</v>
      </c>
      <c r="H174" s="15">
        <v>3</v>
      </c>
      <c r="I174" s="15" t="s">
        <v>68</v>
      </c>
      <c r="J174" s="15">
        <v>25</v>
      </c>
      <c r="K174" s="15">
        <v>-5</v>
      </c>
      <c r="L174" s="24"/>
      <c r="M174" s="104"/>
    </row>
    <row r="175" spans="1:13" s="32" customFormat="1">
      <c r="A175" s="23"/>
      <c r="B175" s="754">
        <v>2018</v>
      </c>
      <c r="C175" s="15">
        <v>26</v>
      </c>
      <c r="D175" s="15">
        <v>6</v>
      </c>
      <c r="E175" s="15" t="s">
        <v>68</v>
      </c>
      <c r="F175" s="15">
        <v>20</v>
      </c>
      <c r="G175" s="15">
        <v>39</v>
      </c>
      <c r="H175" s="15">
        <v>12</v>
      </c>
      <c r="I175" s="15" t="s">
        <v>68</v>
      </c>
      <c r="J175" s="15">
        <v>27</v>
      </c>
      <c r="K175" s="15">
        <v>-13</v>
      </c>
      <c r="L175" s="24"/>
      <c r="M175" s="104"/>
    </row>
    <row r="176" spans="1:13" s="32" customFormat="1">
      <c r="A176" s="23"/>
      <c r="B176" s="754">
        <v>2019</v>
      </c>
      <c r="C176" s="15">
        <v>25</v>
      </c>
      <c r="D176" s="15">
        <v>4</v>
      </c>
      <c r="E176" s="15" t="s">
        <v>68</v>
      </c>
      <c r="F176" s="15">
        <v>21</v>
      </c>
      <c r="G176" s="15">
        <v>30</v>
      </c>
      <c r="H176" s="15">
        <v>4</v>
      </c>
      <c r="I176" s="15" t="s">
        <v>68</v>
      </c>
      <c r="J176" s="15">
        <v>26</v>
      </c>
      <c r="K176" s="15">
        <v>-5</v>
      </c>
      <c r="L176" s="24"/>
      <c r="M176" s="104"/>
    </row>
    <row r="177" spans="1:13" s="32" customFormat="1">
      <c r="A177" s="23"/>
      <c r="B177" s="754">
        <v>2020</v>
      </c>
      <c r="C177" s="15">
        <v>15</v>
      </c>
      <c r="D177" s="15">
        <v>3</v>
      </c>
      <c r="E177" s="15" t="s">
        <v>68</v>
      </c>
      <c r="F177" s="15">
        <v>12</v>
      </c>
      <c r="G177" s="15">
        <v>29</v>
      </c>
      <c r="H177" s="15">
        <v>4</v>
      </c>
      <c r="I177" s="15" t="s">
        <v>68</v>
      </c>
      <c r="J177" s="15">
        <v>25</v>
      </c>
      <c r="K177" s="15">
        <v>-14</v>
      </c>
      <c r="L177" s="24"/>
    </row>
    <row r="178" spans="1:13" s="32" customFormat="1">
      <c r="A178" s="23"/>
      <c r="B178" s="754">
        <v>2021</v>
      </c>
      <c r="C178" s="15">
        <v>25</v>
      </c>
      <c r="D178" s="15">
        <v>8</v>
      </c>
      <c r="E178" s="15" t="s">
        <v>68</v>
      </c>
      <c r="F178" s="15">
        <v>17</v>
      </c>
      <c r="G178" s="15">
        <v>37</v>
      </c>
      <c r="H178" s="15">
        <v>7</v>
      </c>
      <c r="I178" s="15" t="s">
        <v>68</v>
      </c>
      <c r="J178" s="15">
        <v>30</v>
      </c>
      <c r="K178" s="15">
        <v>-12</v>
      </c>
      <c r="L178" s="24"/>
      <c r="M178" s="104"/>
    </row>
    <row r="179" spans="1:13" s="32" customFormat="1">
      <c r="A179" s="23"/>
      <c r="B179" s="754"/>
      <c r="C179" s="15"/>
      <c r="D179" s="15"/>
      <c r="E179" s="15"/>
      <c r="F179" s="15"/>
      <c r="G179" s="15"/>
      <c r="H179" s="15"/>
      <c r="I179" s="15"/>
      <c r="J179" s="15"/>
      <c r="K179" s="15"/>
      <c r="L179" s="24"/>
      <c r="M179" s="104"/>
    </row>
    <row r="180" spans="1:13" s="32" customFormat="1">
      <c r="A180" s="23" t="s">
        <v>31</v>
      </c>
      <c r="B180" s="754">
        <v>2017</v>
      </c>
      <c r="C180" s="15">
        <v>85</v>
      </c>
      <c r="D180" s="15">
        <v>17</v>
      </c>
      <c r="E180" s="15">
        <v>1</v>
      </c>
      <c r="F180" s="15">
        <v>67</v>
      </c>
      <c r="G180" s="15">
        <v>119</v>
      </c>
      <c r="H180" s="15">
        <v>41</v>
      </c>
      <c r="I180" s="15" t="s">
        <v>68</v>
      </c>
      <c r="J180" s="15">
        <v>78</v>
      </c>
      <c r="K180" s="15">
        <v>-34</v>
      </c>
      <c r="L180" s="24"/>
      <c r="M180" s="104"/>
    </row>
    <row r="181" spans="1:13" s="32" customFormat="1">
      <c r="A181" s="23"/>
      <c r="B181" s="754">
        <v>2018</v>
      </c>
      <c r="C181" s="15">
        <v>94</v>
      </c>
      <c r="D181" s="15">
        <v>38</v>
      </c>
      <c r="E181" s="15" t="s">
        <v>68</v>
      </c>
      <c r="F181" s="15">
        <v>56</v>
      </c>
      <c r="G181" s="15">
        <v>109</v>
      </c>
      <c r="H181" s="15">
        <v>27</v>
      </c>
      <c r="I181" s="15" t="s">
        <v>68</v>
      </c>
      <c r="J181" s="15">
        <v>82</v>
      </c>
      <c r="K181" s="15">
        <v>-15</v>
      </c>
      <c r="L181" s="24"/>
      <c r="M181" s="104"/>
    </row>
    <row r="182" spans="1:13" s="32" customFormat="1">
      <c r="A182" s="23"/>
      <c r="B182" s="754">
        <v>2019</v>
      </c>
      <c r="C182" s="15">
        <v>73</v>
      </c>
      <c r="D182" s="15">
        <v>14</v>
      </c>
      <c r="E182" s="15" t="s">
        <v>68</v>
      </c>
      <c r="F182" s="15">
        <v>59</v>
      </c>
      <c r="G182" s="15">
        <v>112</v>
      </c>
      <c r="H182" s="15">
        <v>38</v>
      </c>
      <c r="I182" s="15" t="s">
        <v>68</v>
      </c>
      <c r="J182" s="15">
        <v>74</v>
      </c>
      <c r="K182" s="15">
        <v>-39</v>
      </c>
      <c r="L182" s="24"/>
      <c r="M182" s="104"/>
    </row>
    <row r="183" spans="1:13" s="32" customFormat="1">
      <c r="A183" s="23"/>
      <c r="B183" s="754">
        <v>2020</v>
      </c>
      <c r="C183" s="15">
        <v>77</v>
      </c>
      <c r="D183" s="15">
        <v>17</v>
      </c>
      <c r="E183" s="15" t="s">
        <v>68</v>
      </c>
      <c r="F183" s="15">
        <v>60</v>
      </c>
      <c r="G183" s="15">
        <v>81</v>
      </c>
      <c r="H183" s="15">
        <v>25</v>
      </c>
      <c r="I183" s="15">
        <v>1</v>
      </c>
      <c r="J183" s="15">
        <v>55</v>
      </c>
      <c r="K183" s="15">
        <v>-4</v>
      </c>
      <c r="L183" s="24"/>
    </row>
    <row r="184" spans="1:13" s="32" customFormat="1">
      <c r="A184" s="23"/>
      <c r="B184" s="754">
        <v>2021</v>
      </c>
      <c r="C184" s="15">
        <v>65</v>
      </c>
      <c r="D184" s="15">
        <v>16</v>
      </c>
      <c r="E184" s="15">
        <v>1</v>
      </c>
      <c r="F184" s="15">
        <v>48</v>
      </c>
      <c r="G184" s="15">
        <v>123</v>
      </c>
      <c r="H184" s="15">
        <v>43</v>
      </c>
      <c r="I184" s="15">
        <v>1</v>
      </c>
      <c r="J184" s="15">
        <v>79</v>
      </c>
      <c r="K184" s="15">
        <v>-58</v>
      </c>
      <c r="L184" s="24"/>
      <c r="M184" s="104"/>
    </row>
    <row r="185" spans="1:13" s="32" customFormat="1">
      <c r="A185" s="23"/>
      <c r="B185" s="754"/>
      <c r="C185" s="15"/>
      <c r="D185" s="15"/>
      <c r="E185" s="15"/>
      <c r="F185" s="15"/>
      <c r="G185" s="15"/>
      <c r="H185" s="15"/>
      <c r="I185" s="15"/>
      <c r="J185" s="15"/>
      <c r="K185" s="15"/>
      <c r="L185" s="24"/>
      <c r="M185" s="104"/>
    </row>
    <row r="186" spans="1:13" s="32" customFormat="1">
      <c r="A186" s="23" t="s">
        <v>32</v>
      </c>
      <c r="B186" s="754">
        <v>2017</v>
      </c>
      <c r="C186" s="15">
        <v>21</v>
      </c>
      <c r="D186" s="15">
        <v>6</v>
      </c>
      <c r="E186" s="15">
        <v>1</v>
      </c>
      <c r="F186" s="15">
        <v>14</v>
      </c>
      <c r="G186" s="15">
        <v>18</v>
      </c>
      <c r="H186" s="15">
        <v>2</v>
      </c>
      <c r="I186" s="15" t="s">
        <v>68</v>
      </c>
      <c r="J186" s="15">
        <v>16</v>
      </c>
      <c r="K186" s="15">
        <v>3</v>
      </c>
      <c r="L186" s="24"/>
      <c r="M186" s="104"/>
    </row>
    <row r="187" spans="1:13" s="32" customFormat="1">
      <c r="A187" s="23"/>
      <c r="B187" s="754">
        <v>2018</v>
      </c>
      <c r="C187" s="15">
        <v>16</v>
      </c>
      <c r="D187" s="15">
        <v>5</v>
      </c>
      <c r="E187" s="15" t="s">
        <v>68</v>
      </c>
      <c r="F187" s="15">
        <v>11</v>
      </c>
      <c r="G187" s="15">
        <v>24</v>
      </c>
      <c r="H187" s="15">
        <v>1</v>
      </c>
      <c r="I187" s="15" t="s">
        <v>68</v>
      </c>
      <c r="J187" s="15">
        <v>23</v>
      </c>
      <c r="K187" s="15">
        <v>-8</v>
      </c>
      <c r="L187" s="24"/>
      <c r="M187" s="104"/>
    </row>
    <row r="188" spans="1:13" s="32" customFormat="1">
      <c r="A188" s="23"/>
      <c r="B188" s="754">
        <v>2019</v>
      </c>
      <c r="C188" s="15">
        <v>12</v>
      </c>
      <c r="D188" s="15">
        <v>5</v>
      </c>
      <c r="E188" s="15" t="s">
        <v>68</v>
      </c>
      <c r="F188" s="15">
        <v>7</v>
      </c>
      <c r="G188" s="15">
        <v>19</v>
      </c>
      <c r="H188" s="15" t="s">
        <v>68</v>
      </c>
      <c r="I188" s="15" t="s">
        <v>68</v>
      </c>
      <c r="J188" s="15">
        <v>19</v>
      </c>
      <c r="K188" s="15">
        <v>-7</v>
      </c>
      <c r="L188" s="24"/>
      <c r="M188" s="104"/>
    </row>
    <row r="189" spans="1:13" s="32" customFormat="1">
      <c r="A189" s="23"/>
      <c r="B189" s="754">
        <v>2020</v>
      </c>
      <c r="C189" s="15">
        <v>10</v>
      </c>
      <c r="D189" s="15">
        <v>2</v>
      </c>
      <c r="E189" s="15" t="s">
        <v>68</v>
      </c>
      <c r="F189" s="15">
        <v>8</v>
      </c>
      <c r="G189" s="15">
        <v>18</v>
      </c>
      <c r="H189" s="15" t="s">
        <v>68</v>
      </c>
      <c r="I189" s="15" t="s">
        <v>68</v>
      </c>
      <c r="J189" s="15">
        <v>18</v>
      </c>
      <c r="K189" s="15">
        <v>-8</v>
      </c>
      <c r="L189" s="24"/>
    </row>
    <row r="190" spans="1:13" s="32" customFormat="1">
      <c r="A190" s="23"/>
      <c r="B190" s="754">
        <v>2021</v>
      </c>
      <c r="C190" s="15">
        <v>10</v>
      </c>
      <c r="D190" s="15">
        <v>1</v>
      </c>
      <c r="E190" s="15" t="s">
        <v>68</v>
      </c>
      <c r="F190" s="15">
        <v>9</v>
      </c>
      <c r="G190" s="15">
        <v>15</v>
      </c>
      <c r="H190" s="15">
        <v>1</v>
      </c>
      <c r="I190" s="15" t="s">
        <v>68</v>
      </c>
      <c r="J190" s="15">
        <v>14</v>
      </c>
      <c r="K190" s="15">
        <v>-5</v>
      </c>
      <c r="L190" s="24"/>
      <c r="M190" s="104"/>
    </row>
    <row r="191" spans="1:13" s="32" customFormat="1">
      <c r="A191" s="23"/>
      <c r="B191" s="754"/>
      <c r="C191" s="15"/>
      <c r="D191" s="15"/>
      <c r="E191" s="15"/>
      <c r="F191" s="15"/>
      <c r="G191" s="15"/>
      <c r="H191" s="15"/>
      <c r="I191" s="15"/>
      <c r="J191" s="15"/>
      <c r="K191" s="15"/>
      <c r="L191" s="24"/>
      <c r="M191" s="104"/>
    </row>
    <row r="192" spans="1:13" s="32" customFormat="1">
      <c r="A192" s="23" t="s">
        <v>33</v>
      </c>
      <c r="B192" s="754">
        <v>2017</v>
      </c>
      <c r="C192" s="15">
        <v>2</v>
      </c>
      <c r="D192" s="15" t="s">
        <v>68</v>
      </c>
      <c r="E192" s="15" t="s">
        <v>68</v>
      </c>
      <c r="F192" s="15">
        <v>2</v>
      </c>
      <c r="G192" s="15">
        <v>4</v>
      </c>
      <c r="H192" s="15">
        <v>3</v>
      </c>
      <c r="I192" s="15" t="s">
        <v>68</v>
      </c>
      <c r="J192" s="15">
        <v>1</v>
      </c>
      <c r="K192" s="15">
        <v>-2</v>
      </c>
      <c r="L192" s="24"/>
      <c r="M192" s="104"/>
    </row>
    <row r="193" spans="1:13" s="32" customFormat="1">
      <c r="A193" s="23"/>
      <c r="B193" s="754">
        <v>2018</v>
      </c>
      <c r="C193" s="15">
        <v>1</v>
      </c>
      <c r="D193" s="15" t="s">
        <v>68</v>
      </c>
      <c r="E193" s="15" t="s">
        <v>68</v>
      </c>
      <c r="F193" s="15">
        <v>1</v>
      </c>
      <c r="G193" s="15">
        <v>2</v>
      </c>
      <c r="H193" s="15" t="s">
        <v>68</v>
      </c>
      <c r="I193" s="15" t="s">
        <v>68</v>
      </c>
      <c r="J193" s="15">
        <v>2</v>
      </c>
      <c r="K193" s="15">
        <v>-1</v>
      </c>
      <c r="L193" s="24"/>
      <c r="M193" s="104"/>
    </row>
    <row r="194" spans="1:13" s="32" customFormat="1">
      <c r="A194" s="23"/>
      <c r="B194" s="754">
        <v>2019</v>
      </c>
      <c r="C194" s="15" t="s">
        <v>68</v>
      </c>
      <c r="D194" s="15" t="s">
        <v>68</v>
      </c>
      <c r="E194" s="15" t="s">
        <v>68</v>
      </c>
      <c r="F194" s="15" t="s">
        <v>68</v>
      </c>
      <c r="G194" s="15">
        <v>6</v>
      </c>
      <c r="H194" s="15">
        <v>5</v>
      </c>
      <c r="I194" s="15" t="s">
        <v>68</v>
      </c>
      <c r="J194" s="15">
        <v>1</v>
      </c>
      <c r="K194" s="15">
        <v>-6</v>
      </c>
      <c r="L194" s="24"/>
      <c r="M194" s="104"/>
    </row>
    <row r="195" spans="1:13" s="32" customFormat="1">
      <c r="A195" s="23"/>
      <c r="B195" s="754">
        <v>2020</v>
      </c>
      <c r="C195" s="15" t="s">
        <v>68</v>
      </c>
      <c r="D195" s="15" t="s">
        <v>68</v>
      </c>
      <c r="E195" s="15" t="s">
        <v>68</v>
      </c>
      <c r="F195" s="15" t="s">
        <v>68</v>
      </c>
      <c r="G195" s="15">
        <v>4</v>
      </c>
      <c r="H195" s="15">
        <v>2</v>
      </c>
      <c r="I195" s="15" t="s">
        <v>68</v>
      </c>
      <c r="J195" s="15">
        <v>2</v>
      </c>
      <c r="K195" s="15">
        <v>-4</v>
      </c>
      <c r="L195" s="24"/>
    </row>
    <row r="196" spans="1:13" s="32" customFormat="1">
      <c r="A196" s="23"/>
      <c r="B196" s="754">
        <v>2021</v>
      </c>
      <c r="C196" s="15">
        <v>1</v>
      </c>
      <c r="D196" s="15">
        <v>1</v>
      </c>
      <c r="E196" s="15" t="s">
        <v>68</v>
      </c>
      <c r="F196" s="15" t="s">
        <v>68</v>
      </c>
      <c r="G196" s="15">
        <v>9</v>
      </c>
      <c r="H196" s="15" t="s">
        <v>68</v>
      </c>
      <c r="I196" s="15" t="s">
        <v>68</v>
      </c>
      <c r="J196" s="15">
        <v>9</v>
      </c>
      <c r="K196" s="15">
        <v>-8</v>
      </c>
      <c r="L196" s="24"/>
      <c r="M196" s="104"/>
    </row>
    <row r="197" spans="1:13" s="32" customFormat="1">
      <c r="A197" s="23"/>
      <c r="B197" s="754"/>
      <c r="C197" s="15"/>
      <c r="D197" s="15"/>
      <c r="E197" s="15"/>
      <c r="F197" s="15"/>
      <c r="G197" s="15"/>
      <c r="H197" s="15"/>
      <c r="I197" s="15"/>
      <c r="J197" s="15"/>
      <c r="K197" s="15"/>
      <c r="L197" s="24"/>
      <c r="M197" s="104"/>
    </row>
    <row r="198" spans="1:13" s="32" customFormat="1">
      <c r="A198" s="23" t="s">
        <v>34</v>
      </c>
      <c r="B198" s="754">
        <v>2017</v>
      </c>
      <c r="C198" s="15">
        <v>353</v>
      </c>
      <c r="D198" s="15">
        <v>34</v>
      </c>
      <c r="E198" s="15" t="s">
        <v>68</v>
      </c>
      <c r="F198" s="15">
        <v>319</v>
      </c>
      <c r="G198" s="15">
        <v>215</v>
      </c>
      <c r="H198" s="15">
        <v>24</v>
      </c>
      <c r="I198" s="15" t="s">
        <v>68</v>
      </c>
      <c r="J198" s="15">
        <v>191</v>
      </c>
      <c r="K198" s="15">
        <v>138</v>
      </c>
      <c r="L198" s="24"/>
      <c r="M198" s="104"/>
    </row>
    <row r="199" spans="1:13" s="32" customFormat="1">
      <c r="A199" s="23"/>
      <c r="B199" s="754">
        <v>2018</v>
      </c>
      <c r="C199" s="15">
        <v>400</v>
      </c>
      <c r="D199" s="15">
        <v>27</v>
      </c>
      <c r="E199" s="15" t="s">
        <v>68</v>
      </c>
      <c r="F199" s="15">
        <v>373</v>
      </c>
      <c r="G199" s="15">
        <v>230</v>
      </c>
      <c r="H199" s="15">
        <v>10</v>
      </c>
      <c r="I199" s="15" t="s">
        <v>68</v>
      </c>
      <c r="J199" s="15">
        <v>220</v>
      </c>
      <c r="K199" s="15">
        <v>170</v>
      </c>
      <c r="L199" s="24"/>
      <c r="M199" s="104"/>
    </row>
    <row r="200" spans="1:13" s="32" customFormat="1">
      <c r="A200" s="23"/>
      <c r="B200" s="754">
        <v>2019</v>
      </c>
      <c r="C200" s="15">
        <v>380</v>
      </c>
      <c r="D200" s="15">
        <v>29</v>
      </c>
      <c r="E200" s="15">
        <v>2</v>
      </c>
      <c r="F200" s="15">
        <v>349</v>
      </c>
      <c r="G200" s="15">
        <v>248</v>
      </c>
      <c r="H200" s="15">
        <v>17</v>
      </c>
      <c r="I200" s="15">
        <v>1</v>
      </c>
      <c r="J200" s="15">
        <v>230</v>
      </c>
      <c r="K200" s="15">
        <v>132</v>
      </c>
      <c r="L200" s="24"/>
      <c r="M200" s="104"/>
    </row>
    <row r="201" spans="1:13" s="32" customFormat="1">
      <c r="A201" s="23"/>
      <c r="B201" s="754">
        <v>2020</v>
      </c>
      <c r="C201" s="15">
        <v>300</v>
      </c>
      <c r="D201" s="15">
        <v>17</v>
      </c>
      <c r="E201" s="15">
        <v>1</v>
      </c>
      <c r="F201" s="15">
        <v>282</v>
      </c>
      <c r="G201" s="15">
        <v>256</v>
      </c>
      <c r="H201" s="15">
        <v>11</v>
      </c>
      <c r="I201" s="15" t="s">
        <v>68</v>
      </c>
      <c r="J201" s="15">
        <v>245</v>
      </c>
      <c r="K201" s="15">
        <v>44</v>
      </c>
      <c r="L201" s="24"/>
    </row>
    <row r="202" spans="1:13" s="32" customFormat="1">
      <c r="A202" s="23"/>
      <c r="B202" s="754">
        <v>2021</v>
      </c>
      <c r="C202" s="15">
        <v>339</v>
      </c>
      <c r="D202" s="15">
        <v>19</v>
      </c>
      <c r="E202" s="15">
        <v>3</v>
      </c>
      <c r="F202" s="15">
        <v>317</v>
      </c>
      <c r="G202" s="15">
        <v>283</v>
      </c>
      <c r="H202" s="15">
        <v>9</v>
      </c>
      <c r="I202" s="15" t="s">
        <v>68</v>
      </c>
      <c r="J202" s="15">
        <v>274</v>
      </c>
      <c r="K202" s="15">
        <v>56</v>
      </c>
      <c r="L202" s="24"/>
      <c r="M202" s="104"/>
    </row>
    <row r="203" spans="1:13" s="32" customFormat="1">
      <c r="A203" s="23"/>
      <c r="B203" s="754"/>
      <c r="C203" s="15"/>
      <c r="D203" s="15"/>
      <c r="E203" s="15"/>
      <c r="F203" s="15"/>
      <c r="G203" s="15"/>
      <c r="H203" s="15"/>
      <c r="I203" s="15"/>
      <c r="J203" s="15"/>
      <c r="K203" s="15"/>
      <c r="L203" s="24"/>
      <c r="M203" s="104"/>
    </row>
    <row r="204" spans="1:13" s="32" customFormat="1">
      <c r="A204" s="23" t="s">
        <v>35</v>
      </c>
      <c r="B204" s="754">
        <v>2017</v>
      </c>
      <c r="C204" s="15">
        <v>91</v>
      </c>
      <c r="D204" s="15">
        <v>34</v>
      </c>
      <c r="E204" s="15">
        <v>16</v>
      </c>
      <c r="F204" s="15">
        <v>41</v>
      </c>
      <c r="G204" s="15">
        <v>145</v>
      </c>
      <c r="H204" s="15">
        <v>13</v>
      </c>
      <c r="I204" s="15">
        <v>43</v>
      </c>
      <c r="J204" s="15">
        <v>89</v>
      </c>
      <c r="K204" s="15">
        <v>-54</v>
      </c>
      <c r="L204" s="24"/>
      <c r="M204" s="104"/>
    </row>
    <row r="205" spans="1:13" s="32" customFormat="1">
      <c r="A205" s="23"/>
      <c r="B205" s="754">
        <v>2018</v>
      </c>
      <c r="C205" s="15">
        <v>67</v>
      </c>
      <c r="D205" s="15">
        <v>19</v>
      </c>
      <c r="E205" s="15">
        <v>14</v>
      </c>
      <c r="F205" s="15">
        <v>34</v>
      </c>
      <c r="G205" s="15">
        <v>162</v>
      </c>
      <c r="H205" s="15">
        <v>18</v>
      </c>
      <c r="I205" s="15">
        <v>48</v>
      </c>
      <c r="J205" s="15">
        <v>96</v>
      </c>
      <c r="K205" s="15">
        <v>-95</v>
      </c>
      <c r="L205" s="24"/>
      <c r="M205" s="104"/>
    </row>
    <row r="206" spans="1:13" s="32" customFormat="1">
      <c r="A206" s="23"/>
      <c r="B206" s="754">
        <v>2019</v>
      </c>
      <c r="C206" s="15">
        <v>65</v>
      </c>
      <c r="D206" s="15">
        <v>21</v>
      </c>
      <c r="E206" s="15">
        <v>8</v>
      </c>
      <c r="F206" s="15">
        <v>36</v>
      </c>
      <c r="G206" s="15">
        <v>139</v>
      </c>
      <c r="H206" s="15">
        <v>14</v>
      </c>
      <c r="I206" s="15">
        <v>38</v>
      </c>
      <c r="J206" s="15">
        <v>87</v>
      </c>
      <c r="K206" s="15">
        <v>-74</v>
      </c>
      <c r="L206" s="24"/>
      <c r="M206" s="104"/>
    </row>
    <row r="207" spans="1:13" s="32" customFormat="1">
      <c r="A207" s="23"/>
      <c r="B207" s="754">
        <v>2020</v>
      </c>
      <c r="C207" s="15">
        <v>124</v>
      </c>
      <c r="D207" s="15">
        <v>16</v>
      </c>
      <c r="E207" s="15">
        <v>32</v>
      </c>
      <c r="F207" s="15">
        <v>76</v>
      </c>
      <c r="G207" s="15">
        <v>124</v>
      </c>
      <c r="H207" s="15">
        <v>12</v>
      </c>
      <c r="I207" s="15">
        <v>42</v>
      </c>
      <c r="J207" s="15">
        <v>70</v>
      </c>
      <c r="K207" s="15">
        <v>0</v>
      </c>
      <c r="L207" s="24"/>
    </row>
    <row r="208" spans="1:13" s="32" customFormat="1">
      <c r="A208" s="23"/>
      <c r="B208" s="754">
        <v>2021</v>
      </c>
      <c r="C208" s="15">
        <v>70</v>
      </c>
      <c r="D208" s="15">
        <v>10</v>
      </c>
      <c r="E208" s="15">
        <v>19</v>
      </c>
      <c r="F208" s="15">
        <v>41</v>
      </c>
      <c r="G208" s="15">
        <v>154</v>
      </c>
      <c r="H208" s="15">
        <v>10</v>
      </c>
      <c r="I208" s="15">
        <v>43</v>
      </c>
      <c r="J208" s="15">
        <v>101</v>
      </c>
      <c r="K208" s="15">
        <v>-84</v>
      </c>
      <c r="L208" s="24"/>
      <c r="M208" s="104"/>
    </row>
    <row r="209" spans="1:13" s="32" customFormat="1">
      <c r="A209" s="23"/>
      <c r="B209" s="754"/>
      <c r="C209" s="15"/>
      <c r="D209" s="15"/>
      <c r="E209" s="15"/>
      <c r="F209" s="15"/>
      <c r="G209" s="15"/>
      <c r="H209" s="15"/>
      <c r="I209" s="15"/>
      <c r="J209" s="15"/>
      <c r="K209" s="15"/>
      <c r="L209" s="24"/>
      <c r="M209" s="104"/>
    </row>
    <row r="210" spans="1:13" s="32" customFormat="1">
      <c r="A210" s="23" t="s">
        <v>36</v>
      </c>
      <c r="B210" s="754">
        <v>2017</v>
      </c>
      <c r="C210" s="15">
        <v>22</v>
      </c>
      <c r="D210" s="15">
        <v>11</v>
      </c>
      <c r="E210" s="15" t="s">
        <v>68</v>
      </c>
      <c r="F210" s="15">
        <v>11</v>
      </c>
      <c r="G210" s="15">
        <v>17</v>
      </c>
      <c r="H210" s="15">
        <v>7</v>
      </c>
      <c r="I210" s="15">
        <v>1</v>
      </c>
      <c r="J210" s="15">
        <v>9</v>
      </c>
      <c r="K210" s="15">
        <v>5</v>
      </c>
      <c r="L210" s="24"/>
      <c r="M210" s="104"/>
    </row>
    <row r="211" spans="1:13" s="32" customFormat="1">
      <c r="A211" s="23"/>
      <c r="B211" s="754">
        <v>2018</v>
      </c>
      <c r="C211" s="15">
        <v>10</v>
      </c>
      <c r="D211" s="15">
        <v>4</v>
      </c>
      <c r="E211" s="15" t="s">
        <v>68</v>
      </c>
      <c r="F211" s="15">
        <v>6</v>
      </c>
      <c r="G211" s="15">
        <v>30</v>
      </c>
      <c r="H211" s="15">
        <v>5</v>
      </c>
      <c r="I211" s="15" t="s">
        <v>68</v>
      </c>
      <c r="J211" s="15">
        <v>25</v>
      </c>
      <c r="K211" s="15">
        <v>-20</v>
      </c>
      <c r="L211" s="24"/>
      <c r="M211" s="104"/>
    </row>
    <row r="212" spans="1:13" s="32" customFormat="1">
      <c r="A212" s="23"/>
      <c r="B212" s="754">
        <v>2019</v>
      </c>
      <c r="C212" s="15">
        <v>16</v>
      </c>
      <c r="D212" s="15">
        <v>4</v>
      </c>
      <c r="E212" s="15">
        <v>1</v>
      </c>
      <c r="F212" s="15">
        <v>11</v>
      </c>
      <c r="G212" s="15">
        <v>38</v>
      </c>
      <c r="H212" s="15">
        <v>8</v>
      </c>
      <c r="I212" s="15" t="s">
        <v>68</v>
      </c>
      <c r="J212" s="15">
        <v>30</v>
      </c>
      <c r="K212" s="15">
        <v>-22</v>
      </c>
      <c r="L212" s="24"/>
      <c r="M212" s="104"/>
    </row>
    <row r="213" spans="1:13" s="32" customFormat="1">
      <c r="A213" s="23"/>
      <c r="B213" s="754">
        <v>2020</v>
      </c>
      <c r="C213" s="15">
        <v>10</v>
      </c>
      <c r="D213" s="15">
        <v>4</v>
      </c>
      <c r="E213" s="15" t="s">
        <v>68</v>
      </c>
      <c r="F213" s="15">
        <v>6</v>
      </c>
      <c r="G213" s="15">
        <v>35</v>
      </c>
      <c r="H213" s="15">
        <v>5</v>
      </c>
      <c r="I213" s="15">
        <v>1</v>
      </c>
      <c r="J213" s="15">
        <v>29</v>
      </c>
      <c r="K213" s="15">
        <v>-25</v>
      </c>
      <c r="L213" s="24"/>
    </row>
    <row r="214" spans="1:13" s="32" customFormat="1">
      <c r="A214" s="23"/>
      <c r="B214" s="754">
        <v>2021</v>
      </c>
      <c r="C214" s="15">
        <v>21</v>
      </c>
      <c r="D214" s="15">
        <v>7</v>
      </c>
      <c r="E214" s="15">
        <v>1</v>
      </c>
      <c r="F214" s="15">
        <v>13</v>
      </c>
      <c r="G214" s="15">
        <v>32</v>
      </c>
      <c r="H214" s="15">
        <v>7</v>
      </c>
      <c r="I214" s="15" t="s">
        <v>68</v>
      </c>
      <c r="J214" s="15">
        <v>25</v>
      </c>
      <c r="K214" s="15">
        <v>-11</v>
      </c>
      <c r="L214" s="24"/>
      <c r="M214" s="104"/>
    </row>
    <row r="215" spans="1:13" s="32" customFormat="1">
      <c r="A215" s="23"/>
      <c r="B215" s="754"/>
      <c r="C215" s="15"/>
      <c r="D215" s="15"/>
      <c r="E215" s="15"/>
      <c r="F215" s="15"/>
      <c r="G215" s="15"/>
      <c r="H215" s="15"/>
      <c r="I215" s="15"/>
      <c r="J215" s="15"/>
      <c r="K215" s="15"/>
      <c r="L215" s="24"/>
      <c r="M215" s="104"/>
    </row>
    <row r="216" spans="1:13" s="32" customFormat="1">
      <c r="A216" s="23" t="s">
        <v>37</v>
      </c>
      <c r="B216" s="754">
        <v>2017</v>
      </c>
      <c r="C216" s="15">
        <v>51</v>
      </c>
      <c r="D216" s="15">
        <v>19</v>
      </c>
      <c r="E216" s="15" t="s">
        <v>68</v>
      </c>
      <c r="F216" s="15">
        <v>32</v>
      </c>
      <c r="G216" s="15">
        <v>76</v>
      </c>
      <c r="H216" s="15">
        <v>27</v>
      </c>
      <c r="I216" s="15">
        <v>2</v>
      </c>
      <c r="J216" s="15">
        <v>47</v>
      </c>
      <c r="K216" s="15">
        <v>-25</v>
      </c>
      <c r="L216" s="24"/>
      <c r="M216" s="104"/>
    </row>
    <row r="217" spans="1:13" s="32" customFormat="1">
      <c r="A217" s="23"/>
      <c r="B217" s="754">
        <v>2018</v>
      </c>
      <c r="C217" s="15">
        <v>71</v>
      </c>
      <c r="D217" s="15">
        <v>29</v>
      </c>
      <c r="E217" s="15" t="s">
        <v>68</v>
      </c>
      <c r="F217" s="15">
        <v>42</v>
      </c>
      <c r="G217" s="15">
        <v>82</v>
      </c>
      <c r="H217" s="15">
        <v>33</v>
      </c>
      <c r="I217" s="15">
        <v>1</v>
      </c>
      <c r="J217" s="15">
        <v>48</v>
      </c>
      <c r="K217" s="15">
        <v>-11</v>
      </c>
      <c r="L217" s="24"/>
      <c r="M217" s="104"/>
    </row>
    <row r="218" spans="1:13" s="32" customFormat="1">
      <c r="A218" s="23"/>
      <c r="B218" s="754">
        <v>2019</v>
      </c>
      <c r="C218" s="15">
        <v>51</v>
      </c>
      <c r="D218" s="15">
        <v>19</v>
      </c>
      <c r="E218" s="15" t="s">
        <v>68</v>
      </c>
      <c r="F218" s="15">
        <v>32</v>
      </c>
      <c r="G218" s="15">
        <v>77</v>
      </c>
      <c r="H218" s="15">
        <v>26</v>
      </c>
      <c r="I218" s="15" t="s">
        <v>68</v>
      </c>
      <c r="J218" s="15">
        <v>51</v>
      </c>
      <c r="K218" s="15">
        <v>-26</v>
      </c>
      <c r="L218" s="24"/>
      <c r="M218" s="104"/>
    </row>
    <row r="219" spans="1:13" s="32" customFormat="1">
      <c r="A219" s="23"/>
      <c r="B219" s="754">
        <v>2020</v>
      </c>
      <c r="C219" s="15">
        <v>60</v>
      </c>
      <c r="D219" s="15">
        <v>16</v>
      </c>
      <c r="E219" s="15" t="s">
        <v>68</v>
      </c>
      <c r="F219" s="15">
        <v>44</v>
      </c>
      <c r="G219" s="15">
        <v>96</v>
      </c>
      <c r="H219" s="15">
        <v>33</v>
      </c>
      <c r="I219" s="15">
        <v>3</v>
      </c>
      <c r="J219" s="15">
        <v>60</v>
      </c>
      <c r="K219" s="15">
        <v>-36</v>
      </c>
      <c r="L219" s="24"/>
    </row>
    <row r="220" spans="1:13" s="32" customFormat="1">
      <c r="A220" s="23"/>
      <c r="B220" s="754">
        <v>2021</v>
      </c>
      <c r="C220" s="15">
        <v>64</v>
      </c>
      <c r="D220" s="15">
        <v>33</v>
      </c>
      <c r="E220" s="15" t="s">
        <v>68</v>
      </c>
      <c r="F220" s="15">
        <v>31</v>
      </c>
      <c r="G220" s="15">
        <v>92</v>
      </c>
      <c r="H220" s="15">
        <v>34</v>
      </c>
      <c r="I220" s="15" t="s">
        <v>68</v>
      </c>
      <c r="J220" s="15">
        <v>58</v>
      </c>
      <c r="K220" s="15">
        <v>-28</v>
      </c>
      <c r="L220" s="24"/>
      <c r="M220" s="104"/>
    </row>
    <row r="221" spans="1:13" s="32" customFormat="1">
      <c r="A221" s="23"/>
      <c r="B221" s="754"/>
      <c r="C221" s="15"/>
      <c r="D221" s="15"/>
      <c r="E221" s="15"/>
      <c r="F221" s="15"/>
      <c r="G221" s="15"/>
      <c r="H221" s="15"/>
      <c r="I221" s="15"/>
      <c r="J221" s="15"/>
      <c r="K221" s="15"/>
      <c r="L221" s="24"/>
      <c r="M221" s="104"/>
    </row>
    <row r="222" spans="1:13" s="32" customFormat="1">
      <c r="A222" s="23" t="s">
        <v>38</v>
      </c>
      <c r="B222" s="754">
        <v>2017</v>
      </c>
      <c r="C222" s="15">
        <v>144</v>
      </c>
      <c r="D222" s="15">
        <v>51</v>
      </c>
      <c r="E222" s="15">
        <v>8</v>
      </c>
      <c r="F222" s="15">
        <v>85</v>
      </c>
      <c r="G222" s="15">
        <v>129</v>
      </c>
      <c r="H222" s="15">
        <v>37</v>
      </c>
      <c r="I222" s="15">
        <v>10</v>
      </c>
      <c r="J222" s="15">
        <v>82</v>
      </c>
      <c r="K222" s="15">
        <v>15</v>
      </c>
      <c r="L222" s="24"/>
      <c r="M222" s="104"/>
    </row>
    <row r="223" spans="1:13" s="32" customFormat="1">
      <c r="A223" s="23"/>
      <c r="B223" s="754">
        <v>2018</v>
      </c>
      <c r="C223" s="15">
        <v>156</v>
      </c>
      <c r="D223" s="15">
        <v>63</v>
      </c>
      <c r="E223" s="15">
        <v>9</v>
      </c>
      <c r="F223" s="15">
        <v>84</v>
      </c>
      <c r="G223" s="15">
        <v>160</v>
      </c>
      <c r="H223" s="15">
        <v>43</v>
      </c>
      <c r="I223" s="15">
        <v>8</v>
      </c>
      <c r="J223" s="15">
        <v>109</v>
      </c>
      <c r="K223" s="15">
        <v>-4</v>
      </c>
      <c r="L223" s="24"/>
      <c r="M223" s="104"/>
    </row>
    <row r="224" spans="1:13" s="32" customFormat="1">
      <c r="A224" s="23"/>
      <c r="B224" s="754">
        <v>2019</v>
      </c>
      <c r="C224" s="15">
        <v>137</v>
      </c>
      <c r="D224" s="15">
        <v>45</v>
      </c>
      <c r="E224" s="15">
        <v>10</v>
      </c>
      <c r="F224" s="15">
        <v>82</v>
      </c>
      <c r="G224" s="15">
        <v>146</v>
      </c>
      <c r="H224" s="15">
        <v>38</v>
      </c>
      <c r="I224" s="15">
        <v>14</v>
      </c>
      <c r="J224" s="15">
        <v>94</v>
      </c>
      <c r="K224" s="15">
        <v>-9</v>
      </c>
      <c r="L224" s="24"/>
      <c r="M224" s="104"/>
    </row>
    <row r="225" spans="1:13" s="32" customFormat="1">
      <c r="A225" s="23"/>
      <c r="B225" s="754">
        <v>2020</v>
      </c>
      <c r="C225" s="15">
        <v>146</v>
      </c>
      <c r="D225" s="15">
        <v>45</v>
      </c>
      <c r="E225" s="15">
        <v>6</v>
      </c>
      <c r="F225" s="15">
        <v>95</v>
      </c>
      <c r="G225" s="15">
        <v>140</v>
      </c>
      <c r="H225" s="15">
        <v>33</v>
      </c>
      <c r="I225" s="15">
        <v>7</v>
      </c>
      <c r="J225" s="15">
        <v>100</v>
      </c>
      <c r="K225" s="15">
        <v>6</v>
      </c>
      <c r="L225" s="24"/>
    </row>
    <row r="226" spans="1:13" s="32" customFormat="1">
      <c r="A226" s="23"/>
      <c r="B226" s="754">
        <v>2021</v>
      </c>
      <c r="C226" s="15">
        <v>164</v>
      </c>
      <c r="D226" s="15">
        <v>48</v>
      </c>
      <c r="E226" s="15">
        <v>6</v>
      </c>
      <c r="F226" s="15">
        <v>110</v>
      </c>
      <c r="G226" s="15">
        <v>151</v>
      </c>
      <c r="H226" s="15">
        <v>42</v>
      </c>
      <c r="I226" s="15">
        <v>3</v>
      </c>
      <c r="J226" s="15">
        <v>106</v>
      </c>
      <c r="K226" s="15">
        <v>13</v>
      </c>
      <c r="L226" s="24"/>
      <c r="M226" s="104"/>
    </row>
    <row r="227" spans="1:13" s="32" customFormat="1">
      <c r="A227" s="23"/>
      <c r="B227" s="754"/>
      <c r="C227" s="15"/>
      <c r="D227" s="15"/>
      <c r="E227" s="15"/>
      <c r="F227" s="15"/>
      <c r="G227" s="15"/>
      <c r="H227" s="15"/>
      <c r="I227" s="15"/>
      <c r="J227" s="15"/>
      <c r="K227" s="15"/>
      <c r="L227" s="24"/>
      <c r="M227" s="104"/>
    </row>
    <row r="228" spans="1:13" s="32" customFormat="1">
      <c r="A228" s="23" t="s">
        <v>39</v>
      </c>
      <c r="B228" s="754">
        <v>2017</v>
      </c>
      <c r="C228" s="15">
        <v>54</v>
      </c>
      <c r="D228" s="15">
        <v>11</v>
      </c>
      <c r="E228" s="15" t="s">
        <v>68</v>
      </c>
      <c r="F228" s="15">
        <v>43</v>
      </c>
      <c r="G228" s="15">
        <v>111</v>
      </c>
      <c r="H228" s="15">
        <v>23</v>
      </c>
      <c r="I228" s="15">
        <v>2</v>
      </c>
      <c r="J228" s="15">
        <v>86</v>
      </c>
      <c r="K228" s="15">
        <v>-57</v>
      </c>
      <c r="L228" s="24"/>
      <c r="M228" s="104"/>
    </row>
    <row r="229" spans="1:13" s="32" customFormat="1">
      <c r="A229" s="23"/>
      <c r="B229" s="754">
        <v>2018</v>
      </c>
      <c r="C229" s="15">
        <v>61</v>
      </c>
      <c r="D229" s="15">
        <v>15</v>
      </c>
      <c r="E229" s="15">
        <v>3</v>
      </c>
      <c r="F229" s="15">
        <v>43</v>
      </c>
      <c r="G229" s="15">
        <v>152</v>
      </c>
      <c r="H229" s="15">
        <v>13</v>
      </c>
      <c r="I229" s="15">
        <v>1</v>
      </c>
      <c r="J229" s="15">
        <v>138</v>
      </c>
      <c r="K229" s="15">
        <v>-91</v>
      </c>
      <c r="L229" s="24"/>
      <c r="M229" s="104"/>
    </row>
    <row r="230" spans="1:13" s="32" customFormat="1">
      <c r="A230" s="23"/>
      <c r="B230" s="754">
        <v>2019</v>
      </c>
      <c r="C230" s="15">
        <v>67</v>
      </c>
      <c r="D230" s="15">
        <v>19</v>
      </c>
      <c r="E230" s="15">
        <v>3</v>
      </c>
      <c r="F230" s="15">
        <v>45</v>
      </c>
      <c r="G230" s="15">
        <v>149</v>
      </c>
      <c r="H230" s="15">
        <v>16</v>
      </c>
      <c r="I230" s="15" t="s">
        <v>68</v>
      </c>
      <c r="J230" s="15">
        <v>133</v>
      </c>
      <c r="K230" s="15">
        <v>-82</v>
      </c>
      <c r="L230" s="24"/>
      <c r="M230" s="104"/>
    </row>
    <row r="231" spans="1:13" s="32" customFormat="1">
      <c r="A231" s="23"/>
      <c r="B231" s="754">
        <v>2020</v>
      </c>
      <c r="C231" s="15">
        <v>54</v>
      </c>
      <c r="D231" s="15">
        <v>11</v>
      </c>
      <c r="E231" s="15" t="s">
        <v>68</v>
      </c>
      <c r="F231" s="15">
        <v>43</v>
      </c>
      <c r="G231" s="15">
        <v>99</v>
      </c>
      <c r="H231" s="15">
        <v>15</v>
      </c>
      <c r="I231" s="15" t="s">
        <v>68</v>
      </c>
      <c r="J231" s="15">
        <v>84</v>
      </c>
      <c r="K231" s="15">
        <v>-45</v>
      </c>
      <c r="L231" s="24"/>
    </row>
    <row r="232" spans="1:13" s="32" customFormat="1">
      <c r="A232" s="23"/>
      <c r="B232" s="754">
        <v>2021</v>
      </c>
      <c r="C232" s="15">
        <v>68</v>
      </c>
      <c r="D232" s="15">
        <v>14</v>
      </c>
      <c r="E232" s="15" t="s">
        <v>68</v>
      </c>
      <c r="F232" s="15">
        <v>54</v>
      </c>
      <c r="G232" s="15">
        <v>139</v>
      </c>
      <c r="H232" s="15">
        <v>18</v>
      </c>
      <c r="I232" s="15" t="s">
        <v>68</v>
      </c>
      <c r="J232" s="15">
        <v>121</v>
      </c>
      <c r="K232" s="15">
        <v>-71</v>
      </c>
      <c r="L232" s="24"/>
      <c r="M232" s="104"/>
    </row>
    <row r="233" spans="1:13" s="32" customFormat="1">
      <c r="A233" s="23"/>
      <c r="B233" s="754"/>
      <c r="C233" s="15"/>
      <c r="D233" s="15"/>
      <c r="E233" s="15"/>
      <c r="F233" s="15"/>
      <c r="G233" s="15"/>
      <c r="H233" s="15"/>
      <c r="I233" s="15"/>
      <c r="J233" s="15"/>
      <c r="K233" s="15"/>
      <c r="L233" s="24"/>
      <c r="M233" s="104"/>
    </row>
    <row r="234" spans="1:13" s="32" customFormat="1">
      <c r="A234" s="23" t="s">
        <v>40</v>
      </c>
      <c r="B234" s="754">
        <v>2017</v>
      </c>
      <c r="C234" s="15">
        <v>53</v>
      </c>
      <c r="D234" s="15">
        <v>31</v>
      </c>
      <c r="E234" s="15" t="s">
        <v>68</v>
      </c>
      <c r="F234" s="15">
        <v>22</v>
      </c>
      <c r="G234" s="15">
        <v>99</v>
      </c>
      <c r="H234" s="15">
        <v>40</v>
      </c>
      <c r="I234" s="15">
        <v>1</v>
      </c>
      <c r="J234" s="15">
        <v>58</v>
      </c>
      <c r="K234" s="15">
        <v>-46</v>
      </c>
      <c r="L234" s="24"/>
      <c r="M234" s="104"/>
    </row>
    <row r="235" spans="1:13" s="32" customFormat="1">
      <c r="A235" s="23"/>
      <c r="B235" s="754">
        <v>2018</v>
      </c>
      <c r="C235" s="15">
        <v>63</v>
      </c>
      <c r="D235" s="15">
        <v>29</v>
      </c>
      <c r="E235" s="15">
        <v>1</v>
      </c>
      <c r="F235" s="15">
        <v>33</v>
      </c>
      <c r="G235" s="15">
        <v>100</v>
      </c>
      <c r="H235" s="15">
        <v>45</v>
      </c>
      <c r="I235" s="15">
        <v>4</v>
      </c>
      <c r="J235" s="15">
        <v>51</v>
      </c>
      <c r="K235" s="15">
        <v>-37</v>
      </c>
      <c r="L235" s="24"/>
      <c r="M235" s="104"/>
    </row>
    <row r="236" spans="1:13" s="32" customFormat="1">
      <c r="A236" s="23"/>
      <c r="B236" s="754">
        <v>2019</v>
      </c>
      <c r="C236" s="15">
        <v>88</v>
      </c>
      <c r="D236" s="15">
        <v>38</v>
      </c>
      <c r="E236" s="15">
        <v>3</v>
      </c>
      <c r="F236" s="15">
        <v>47</v>
      </c>
      <c r="G236" s="15">
        <v>98</v>
      </c>
      <c r="H236" s="15">
        <v>41</v>
      </c>
      <c r="I236" s="15" t="s">
        <v>68</v>
      </c>
      <c r="J236" s="15">
        <v>57</v>
      </c>
      <c r="K236" s="15">
        <v>-10</v>
      </c>
      <c r="L236" s="24"/>
      <c r="M236" s="104"/>
    </row>
    <row r="237" spans="1:13" s="32" customFormat="1">
      <c r="A237" s="23"/>
      <c r="B237" s="754">
        <v>2020</v>
      </c>
      <c r="C237" s="15">
        <v>144</v>
      </c>
      <c r="D237" s="15">
        <v>100</v>
      </c>
      <c r="E237" s="15">
        <v>1</v>
      </c>
      <c r="F237" s="15">
        <v>43</v>
      </c>
      <c r="G237" s="15">
        <v>118</v>
      </c>
      <c r="H237" s="15">
        <v>68</v>
      </c>
      <c r="I237" s="15">
        <v>3</v>
      </c>
      <c r="J237" s="15">
        <v>47</v>
      </c>
      <c r="K237" s="15">
        <v>26</v>
      </c>
      <c r="L237" s="24"/>
    </row>
    <row r="238" spans="1:13" s="32" customFormat="1">
      <c r="A238" s="23"/>
      <c r="B238" s="754">
        <v>2021</v>
      </c>
      <c r="C238" s="15">
        <v>84</v>
      </c>
      <c r="D238" s="15">
        <v>44</v>
      </c>
      <c r="E238" s="15">
        <v>1</v>
      </c>
      <c r="F238" s="15">
        <v>39</v>
      </c>
      <c r="G238" s="15">
        <v>98</v>
      </c>
      <c r="H238" s="15">
        <v>46</v>
      </c>
      <c r="I238" s="15" t="s">
        <v>68</v>
      </c>
      <c r="J238" s="15">
        <v>52</v>
      </c>
      <c r="K238" s="15">
        <v>-14</v>
      </c>
      <c r="L238" s="24"/>
      <c r="M238" s="104"/>
    </row>
    <row r="239" spans="1:13" s="32" customFormat="1">
      <c r="A239" s="23"/>
      <c r="B239" s="754"/>
      <c r="C239" s="15"/>
      <c r="D239" s="15"/>
      <c r="E239" s="15"/>
      <c r="F239" s="15"/>
      <c r="G239" s="15"/>
      <c r="H239" s="15"/>
      <c r="I239" s="15"/>
      <c r="J239" s="15"/>
      <c r="K239" s="15"/>
      <c r="L239" s="24"/>
      <c r="M239" s="104"/>
    </row>
    <row r="240" spans="1:13" s="32" customFormat="1">
      <c r="A240" s="23" t="s">
        <v>41</v>
      </c>
      <c r="B240" s="754">
        <v>2017</v>
      </c>
      <c r="C240" s="15">
        <v>113</v>
      </c>
      <c r="D240" s="15">
        <v>50</v>
      </c>
      <c r="E240" s="15" t="s">
        <v>68</v>
      </c>
      <c r="F240" s="15">
        <v>63</v>
      </c>
      <c r="G240" s="15">
        <v>217</v>
      </c>
      <c r="H240" s="15">
        <v>68</v>
      </c>
      <c r="I240" s="15">
        <v>1</v>
      </c>
      <c r="J240" s="15">
        <v>148</v>
      </c>
      <c r="K240" s="15">
        <v>-104</v>
      </c>
      <c r="L240" s="24"/>
      <c r="M240" s="104"/>
    </row>
    <row r="241" spans="1:13" s="32" customFormat="1">
      <c r="A241" s="23"/>
      <c r="B241" s="754">
        <v>2018</v>
      </c>
      <c r="C241" s="15">
        <v>123</v>
      </c>
      <c r="D241" s="15">
        <v>64</v>
      </c>
      <c r="E241" s="15" t="s">
        <v>68</v>
      </c>
      <c r="F241" s="15">
        <v>59</v>
      </c>
      <c r="G241" s="15">
        <v>207</v>
      </c>
      <c r="H241" s="15">
        <v>50</v>
      </c>
      <c r="I241" s="15" t="s">
        <v>68</v>
      </c>
      <c r="J241" s="15">
        <v>157</v>
      </c>
      <c r="K241" s="15">
        <v>-84</v>
      </c>
      <c r="L241" s="24"/>
      <c r="M241" s="104"/>
    </row>
    <row r="242" spans="1:13" s="32" customFormat="1">
      <c r="A242" s="23"/>
      <c r="B242" s="754">
        <v>2019</v>
      </c>
      <c r="C242" s="15">
        <v>110</v>
      </c>
      <c r="D242" s="15">
        <v>47</v>
      </c>
      <c r="E242" s="15">
        <v>2</v>
      </c>
      <c r="F242" s="15">
        <v>61</v>
      </c>
      <c r="G242" s="15">
        <v>218</v>
      </c>
      <c r="H242" s="15">
        <v>85</v>
      </c>
      <c r="I242" s="15">
        <v>2</v>
      </c>
      <c r="J242" s="15">
        <v>131</v>
      </c>
      <c r="K242" s="15">
        <v>-108</v>
      </c>
      <c r="L242" s="24"/>
      <c r="M242" s="104"/>
    </row>
    <row r="243" spans="1:13" s="32" customFormat="1">
      <c r="A243" s="23"/>
      <c r="B243" s="754">
        <v>2020</v>
      </c>
      <c r="C243" s="15">
        <v>104</v>
      </c>
      <c r="D243" s="15">
        <v>39</v>
      </c>
      <c r="E243" s="15">
        <v>1</v>
      </c>
      <c r="F243" s="15">
        <v>64</v>
      </c>
      <c r="G243" s="15">
        <v>136</v>
      </c>
      <c r="H243" s="15">
        <v>46</v>
      </c>
      <c r="I243" s="15" t="s">
        <v>68</v>
      </c>
      <c r="J243" s="15">
        <v>90</v>
      </c>
      <c r="K243" s="15">
        <v>-32</v>
      </c>
      <c r="L243" s="24"/>
    </row>
    <row r="244" spans="1:13" s="32" customFormat="1">
      <c r="A244" s="23"/>
      <c r="B244" s="754">
        <v>2021</v>
      </c>
      <c r="C244" s="15">
        <v>119</v>
      </c>
      <c r="D244" s="15">
        <v>58</v>
      </c>
      <c r="E244" s="15">
        <v>2</v>
      </c>
      <c r="F244" s="15">
        <v>59</v>
      </c>
      <c r="G244" s="15">
        <v>229</v>
      </c>
      <c r="H244" s="15">
        <v>68</v>
      </c>
      <c r="I244" s="15">
        <v>1</v>
      </c>
      <c r="J244" s="15">
        <v>160</v>
      </c>
      <c r="K244" s="15">
        <v>-110</v>
      </c>
      <c r="L244" s="24"/>
      <c r="M244" s="104"/>
    </row>
    <row r="245" spans="1:13" s="32" customFormat="1">
      <c r="A245" s="23"/>
      <c r="B245" s="754"/>
      <c r="C245" s="15"/>
      <c r="D245" s="15"/>
      <c r="E245" s="15"/>
      <c r="F245" s="15"/>
      <c r="G245" s="15"/>
      <c r="H245" s="15"/>
      <c r="I245" s="15"/>
      <c r="J245" s="15"/>
      <c r="K245" s="15"/>
      <c r="L245" s="24"/>
      <c r="M245" s="104"/>
    </row>
    <row r="246" spans="1:13" s="32" customFormat="1">
      <c r="A246" s="23" t="s">
        <v>42</v>
      </c>
      <c r="B246" s="754">
        <v>2017</v>
      </c>
      <c r="C246" s="15">
        <v>40</v>
      </c>
      <c r="D246" s="15">
        <v>33</v>
      </c>
      <c r="E246" s="15" t="s">
        <v>68</v>
      </c>
      <c r="F246" s="15">
        <v>7</v>
      </c>
      <c r="G246" s="15">
        <v>92</v>
      </c>
      <c r="H246" s="15">
        <v>68</v>
      </c>
      <c r="I246" s="15" t="s">
        <v>68</v>
      </c>
      <c r="J246" s="15">
        <v>24</v>
      </c>
      <c r="K246" s="15">
        <v>-52</v>
      </c>
      <c r="L246" s="24"/>
      <c r="M246" s="104"/>
    </row>
    <row r="247" spans="1:13" s="32" customFormat="1">
      <c r="A247" s="23"/>
      <c r="B247" s="754">
        <v>2018</v>
      </c>
      <c r="C247" s="15">
        <v>37</v>
      </c>
      <c r="D247" s="15">
        <v>30</v>
      </c>
      <c r="E247" s="15" t="s">
        <v>68</v>
      </c>
      <c r="F247" s="15">
        <v>7</v>
      </c>
      <c r="G247" s="15">
        <v>79</v>
      </c>
      <c r="H247" s="15">
        <v>59</v>
      </c>
      <c r="I247" s="15">
        <v>1</v>
      </c>
      <c r="J247" s="15">
        <v>19</v>
      </c>
      <c r="K247" s="15">
        <v>-42</v>
      </c>
      <c r="L247" s="24"/>
      <c r="M247" s="104"/>
    </row>
    <row r="248" spans="1:13" s="32" customFormat="1">
      <c r="A248" s="23"/>
      <c r="B248" s="754">
        <v>2019</v>
      </c>
      <c r="C248" s="15">
        <v>39</v>
      </c>
      <c r="D248" s="15">
        <v>24</v>
      </c>
      <c r="E248" s="15" t="s">
        <v>68</v>
      </c>
      <c r="F248" s="15">
        <v>15</v>
      </c>
      <c r="G248" s="15">
        <v>53</v>
      </c>
      <c r="H248" s="15">
        <v>40</v>
      </c>
      <c r="I248" s="15" t="s">
        <v>68</v>
      </c>
      <c r="J248" s="15">
        <v>13</v>
      </c>
      <c r="K248" s="15">
        <v>-14</v>
      </c>
      <c r="L248" s="24"/>
      <c r="M248" s="104"/>
    </row>
    <row r="249" spans="1:13" s="32" customFormat="1">
      <c r="A249" s="23"/>
      <c r="B249" s="754">
        <v>2020</v>
      </c>
      <c r="C249" s="15">
        <v>115</v>
      </c>
      <c r="D249" s="15">
        <v>85</v>
      </c>
      <c r="E249" s="15" t="s">
        <v>68</v>
      </c>
      <c r="F249" s="15">
        <v>30</v>
      </c>
      <c r="G249" s="15">
        <v>44</v>
      </c>
      <c r="H249" s="15">
        <v>30</v>
      </c>
      <c r="I249" s="15" t="s">
        <v>68</v>
      </c>
      <c r="J249" s="15">
        <v>14</v>
      </c>
      <c r="K249" s="15">
        <v>71</v>
      </c>
      <c r="L249" s="24"/>
    </row>
    <row r="250" spans="1:13" s="32" customFormat="1">
      <c r="A250" s="23"/>
      <c r="B250" s="754">
        <v>2021</v>
      </c>
      <c r="C250" s="15">
        <v>49</v>
      </c>
      <c r="D250" s="15">
        <v>39</v>
      </c>
      <c r="E250" s="15" t="s">
        <v>68</v>
      </c>
      <c r="F250" s="15">
        <v>10</v>
      </c>
      <c r="G250" s="15">
        <v>57</v>
      </c>
      <c r="H250" s="15">
        <v>32</v>
      </c>
      <c r="I250" s="15" t="s">
        <v>68</v>
      </c>
      <c r="J250" s="15">
        <v>25</v>
      </c>
      <c r="K250" s="15">
        <v>-8</v>
      </c>
      <c r="L250" s="24"/>
      <c r="M250" s="104"/>
    </row>
    <row r="251" spans="1:13" s="32" customFormat="1">
      <c r="A251" s="23"/>
      <c r="B251" s="754"/>
      <c r="C251" s="15"/>
      <c r="D251" s="15"/>
      <c r="E251" s="15"/>
      <c r="F251" s="15"/>
      <c r="G251" s="15"/>
      <c r="H251" s="15"/>
      <c r="I251" s="15"/>
      <c r="J251" s="15"/>
      <c r="K251" s="15"/>
      <c r="L251" s="24"/>
      <c r="M251" s="104"/>
    </row>
    <row r="252" spans="1:13" s="32" customFormat="1">
      <c r="A252" s="23" t="s">
        <v>43</v>
      </c>
      <c r="B252" s="754">
        <v>2017</v>
      </c>
      <c r="C252" s="15">
        <v>46</v>
      </c>
      <c r="D252" s="15">
        <v>33</v>
      </c>
      <c r="E252" s="15" t="s">
        <v>68</v>
      </c>
      <c r="F252" s="15">
        <v>13</v>
      </c>
      <c r="G252" s="15">
        <v>91</v>
      </c>
      <c r="H252" s="15">
        <v>42</v>
      </c>
      <c r="I252" s="15">
        <v>1</v>
      </c>
      <c r="J252" s="15">
        <v>48</v>
      </c>
      <c r="K252" s="15">
        <v>-45</v>
      </c>
      <c r="L252" s="24"/>
      <c r="M252" s="104"/>
    </row>
    <row r="253" spans="1:13" s="32" customFormat="1">
      <c r="A253" s="23"/>
      <c r="B253" s="754">
        <v>2018</v>
      </c>
      <c r="C253" s="15">
        <v>63</v>
      </c>
      <c r="D253" s="15">
        <v>39</v>
      </c>
      <c r="E253" s="15" t="s">
        <v>68</v>
      </c>
      <c r="F253" s="15">
        <v>24</v>
      </c>
      <c r="G253" s="15">
        <v>68</v>
      </c>
      <c r="H253" s="15">
        <v>31</v>
      </c>
      <c r="I253" s="15" t="s">
        <v>68</v>
      </c>
      <c r="J253" s="15">
        <v>37</v>
      </c>
      <c r="K253" s="15">
        <v>-5</v>
      </c>
      <c r="L253" s="24"/>
      <c r="M253" s="104"/>
    </row>
    <row r="254" spans="1:13" s="32" customFormat="1">
      <c r="A254" s="23"/>
      <c r="B254" s="754">
        <v>2019</v>
      </c>
      <c r="C254" s="15">
        <v>61</v>
      </c>
      <c r="D254" s="15">
        <v>39</v>
      </c>
      <c r="E254" s="15" t="s">
        <v>68</v>
      </c>
      <c r="F254" s="15">
        <v>22</v>
      </c>
      <c r="G254" s="15">
        <v>64</v>
      </c>
      <c r="H254" s="15">
        <v>24</v>
      </c>
      <c r="I254" s="15" t="s">
        <v>68</v>
      </c>
      <c r="J254" s="15">
        <v>40</v>
      </c>
      <c r="K254" s="15">
        <v>-3</v>
      </c>
      <c r="L254" s="24"/>
      <c r="M254" s="104"/>
    </row>
    <row r="255" spans="1:13" s="32" customFormat="1">
      <c r="A255" s="23"/>
      <c r="B255" s="754">
        <v>2020</v>
      </c>
      <c r="C255" s="15">
        <v>68</v>
      </c>
      <c r="D255" s="15">
        <v>39</v>
      </c>
      <c r="E255" s="15" t="s">
        <v>68</v>
      </c>
      <c r="F255" s="15">
        <v>29</v>
      </c>
      <c r="G255" s="15">
        <v>76</v>
      </c>
      <c r="H255" s="15">
        <v>21</v>
      </c>
      <c r="I255" s="15">
        <v>1</v>
      </c>
      <c r="J255" s="15">
        <v>54</v>
      </c>
      <c r="K255" s="15">
        <v>-8</v>
      </c>
      <c r="L255" s="24"/>
    </row>
    <row r="256" spans="1:13" s="32" customFormat="1">
      <c r="A256" s="23"/>
      <c r="B256" s="754">
        <v>2021</v>
      </c>
      <c r="C256" s="15">
        <v>69</v>
      </c>
      <c r="D256" s="15">
        <v>53</v>
      </c>
      <c r="E256" s="15">
        <v>1</v>
      </c>
      <c r="F256" s="15">
        <v>15</v>
      </c>
      <c r="G256" s="15">
        <v>62</v>
      </c>
      <c r="H256" s="15">
        <v>31</v>
      </c>
      <c r="I256" s="15" t="s">
        <v>68</v>
      </c>
      <c r="J256" s="15">
        <v>31</v>
      </c>
      <c r="K256" s="15">
        <v>7</v>
      </c>
      <c r="L256" s="24"/>
      <c r="M256" s="104"/>
    </row>
    <row r="257" spans="1:13" s="32" customFormat="1">
      <c r="A257" s="23"/>
      <c r="B257" s="754"/>
      <c r="C257" s="15"/>
      <c r="D257" s="15"/>
      <c r="E257" s="15"/>
      <c r="F257" s="15"/>
      <c r="G257" s="15"/>
      <c r="H257" s="15"/>
      <c r="I257" s="15"/>
      <c r="J257" s="15"/>
      <c r="K257" s="15"/>
      <c r="L257" s="24"/>
      <c r="M257" s="104"/>
    </row>
    <row r="258" spans="1:13" s="32" customFormat="1">
      <c r="A258" s="23" t="s">
        <v>44</v>
      </c>
      <c r="B258" s="754">
        <v>2017</v>
      </c>
      <c r="C258" s="15">
        <v>29</v>
      </c>
      <c r="D258" s="15">
        <v>16</v>
      </c>
      <c r="E258" s="15" t="s">
        <v>68</v>
      </c>
      <c r="F258" s="15">
        <v>13</v>
      </c>
      <c r="G258" s="15">
        <v>93</v>
      </c>
      <c r="H258" s="15">
        <v>14</v>
      </c>
      <c r="I258" s="15" t="s">
        <v>68</v>
      </c>
      <c r="J258" s="15">
        <v>79</v>
      </c>
      <c r="K258" s="15">
        <v>-64</v>
      </c>
      <c r="L258" s="24"/>
      <c r="M258" s="104"/>
    </row>
    <row r="259" spans="1:13" s="32" customFormat="1">
      <c r="A259" s="23"/>
      <c r="B259" s="754">
        <v>2018</v>
      </c>
      <c r="C259" s="15">
        <v>36</v>
      </c>
      <c r="D259" s="15">
        <v>20</v>
      </c>
      <c r="E259" s="15" t="s">
        <v>68</v>
      </c>
      <c r="F259" s="15">
        <v>16</v>
      </c>
      <c r="G259" s="15">
        <v>65</v>
      </c>
      <c r="H259" s="15">
        <v>1</v>
      </c>
      <c r="I259" s="15" t="s">
        <v>68</v>
      </c>
      <c r="J259" s="15">
        <v>64</v>
      </c>
      <c r="K259" s="15">
        <v>-29</v>
      </c>
      <c r="L259" s="24"/>
      <c r="M259" s="104"/>
    </row>
    <row r="260" spans="1:13" s="32" customFormat="1">
      <c r="A260" s="23"/>
      <c r="B260" s="754">
        <v>2019</v>
      </c>
      <c r="C260" s="15">
        <v>25</v>
      </c>
      <c r="D260" s="15">
        <v>11</v>
      </c>
      <c r="E260" s="15" t="s">
        <v>68</v>
      </c>
      <c r="F260" s="15">
        <v>14</v>
      </c>
      <c r="G260" s="15">
        <v>57</v>
      </c>
      <c r="H260" s="15">
        <v>8</v>
      </c>
      <c r="I260" s="15" t="s">
        <v>68</v>
      </c>
      <c r="J260" s="15">
        <v>49</v>
      </c>
      <c r="K260" s="15">
        <v>-32</v>
      </c>
      <c r="L260" s="24"/>
      <c r="M260" s="104"/>
    </row>
    <row r="261" spans="1:13" s="32" customFormat="1">
      <c r="A261" s="23"/>
      <c r="B261" s="754">
        <v>2020</v>
      </c>
      <c r="C261" s="15">
        <v>24</v>
      </c>
      <c r="D261" s="15">
        <v>16</v>
      </c>
      <c r="E261" s="15" t="s">
        <v>68</v>
      </c>
      <c r="F261" s="15">
        <v>8</v>
      </c>
      <c r="G261" s="15">
        <v>48</v>
      </c>
      <c r="H261" s="15">
        <v>9</v>
      </c>
      <c r="I261" s="15">
        <v>1</v>
      </c>
      <c r="J261" s="15">
        <v>38</v>
      </c>
      <c r="K261" s="15">
        <v>-24</v>
      </c>
      <c r="L261" s="24"/>
    </row>
    <row r="262" spans="1:13" s="32" customFormat="1">
      <c r="A262" s="23"/>
      <c r="B262" s="754">
        <v>2021</v>
      </c>
      <c r="C262" s="15">
        <v>44</v>
      </c>
      <c r="D262" s="15">
        <v>22</v>
      </c>
      <c r="E262" s="15">
        <v>1</v>
      </c>
      <c r="F262" s="15">
        <v>21</v>
      </c>
      <c r="G262" s="15">
        <v>59</v>
      </c>
      <c r="H262" s="15">
        <v>5</v>
      </c>
      <c r="I262" s="15" t="s">
        <v>68</v>
      </c>
      <c r="J262" s="15">
        <v>54</v>
      </c>
      <c r="K262" s="15">
        <v>-15</v>
      </c>
      <c r="L262" s="24"/>
      <c r="M262" s="104"/>
    </row>
    <row r="263" spans="1:13" s="32" customFormat="1">
      <c r="A263" s="23"/>
      <c r="B263" s="754"/>
      <c r="C263" s="15"/>
      <c r="D263" s="15"/>
      <c r="E263" s="15"/>
      <c r="F263" s="15"/>
      <c r="G263" s="15"/>
      <c r="H263" s="15"/>
      <c r="I263" s="15"/>
      <c r="J263" s="15"/>
      <c r="K263" s="15"/>
      <c r="L263" s="24"/>
      <c r="M263" s="104"/>
    </row>
    <row r="264" spans="1:13" s="32" customFormat="1">
      <c r="A264" s="23" t="s">
        <v>45</v>
      </c>
      <c r="B264" s="754">
        <v>2017</v>
      </c>
      <c r="C264" s="15">
        <v>62</v>
      </c>
      <c r="D264" s="15">
        <v>16</v>
      </c>
      <c r="E264" s="15">
        <v>40</v>
      </c>
      <c r="F264" s="15">
        <v>6</v>
      </c>
      <c r="G264" s="15">
        <v>100</v>
      </c>
      <c r="H264" s="15">
        <v>15</v>
      </c>
      <c r="I264" s="15">
        <v>72</v>
      </c>
      <c r="J264" s="15">
        <v>13</v>
      </c>
      <c r="K264" s="15">
        <v>-38</v>
      </c>
      <c r="L264" s="24"/>
      <c r="M264" s="104"/>
    </row>
    <row r="265" spans="1:13" s="32" customFormat="1">
      <c r="A265" s="23"/>
      <c r="B265" s="754">
        <v>2018</v>
      </c>
      <c r="C265" s="15">
        <v>79</v>
      </c>
      <c r="D265" s="15">
        <v>15</v>
      </c>
      <c r="E265" s="15">
        <v>50</v>
      </c>
      <c r="F265" s="15">
        <v>14</v>
      </c>
      <c r="G265" s="15">
        <v>66</v>
      </c>
      <c r="H265" s="15">
        <v>12</v>
      </c>
      <c r="I265" s="15">
        <v>34</v>
      </c>
      <c r="J265" s="15">
        <v>20</v>
      </c>
      <c r="K265" s="15">
        <v>13</v>
      </c>
      <c r="L265" s="24"/>
      <c r="M265" s="104"/>
    </row>
    <row r="266" spans="1:13" s="32" customFormat="1">
      <c r="A266" s="23"/>
      <c r="B266" s="754">
        <v>2019</v>
      </c>
      <c r="C266" s="15">
        <v>46</v>
      </c>
      <c r="D266" s="15">
        <v>12</v>
      </c>
      <c r="E266" s="15">
        <v>27</v>
      </c>
      <c r="F266" s="15">
        <v>7</v>
      </c>
      <c r="G266" s="15">
        <v>85</v>
      </c>
      <c r="H266" s="15">
        <v>10</v>
      </c>
      <c r="I266" s="15">
        <v>56</v>
      </c>
      <c r="J266" s="15">
        <v>19</v>
      </c>
      <c r="K266" s="15">
        <v>-39</v>
      </c>
      <c r="L266" s="24"/>
      <c r="M266" s="104"/>
    </row>
    <row r="267" spans="1:13" s="32" customFormat="1">
      <c r="A267" s="23"/>
      <c r="B267" s="754">
        <v>2020</v>
      </c>
      <c r="C267" s="15">
        <v>105</v>
      </c>
      <c r="D267" s="15">
        <v>21</v>
      </c>
      <c r="E267" s="15">
        <v>72</v>
      </c>
      <c r="F267" s="15">
        <v>12</v>
      </c>
      <c r="G267" s="15">
        <v>61</v>
      </c>
      <c r="H267" s="15">
        <v>6</v>
      </c>
      <c r="I267" s="15">
        <v>45</v>
      </c>
      <c r="J267" s="15">
        <v>10</v>
      </c>
      <c r="K267" s="15">
        <v>44</v>
      </c>
      <c r="L267" s="24"/>
    </row>
    <row r="268" spans="1:13" s="32" customFormat="1">
      <c r="A268" s="23"/>
      <c r="B268" s="754">
        <v>2021</v>
      </c>
      <c r="C268" s="15">
        <v>73</v>
      </c>
      <c r="D268" s="15">
        <v>10</v>
      </c>
      <c r="E268" s="15">
        <v>51</v>
      </c>
      <c r="F268" s="15">
        <v>12</v>
      </c>
      <c r="G268" s="15">
        <v>71</v>
      </c>
      <c r="H268" s="15">
        <v>6</v>
      </c>
      <c r="I268" s="15">
        <v>50</v>
      </c>
      <c r="J268" s="15">
        <v>15</v>
      </c>
      <c r="K268" s="15">
        <v>2</v>
      </c>
      <c r="L268" s="24"/>
      <c r="M268" s="104"/>
    </row>
    <row r="269" spans="1:13" s="32" customFormat="1">
      <c r="A269" s="23"/>
      <c r="B269" s="754"/>
      <c r="C269" s="15"/>
      <c r="D269" s="15"/>
      <c r="E269" s="15"/>
      <c r="F269" s="15"/>
      <c r="G269" s="15"/>
      <c r="H269" s="15"/>
      <c r="I269" s="15"/>
      <c r="J269" s="15"/>
      <c r="K269" s="15"/>
      <c r="L269" s="24"/>
      <c r="M269" s="104"/>
    </row>
    <row r="270" spans="1:13" s="32" customFormat="1">
      <c r="A270" s="23" t="s">
        <v>46</v>
      </c>
      <c r="B270" s="754">
        <v>2017</v>
      </c>
      <c r="C270" s="15">
        <v>100</v>
      </c>
      <c r="D270" s="15">
        <v>86</v>
      </c>
      <c r="E270" s="15" t="s">
        <v>68</v>
      </c>
      <c r="F270" s="15">
        <v>14</v>
      </c>
      <c r="G270" s="15">
        <v>45</v>
      </c>
      <c r="H270" s="15">
        <v>34</v>
      </c>
      <c r="I270" s="15" t="s">
        <v>68</v>
      </c>
      <c r="J270" s="15">
        <v>11</v>
      </c>
      <c r="K270" s="15">
        <v>55</v>
      </c>
      <c r="L270" s="24"/>
      <c r="M270" s="104"/>
    </row>
    <row r="271" spans="1:13" s="32" customFormat="1">
      <c r="A271" s="23"/>
      <c r="B271" s="754">
        <v>2018</v>
      </c>
      <c r="C271" s="15">
        <v>79</v>
      </c>
      <c r="D271" s="15">
        <v>68</v>
      </c>
      <c r="E271" s="15" t="s">
        <v>68</v>
      </c>
      <c r="F271" s="15">
        <v>11</v>
      </c>
      <c r="G271" s="15">
        <v>49</v>
      </c>
      <c r="H271" s="15">
        <v>32</v>
      </c>
      <c r="I271" s="15" t="s">
        <v>68</v>
      </c>
      <c r="J271" s="15">
        <v>17</v>
      </c>
      <c r="K271" s="15">
        <v>30</v>
      </c>
      <c r="L271" s="24"/>
      <c r="M271" s="104"/>
    </row>
    <row r="272" spans="1:13" s="32" customFormat="1">
      <c r="A272" s="23"/>
      <c r="B272" s="754">
        <v>2019</v>
      </c>
      <c r="C272" s="15">
        <v>66</v>
      </c>
      <c r="D272" s="15">
        <v>52</v>
      </c>
      <c r="E272" s="15" t="s">
        <v>68</v>
      </c>
      <c r="F272" s="15">
        <v>14</v>
      </c>
      <c r="G272" s="15">
        <v>38</v>
      </c>
      <c r="H272" s="15">
        <v>20</v>
      </c>
      <c r="I272" s="15" t="s">
        <v>68</v>
      </c>
      <c r="J272" s="15">
        <v>18</v>
      </c>
      <c r="K272" s="15">
        <v>28</v>
      </c>
      <c r="L272" s="24"/>
      <c r="M272" s="104"/>
    </row>
    <row r="273" spans="1:13" s="32" customFormat="1">
      <c r="A273" s="23"/>
      <c r="B273" s="754">
        <v>2020</v>
      </c>
      <c r="C273" s="15">
        <v>84</v>
      </c>
      <c r="D273" s="15">
        <v>73</v>
      </c>
      <c r="E273" s="15" t="s">
        <v>68</v>
      </c>
      <c r="F273" s="15">
        <v>11</v>
      </c>
      <c r="G273" s="15">
        <v>34</v>
      </c>
      <c r="H273" s="15">
        <v>22</v>
      </c>
      <c r="I273" s="15" t="s">
        <v>68</v>
      </c>
      <c r="J273" s="15">
        <v>12</v>
      </c>
      <c r="K273" s="15">
        <v>50</v>
      </c>
      <c r="L273" s="24"/>
    </row>
    <row r="274" spans="1:13" s="32" customFormat="1">
      <c r="A274" s="23"/>
      <c r="B274" s="754">
        <v>2021</v>
      </c>
      <c r="C274" s="15">
        <v>73</v>
      </c>
      <c r="D274" s="15">
        <v>70</v>
      </c>
      <c r="E274" s="15" t="s">
        <v>68</v>
      </c>
      <c r="F274" s="15">
        <v>3</v>
      </c>
      <c r="G274" s="15">
        <v>32</v>
      </c>
      <c r="H274" s="15">
        <v>17</v>
      </c>
      <c r="I274" s="15" t="s">
        <v>68</v>
      </c>
      <c r="J274" s="15">
        <v>15</v>
      </c>
      <c r="K274" s="15">
        <v>41</v>
      </c>
      <c r="L274" s="24"/>
      <c r="M274" s="104"/>
    </row>
    <row r="275" spans="1:13" s="32" customFormat="1">
      <c r="A275" s="23"/>
      <c r="B275" s="754"/>
      <c r="C275" s="15"/>
      <c r="D275" s="15"/>
      <c r="E275" s="15"/>
      <c r="F275" s="15"/>
      <c r="G275" s="15"/>
      <c r="H275" s="15"/>
      <c r="I275" s="15"/>
      <c r="J275" s="15"/>
      <c r="K275" s="15"/>
      <c r="L275" s="24"/>
      <c r="M275" s="104"/>
    </row>
    <row r="276" spans="1:13" s="32" customFormat="1">
      <c r="A276" s="23" t="s">
        <v>47</v>
      </c>
      <c r="B276" s="754">
        <v>2017</v>
      </c>
      <c r="C276" s="15">
        <v>54</v>
      </c>
      <c r="D276" s="15">
        <v>9</v>
      </c>
      <c r="E276" s="15">
        <v>1</v>
      </c>
      <c r="F276" s="15">
        <v>44</v>
      </c>
      <c r="G276" s="15">
        <v>65</v>
      </c>
      <c r="H276" s="15">
        <v>6</v>
      </c>
      <c r="I276" s="15">
        <v>2</v>
      </c>
      <c r="J276" s="15">
        <v>57</v>
      </c>
      <c r="K276" s="15">
        <v>-11</v>
      </c>
      <c r="L276" s="24"/>
      <c r="M276" s="104"/>
    </row>
    <row r="277" spans="1:13" s="32" customFormat="1">
      <c r="A277" s="23"/>
      <c r="B277" s="754">
        <v>2018</v>
      </c>
      <c r="C277" s="15">
        <v>43</v>
      </c>
      <c r="D277" s="15">
        <v>8</v>
      </c>
      <c r="E277" s="15">
        <v>2</v>
      </c>
      <c r="F277" s="15">
        <v>33</v>
      </c>
      <c r="G277" s="15">
        <v>65</v>
      </c>
      <c r="H277" s="15">
        <v>9</v>
      </c>
      <c r="I277" s="15">
        <v>3</v>
      </c>
      <c r="J277" s="15">
        <v>53</v>
      </c>
      <c r="K277" s="15">
        <v>-22</v>
      </c>
      <c r="L277" s="24"/>
      <c r="M277" s="104"/>
    </row>
    <row r="278" spans="1:13" s="32" customFormat="1">
      <c r="A278" s="23"/>
      <c r="B278" s="754">
        <v>2019</v>
      </c>
      <c r="C278" s="15">
        <v>53</v>
      </c>
      <c r="D278" s="15">
        <v>15</v>
      </c>
      <c r="E278" s="15">
        <v>1</v>
      </c>
      <c r="F278" s="15">
        <v>37</v>
      </c>
      <c r="G278" s="15">
        <v>69</v>
      </c>
      <c r="H278" s="15">
        <v>7</v>
      </c>
      <c r="I278" s="15">
        <v>2</v>
      </c>
      <c r="J278" s="15">
        <v>60</v>
      </c>
      <c r="K278" s="15">
        <v>-16</v>
      </c>
      <c r="L278" s="24"/>
      <c r="M278" s="104"/>
    </row>
    <row r="279" spans="1:13" s="32" customFormat="1">
      <c r="A279" s="23"/>
      <c r="B279" s="754">
        <v>2020</v>
      </c>
      <c r="C279" s="15">
        <v>37</v>
      </c>
      <c r="D279" s="15">
        <v>7</v>
      </c>
      <c r="E279" s="15">
        <v>1</v>
      </c>
      <c r="F279" s="15">
        <v>29</v>
      </c>
      <c r="G279" s="15">
        <v>55</v>
      </c>
      <c r="H279" s="15">
        <v>5</v>
      </c>
      <c r="I279" s="15">
        <v>1</v>
      </c>
      <c r="J279" s="15">
        <v>49</v>
      </c>
      <c r="K279" s="15">
        <v>-18</v>
      </c>
      <c r="L279" s="24"/>
    </row>
    <row r="280" spans="1:13" s="32" customFormat="1">
      <c r="A280" s="23"/>
      <c r="B280" s="754">
        <v>2021</v>
      </c>
      <c r="C280" s="15">
        <v>44</v>
      </c>
      <c r="D280" s="15">
        <v>11</v>
      </c>
      <c r="E280" s="15" t="s">
        <v>68</v>
      </c>
      <c r="F280" s="15">
        <v>33</v>
      </c>
      <c r="G280" s="15">
        <v>73</v>
      </c>
      <c r="H280" s="15">
        <v>8</v>
      </c>
      <c r="I280" s="15">
        <v>2</v>
      </c>
      <c r="J280" s="15">
        <v>63</v>
      </c>
      <c r="K280" s="15">
        <v>-29</v>
      </c>
      <c r="L280" s="24"/>
      <c r="M280" s="104"/>
    </row>
    <row r="281" spans="1:13" s="32" customFormat="1">
      <c r="A281" s="23"/>
      <c r="B281" s="754"/>
      <c r="C281" s="15"/>
      <c r="D281" s="15"/>
      <c r="E281" s="15"/>
      <c r="F281" s="15"/>
      <c r="G281" s="15"/>
      <c r="H281" s="15"/>
      <c r="I281" s="15"/>
      <c r="J281" s="15"/>
      <c r="K281" s="15"/>
      <c r="L281" s="24"/>
      <c r="M281" s="104"/>
    </row>
    <row r="282" spans="1:13" s="32" customFormat="1">
      <c r="A282" s="115" t="s">
        <v>48</v>
      </c>
      <c r="B282" s="754">
        <v>2017</v>
      </c>
      <c r="C282" s="15">
        <v>390</v>
      </c>
      <c r="D282" s="15">
        <v>173</v>
      </c>
      <c r="E282" s="15">
        <v>4</v>
      </c>
      <c r="F282" s="15">
        <v>213</v>
      </c>
      <c r="G282" s="15">
        <v>389</v>
      </c>
      <c r="H282" s="15">
        <v>165</v>
      </c>
      <c r="I282" s="15">
        <v>2</v>
      </c>
      <c r="J282" s="15">
        <v>222</v>
      </c>
      <c r="K282" s="15">
        <v>1</v>
      </c>
      <c r="L282" s="24"/>
      <c r="M282" s="104"/>
    </row>
    <row r="283" spans="1:13" s="32" customFormat="1">
      <c r="A283" s="23"/>
      <c r="B283" s="754">
        <v>2018</v>
      </c>
      <c r="C283" s="15">
        <v>377</v>
      </c>
      <c r="D283" s="15">
        <v>179</v>
      </c>
      <c r="E283" s="15">
        <v>1</v>
      </c>
      <c r="F283" s="15">
        <v>197</v>
      </c>
      <c r="G283" s="15">
        <v>380</v>
      </c>
      <c r="H283" s="15">
        <v>149</v>
      </c>
      <c r="I283" s="15">
        <v>5</v>
      </c>
      <c r="J283" s="15">
        <v>226</v>
      </c>
      <c r="K283" s="15">
        <v>-3</v>
      </c>
      <c r="L283" s="24"/>
      <c r="M283" s="104"/>
    </row>
    <row r="284" spans="1:13" s="32" customFormat="1">
      <c r="A284" s="23"/>
      <c r="B284" s="754">
        <v>2019</v>
      </c>
      <c r="C284" s="15">
        <v>379</v>
      </c>
      <c r="D284" s="15">
        <v>171</v>
      </c>
      <c r="E284" s="15">
        <v>4</v>
      </c>
      <c r="F284" s="15">
        <v>204</v>
      </c>
      <c r="G284" s="15">
        <v>396</v>
      </c>
      <c r="H284" s="15">
        <v>165</v>
      </c>
      <c r="I284" s="15">
        <v>4</v>
      </c>
      <c r="J284" s="15">
        <v>227</v>
      </c>
      <c r="K284" s="15">
        <v>-17</v>
      </c>
      <c r="L284" s="24"/>
      <c r="M284" s="104"/>
    </row>
    <row r="285" spans="1:13" s="32" customFormat="1">
      <c r="A285" s="23"/>
      <c r="B285" s="754">
        <v>2020</v>
      </c>
      <c r="C285" s="15">
        <v>285</v>
      </c>
      <c r="D285" s="15">
        <v>120</v>
      </c>
      <c r="E285" s="15" t="s">
        <v>68</v>
      </c>
      <c r="F285" s="15">
        <v>165</v>
      </c>
      <c r="G285" s="15">
        <v>340</v>
      </c>
      <c r="H285" s="15">
        <v>117</v>
      </c>
      <c r="I285" s="15">
        <v>3</v>
      </c>
      <c r="J285" s="15">
        <v>220</v>
      </c>
      <c r="K285" s="15">
        <v>-55</v>
      </c>
      <c r="L285" s="24"/>
    </row>
    <row r="286" spans="1:13" s="32" customFormat="1">
      <c r="A286" s="23"/>
      <c r="B286" s="754">
        <v>2021</v>
      </c>
      <c r="C286" s="15">
        <v>380</v>
      </c>
      <c r="D286" s="15">
        <v>166</v>
      </c>
      <c r="E286" s="15">
        <v>4</v>
      </c>
      <c r="F286" s="15">
        <v>210</v>
      </c>
      <c r="G286" s="15">
        <v>420</v>
      </c>
      <c r="H286" s="15">
        <v>172</v>
      </c>
      <c r="I286" s="15">
        <v>6</v>
      </c>
      <c r="J286" s="15">
        <v>242</v>
      </c>
      <c r="K286" s="15">
        <v>-40</v>
      </c>
      <c r="L286" s="24"/>
      <c r="M286" s="104"/>
    </row>
    <row r="287" spans="1:13" s="32" customFormat="1">
      <c r="A287" s="23"/>
      <c r="B287" s="754"/>
      <c r="C287" s="15"/>
      <c r="D287" s="15"/>
      <c r="E287" s="15"/>
      <c r="F287" s="15"/>
      <c r="G287" s="15"/>
      <c r="H287" s="15"/>
      <c r="I287" s="15"/>
      <c r="J287" s="15"/>
      <c r="K287" s="15"/>
      <c r="L287" s="24"/>
      <c r="M287" s="104"/>
    </row>
    <row r="288" spans="1:13" s="32" customFormat="1">
      <c r="A288" s="23" t="s">
        <v>49</v>
      </c>
      <c r="B288" s="754">
        <v>2017</v>
      </c>
      <c r="C288" s="15">
        <v>128</v>
      </c>
      <c r="D288" s="15">
        <v>26</v>
      </c>
      <c r="E288" s="15">
        <v>3</v>
      </c>
      <c r="F288" s="15">
        <v>99</v>
      </c>
      <c r="G288" s="15">
        <v>193</v>
      </c>
      <c r="H288" s="15">
        <v>26</v>
      </c>
      <c r="I288" s="15">
        <v>4</v>
      </c>
      <c r="J288" s="15">
        <v>163</v>
      </c>
      <c r="K288" s="15">
        <v>-65</v>
      </c>
      <c r="L288" s="24"/>
      <c r="M288" s="104"/>
    </row>
    <row r="289" spans="1:13" s="32" customFormat="1">
      <c r="A289" s="23"/>
      <c r="B289" s="754">
        <v>2018</v>
      </c>
      <c r="C289" s="15">
        <v>133</v>
      </c>
      <c r="D289" s="15">
        <v>28</v>
      </c>
      <c r="E289" s="15">
        <v>2</v>
      </c>
      <c r="F289" s="15">
        <v>103</v>
      </c>
      <c r="G289" s="15">
        <v>186</v>
      </c>
      <c r="H289" s="15">
        <v>16</v>
      </c>
      <c r="I289" s="15">
        <v>3</v>
      </c>
      <c r="J289" s="15">
        <v>167</v>
      </c>
      <c r="K289" s="15">
        <v>-53</v>
      </c>
      <c r="L289" s="24"/>
      <c r="M289" s="104"/>
    </row>
    <row r="290" spans="1:13" s="32" customFormat="1">
      <c r="A290" s="23"/>
      <c r="B290" s="754">
        <v>2019</v>
      </c>
      <c r="C290" s="15">
        <v>90</v>
      </c>
      <c r="D290" s="15">
        <v>16</v>
      </c>
      <c r="E290" s="15" t="s">
        <v>68</v>
      </c>
      <c r="F290" s="15">
        <v>74</v>
      </c>
      <c r="G290" s="15">
        <v>158</v>
      </c>
      <c r="H290" s="15">
        <v>20</v>
      </c>
      <c r="I290" s="15">
        <v>1</v>
      </c>
      <c r="J290" s="15">
        <v>137</v>
      </c>
      <c r="K290" s="15">
        <v>-68</v>
      </c>
      <c r="L290" s="24"/>
      <c r="M290" s="104"/>
    </row>
    <row r="291" spans="1:13" s="32" customFormat="1">
      <c r="A291" s="23"/>
      <c r="B291" s="754">
        <v>2020</v>
      </c>
      <c r="C291" s="15">
        <v>131</v>
      </c>
      <c r="D291" s="15">
        <v>31</v>
      </c>
      <c r="E291" s="15">
        <v>2</v>
      </c>
      <c r="F291" s="15">
        <v>98</v>
      </c>
      <c r="G291" s="15">
        <v>179</v>
      </c>
      <c r="H291" s="15">
        <v>21</v>
      </c>
      <c r="I291" s="15" t="s">
        <v>68</v>
      </c>
      <c r="J291" s="15">
        <v>158</v>
      </c>
      <c r="K291" s="15">
        <v>-48</v>
      </c>
      <c r="L291" s="24"/>
    </row>
    <row r="292" spans="1:13" s="32" customFormat="1">
      <c r="A292" s="23"/>
      <c r="B292" s="754">
        <v>2021</v>
      </c>
      <c r="C292" s="15">
        <v>158</v>
      </c>
      <c r="D292" s="15">
        <v>29</v>
      </c>
      <c r="E292" s="15">
        <v>8</v>
      </c>
      <c r="F292" s="15">
        <v>121</v>
      </c>
      <c r="G292" s="15">
        <v>174</v>
      </c>
      <c r="H292" s="15">
        <v>38</v>
      </c>
      <c r="I292" s="15">
        <v>5</v>
      </c>
      <c r="J292" s="15">
        <v>131</v>
      </c>
      <c r="K292" s="15">
        <v>-16</v>
      </c>
      <c r="L292" s="24"/>
      <c r="M292" s="104"/>
    </row>
    <row r="293" spans="1:13" s="32" customFormat="1">
      <c r="A293" s="23"/>
      <c r="B293" s="754"/>
      <c r="C293" s="15"/>
      <c r="D293" s="15"/>
      <c r="E293" s="15"/>
      <c r="F293" s="15"/>
      <c r="G293" s="15"/>
      <c r="H293" s="15"/>
      <c r="I293" s="15"/>
      <c r="J293" s="15"/>
      <c r="K293" s="15"/>
      <c r="L293" s="24"/>
      <c r="M293" s="104"/>
    </row>
    <row r="294" spans="1:13" s="32" customFormat="1">
      <c r="A294" s="23" t="s">
        <v>50</v>
      </c>
      <c r="B294" s="754">
        <v>2017</v>
      </c>
      <c r="C294" s="15">
        <v>41</v>
      </c>
      <c r="D294" s="15">
        <v>16</v>
      </c>
      <c r="E294" s="15" t="s">
        <v>68</v>
      </c>
      <c r="F294" s="15">
        <v>25</v>
      </c>
      <c r="G294" s="15">
        <v>49</v>
      </c>
      <c r="H294" s="15">
        <v>5</v>
      </c>
      <c r="I294" s="15">
        <v>1</v>
      </c>
      <c r="J294" s="15">
        <v>43</v>
      </c>
      <c r="K294" s="15">
        <v>-8</v>
      </c>
      <c r="L294" s="24"/>
      <c r="M294" s="104"/>
    </row>
    <row r="295" spans="1:13" s="32" customFormat="1">
      <c r="A295" s="23"/>
      <c r="B295" s="754">
        <v>2018</v>
      </c>
      <c r="C295" s="15">
        <v>31</v>
      </c>
      <c r="D295" s="15">
        <v>11</v>
      </c>
      <c r="E295" s="15" t="s">
        <v>68</v>
      </c>
      <c r="F295" s="15">
        <v>20</v>
      </c>
      <c r="G295" s="15">
        <v>66</v>
      </c>
      <c r="H295" s="15">
        <v>11</v>
      </c>
      <c r="I295" s="15">
        <v>1</v>
      </c>
      <c r="J295" s="15">
        <v>54</v>
      </c>
      <c r="K295" s="15">
        <v>-35</v>
      </c>
      <c r="L295" s="24"/>
      <c r="M295" s="104"/>
    </row>
    <row r="296" spans="1:13" s="32" customFormat="1">
      <c r="A296" s="23"/>
      <c r="B296" s="754">
        <v>2019</v>
      </c>
      <c r="C296" s="15">
        <v>44</v>
      </c>
      <c r="D296" s="15">
        <v>10</v>
      </c>
      <c r="E296" s="15" t="s">
        <v>68</v>
      </c>
      <c r="F296" s="15">
        <v>34</v>
      </c>
      <c r="G296" s="15">
        <v>62</v>
      </c>
      <c r="H296" s="15">
        <v>7</v>
      </c>
      <c r="I296" s="15" t="s">
        <v>68</v>
      </c>
      <c r="J296" s="15">
        <v>55</v>
      </c>
      <c r="K296" s="15">
        <v>-18</v>
      </c>
      <c r="L296" s="24"/>
      <c r="M296" s="104"/>
    </row>
    <row r="297" spans="1:13" s="32" customFormat="1">
      <c r="A297" s="23"/>
      <c r="B297" s="754">
        <v>2020</v>
      </c>
      <c r="C297" s="15">
        <v>32</v>
      </c>
      <c r="D297" s="15">
        <v>7</v>
      </c>
      <c r="E297" s="15" t="s">
        <v>68</v>
      </c>
      <c r="F297" s="15">
        <v>25</v>
      </c>
      <c r="G297" s="15">
        <v>66</v>
      </c>
      <c r="H297" s="15">
        <v>6</v>
      </c>
      <c r="I297" s="15" t="s">
        <v>68</v>
      </c>
      <c r="J297" s="15">
        <v>60</v>
      </c>
      <c r="K297" s="15">
        <v>-34</v>
      </c>
      <c r="L297" s="24"/>
    </row>
    <row r="298" spans="1:13" s="32" customFormat="1">
      <c r="A298" s="23"/>
      <c r="B298" s="754">
        <v>2021</v>
      </c>
      <c r="C298" s="15">
        <v>35</v>
      </c>
      <c r="D298" s="15">
        <v>11</v>
      </c>
      <c r="E298" s="15" t="s">
        <v>68</v>
      </c>
      <c r="F298" s="15">
        <v>24</v>
      </c>
      <c r="G298" s="15">
        <v>47</v>
      </c>
      <c r="H298" s="15">
        <v>3</v>
      </c>
      <c r="I298" s="15" t="s">
        <v>68</v>
      </c>
      <c r="J298" s="15">
        <v>44</v>
      </c>
      <c r="K298" s="15">
        <v>-12</v>
      </c>
      <c r="L298" s="24"/>
      <c r="M298" s="104"/>
    </row>
    <row r="299" spans="1:13" s="32" customFormat="1">
      <c r="A299" s="23"/>
      <c r="B299" s="754"/>
      <c r="C299" s="15"/>
      <c r="D299" s="15"/>
      <c r="E299" s="15"/>
      <c r="F299" s="15"/>
      <c r="G299" s="15"/>
      <c r="H299" s="15"/>
      <c r="I299" s="15"/>
      <c r="J299" s="15"/>
      <c r="K299" s="15"/>
      <c r="L299" s="24"/>
      <c r="M299" s="104"/>
    </row>
    <row r="300" spans="1:13" s="32" customFormat="1">
      <c r="A300" s="23" t="s">
        <v>51</v>
      </c>
      <c r="B300" s="754">
        <v>2017</v>
      </c>
      <c r="C300" s="15">
        <v>68</v>
      </c>
      <c r="D300" s="15">
        <v>19</v>
      </c>
      <c r="E300" s="15" t="s">
        <v>68</v>
      </c>
      <c r="F300" s="15">
        <v>49</v>
      </c>
      <c r="G300" s="15">
        <v>123</v>
      </c>
      <c r="H300" s="15">
        <v>54</v>
      </c>
      <c r="I300" s="15" t="s">
        <v>68</v>
      </c>
      <c r="J300" s="15">
        <v>69</v>
      </c>
      <c r="K300" s="15">
        <v>-55</v>
      </c>
      <c r="L300" s="24"/>
      <c r="M300" s="104"/>
    </row>
    <row r="301" spans="1:13" s="32" customFormat="1">
      <c r="A301" s="23"/>
      <c r="B301" s="754">
        <v>2018</v>
      </c>
      <c r="C301" s="15">
        <v>85</v>
      </c>
      <c r="D301" s="15">
        <v>39</v>
      </c>
      <c r="E301" s="15" t="s">
        <v>68</v>
      </c>
      <c r="F301" s="15">
        <v>46</v>
      </c>
      <c r="G301" s="15">
        <v>118</v>
      </c>
      <c r="H301" s="15">
        <v>50</v>
      </c>
      <c r="I301" s="15">
        <v>1</v>
      </c>
      <c r="J301" s="15">
        <v>67</v>
      </c>
      <c r="K301" s="15">
        <v>-33</v>
      </c>
      <c r="L301" s="24"/>
      <c r="M301" s="104"/>
    </row>
    <row r="302" spans="1:13" s="32" customFormat="1">
      <c r="A302" s="23"/>
      <c r="B302" s="754">
        <v>2019</v>
      </c>
      <c r="C302" s="15">
        <v>73</v>
      </c>
      <c r="D302" s="15">
        <v>39</v>
      </c>
      <c r="E302" s="15">
        <v>1</v>
      </c>
      <c r="F302" s="15">
        <v>33</v>
      </c>
      <c r="G302" s="15">
        <v>79</v>
      </c>
      <c r="H302" s="15">
        <v>23</v>
      </c>
      <c r="I302" s="15" t="s">
        <v>68</v>
      </c>
      <c r="J302" s="15">
        <v>56</v>
      </c>
      <c r="K302" s="15">
        <v>-6</v>
      </c>
      <c r="L302" s="24"/>
      <c r="M302" s="104"/>
    </row>
    <row r="303" spans="1:13" s="32" customFormat="1">
      <c r="A303" s="23"/>
      <c r="B303" s="754">
        <v>2020</v>
      </c>
      <c r="C303" s="15">
        <v>67</v>
      </c>
      <c r="D303" s="15">
        <v>28</v>
      </c>
      <c r="E303" s="15" t="s">
        <v>68</v>
      </c>
      <c r="F303" s="15">
        <v>39</v>
      </c>
      <c r="G303" s="15">
        <v>93</v>
      </c>
      <c r="H303" s="15">
        <v>20</v>
      </c>
      <c r="I303" s="15">
        <v>4</v>
      </c>
      <c r="J303" s="15">
        <v>69</v>
      </c>
      <c r="K303" s="15">
        <v>-26</v>
      </c>
      <c r="L303" s="24"/>
    </row>
    <row r="304" spans="1:13" s="32" customFormat="1">
      <c r="A304" s="23"/>
      <c r="B304" s="754">
        <v>2021</v>
      </c>
      <c r="C304" s="15">
        <v>78</v>
      </c>
      <c r="D304" s="15">
        <v>30</v>
      </c>
      <c r="E304" s="15" t="s">
        <v>68</v>
      </c>
      <c r="F304" s="15">
        <v>48</v>
      </c>
      <c r="G304" s="15">
        <v>110</v>
      </c>
      <c r="H304" s="15">
        <v>33</v>
      </c>
      <c r="I304" s="15" t="s">
        <v>68</v>
      </c>
      <c r="J304" s="15">
        <v>77</v>
      </c>
      <c r="K304" s="15">
        <v>-32</v>
      </c>
      <c r="L304" s="24"/>
      <c r="M304" s="104"/>
    </row>
    <row r="305" spans="1:13" s="32" customFormat="1">
      <c r="A305" s="23"/>
      <c r="B305" s="754"/>
      <c r="C305" s="15"/>
      <c r="D305" s="15"/>
      <c r="E305" s="15"/>
      <c r="F305" s="15"/>
      <c r="G305" s="15"/>
      <c r="H305" s="15"/>
      <c r="I305" s="15"/>
      <c r="J305" s="15"/>
      <c r="K305" s="15"/>
      <c r="L305" s="24"/>
      <c r="M305" s="104"/>
    </row>
    <row r="306" spans="1:13" s="32" customFormat="1">
      <c r="A306" s="23" t="s">
        <v>52</v>
      </c>
      <c r="B306" s="754">
        <v>2017</v>
      </c>
      <c r="C306" s="15">
        <v>20</v>
      </c>
      <c r="D306" s="15">
        <v>13</v>
      </c>
      <c r="E306" s="15" t="s">
        <v>68</v>
      </c>
      <c r="F306" s="15">
        <v>7</v>
      </c>
      <c r="G306" s="15">
        <v>45</v>
      </c>
      <c r="H306" s="15">
        <v>20</v>
      </c>
      <c r="I306" s="15" t="s">
        <v>68</v>
      </c>
      <c r="J306" s="15">
        <v>25</v>
      </c>
      <c r="K306" s="15">
        <v>-25</v>
      </c>
      <c r="L306" s="24"/>
      <c r="M306" s="104"/>
    </row>
    <row r="307" spans="1:13" s="32" customFormat="1">
      <c r="A307" s="23"/>
      <c r="B307" s="754">
        <v>2018</v>
      </c>
      <c r="C307" s="15">
        <v>23</v>
      </c>
      <c r="D307" s="15">
        <v>11</v>
      </c>
      <c r="E307" s="15" t="s">
        <v>68</v>
      </c>
      <c r="F307" s="15">
        <v>12</v>
      </c>
      <c r="G307" s="15">
        <v>42</v>
      </c>
      <c r="H307" s="15">
        <v>21</v>
      </c>
      <c r="I307" s="15" t="s">
        <v>68</v>
      </c>
      <c r="J307" s="15">
        <v>21</v>
      </c>
      <c r="K307" s="15">
        <v>-19</v>
      </c>
      <c r="L307" s="24"/>
      <c r="M307" s="104"/>
    </row>
    <row r="308" spans="1:13" s="32" customFormat="1">
      <c r="A308" s="23"/>
      <c r="B308" s="754">
        <v>2019</v>
      </c>
      <c r="C308" s="15">
        <v>10</v>
      </c>
      <c r="D308" s="15">
        <v>3</v>
      </c>
      <c r="E308" s="15" t="s">
        <v>68</v>
      </c>
      <c r="F308" s="15">
        <v>7</v>
      </c>
      <c r="G308" s="15">
        <v>37</v>
      </c>
      <c r="H308" s="15">
        <v>18</v>
      </c>
      <c r="I308" s="15" t="s">
        <v>68</v>
      </c>
      <c r="J308" s="15">
        <v>19</v>
      </c>
      <c r="K308" s="15">
        <v>-27</v>
      </c>
      <c r="L308" s="24"/>
      <c r="M308" s="104"/>
    </row>
    <row r="309" spans="1:13" s="32" customFormat="1">
      <c r="A309" s="23"/>
      <c r="B309" s="754">
        <v>2020</v>
      </c>
      <c r="C309" s="15">
        <v>24</v>
      </c>
      <c r="D309" s="15">
        <v>10</v>
      </c>
      <c r="E309" s="15" t="s">
        <v>68</v>
      </c>
      <c r="F309" s="15">
        <v>14</v>
      </c>
      <c r="G309" s="15">
        <v>36</v>
      </c>
      <c r="H309" s="15">
        <v>20</v>
      </c>
      <c r="I309" s="15" t="s">
        <v>68</v>
      </c>
      <c r="J309" s="15">
        <v>16</v>
      </c>
      <c r="K309" s="15">
        <v>-12</v>
      </c>
      <c r="L309" s="24"/>
    </row>
    <row r="310" spans="1:13" s="32" customFormat="1">
      <c r="A310" s="23"/>
      <c r="B310" s="754">
        <v>2021</v>
      </c>
      <c r="C310" s="15">
        <v>22</v>
      </c>
      <c r="D310" s="15">
        <v>6</v>
      </c>
      <c r="E310" s="15" t="s">
        <v>68</v>
      </c>
      <c r="F310" s="15">
        <v>16</v>
      </c>
      <c r="G310" s="15">
        <v>37</v>
      </c>
      <c r="H310" s="15">
        <v>18</v>
      </c>
      <c r="I310" s="15" t="s">
        <v>68</v>
      </c>
      <c r="J310" s="15">
        <v>19</v>
      </c>
      <c r="K310" s="15">
        <v>-15</v>
      </c>
      <c r="L310" s="24"/>
      <c r="M310" s="104"/>
    </row>
    <row r="311" spans="1:13" s="32" customFormat="1">
      <c r="A311" s="23"/>
      <c r="B311" s="754"/>
      <c r="C311" s="15"/>
      <c r="D311" s="15"/>
      <c r="E311" s="15"/>
      <c r="F311" s="15"/>
      <c r="G311" s="15"/>
      <c r="H311" s="15"/>
      <c r="I311" s="15"/>
      <c r="J311" s="15"/>
      <c r="K311" s="15"/>
      <c r="L311" s="24"/>
      <c r="M311" s="104"/>
    </row>
    <row r="312" spans="1:13" s="32" customFormat="1">
      <c r="A312" s="23" t="s">
        <v>53</v>
      </c>
      <c r="B312" s="754">
        <v>2017</v>
      </c>
      <c r="C312" s="15">
        <v>72</v>
      </c>
      <c r="D312" s="15">
        <v>4</v>
      </c>
      <c r="E312" s="15" t="s">
        <v>68</v>
      </c>
      <c r="F312" s="15">
        <v>68</v>
      </c>
      <c r="G312" s="15">
        <v>99</v>
      </c>
      <c r="H312" s="15">
        <v>3</v>
      </c>
      <c r="I312" s="15">
        <v>2</v>
      </c>
      <c r="J312" s="15">
        <v>94</v>
      </c>
      <c r="K312" s="15">
        <v>-27</v>
      </c>
      <c r="L312" s="24"/>
      <c r="M312" s="104"/>
    </row>
    <row r="313" spans="1:13" s="32" customFormat="1">
      <c r="A313" s="23"/>
      <c r="B313" s="754">
        <v>2018</v>
      </c>
      <c r="C313" s="15">
        <v>72</v>
      </c>
      <c r="D313" s="15">
        <v>6</v>
      </c>
      <c r="E313" s="15" t="s">
        <v>68</v>
      </c>
      <c r="F313" s="15">
        <v>66</v>
      </c>
      <c r="G313" s="15">
        <v>94</v>
      </c>
      <c r="H313" s="15">
        <v>3</v>
      </c>
      <c r="I313" s="15" t="s">
        <v>68</v>
      </c>
      <c r="J313" s="15">
        <v>91</v>
      </c>
      <c r="K313" s="15">
        <v>-22</v>
      </c>
      <c r="L313" s="24"/>
      <c r="M313" s="104"/>
    </row>
    <row r="314" spans="1:13" s="32" customFormat="1">
      <c r="A314" s="23"/>
      <c r="B314" s="754">
        <v>2019</v>
      </c>
      <c r="C314" s="15">
        <v>85</v>
      </c>
      <c r="D314" s="15">
        <v>4</v>
      </c>
      <c r="E314" s="15">
        <v>1</v>
      </c>
      <c r="F314" s="15">
        <v>80</v>
      </c>
      <c r="G314" s="15">
        <v>86</v>
      </c>
      <c r="H314" s="15">
        <v>3</v>
      </c>
      <c r="I314" s="15" t="s">
        <v>68</v>
      </c>
      <c r="J314" s="15">
        <v>83</v>
      </c>
      <c r="K314" s="15">
        <v>-1</v>
      </c>
      <c r="L314" s="24"/>
      <c r="M314" s="104"/>
    </row>
    <row r="315" spans="1:13" s="32" customFormat="1">
      <c r="A315" s="23"/>
      <c r="B315" s="754">
        <v>2020</v>
      </c>
      <c r="C315" s="15">
        <v>57</v>
      </c>
      <c r="D315" s="15">
        <v>1</v>
      </c>
      <c r="E315" s="15" t="s">
        <v>68</v>
      </c>
      <c r="F315" s="15">
        <v>56</v>
      </c>
      <c r="G315" s="15">
        <v>90</v>
      </c>
      <c r="H315" s="15" t="s">
        <v>68</v>
      </c>
      <c r="I315" s="15" t="s">
        <v>68</v>
      </c>
      <c r="J315" s="15">
        <v>90</v>
      </c>
      <c r="K315" s="15">
        <v>-33</v>
      </c>
      <c r="L315" s="24"/>
    </row>
    <row r="316" spans="1:13" s="32" customFormat="1">
      <c r="A316" s="23"/>
      <c r="B316" s="754">
        <v>2021</v>
      </c>
      <c r="C316" s="15">
        <v>80</v>
      </c>
      <c r="D316" s="15">
        <v>3</v>
      </c>
      <c r="E316" s="15">
        <v>1</v>
      </c>
      <c r="F316" s="15">
        <v>76</v>
      </c>
      <c r="G316" s="15">
        <v>101</v>
      </c>
      <c r="H316" s="15">
        <v>9</v>
      </c>
      <c r="I316" s="15" t="s">
        <v>68</v>
      </c>
      <c r="J316" s="15">
        <v>92</v>
      </c>
      <c r="K316" s="15">
        <v>-21</v>
      </c>
      <c r="L316" s="24"/>
      <c r="M316" s="104"/>
    </row>
    <row r="317" spans="1:13" s="32" customFormat="1">
      <c r="A317" s="23"/>
      <c r="B317" s="754"/>
      <c r="C317" s="15"/>
      <c r="D317" s="15"/>
      <c r="E317" s="15"/>
      <c r="F317" s="15"/>
      <c r="G317" s="15"/>
      <c r="H317" s="15"/>
      <c r="I317" s="15"/>
      <c r="J317" s="15"/>
      <c r="K317" s="15"/>
      <c r="L317" s="24"/>
      <c r="M317" s="104"/>
    </row>
    <row r="318" spans="1:13" s="32" customFormat="1">
      <c r="A318" s="23" t="s">
        <v>54</v>
      </c>
      <c r="B318" s="754">
        <v>2017</v>
      </c>
      <c r="C318" s="15">
        <v>114</v>
      </c>
      <c r="D318" s="15">
        <v>88</v>
      </c>
      <c r="E318" s="15" t="s">
        <v>68</v>
      </c>
      <c r="F318" s="15">
        <v>26</v>
      </c>
      <c r="G318" s="15">
        <v>214</v>
      </c>
      <c r="H318" s="15">
        <v>148</v>
      </c>
      <c r="I318" s="15">
        <v>1</v>
      </c>
      <c r="J318" s="15">
        <v>65</v>
      </c>
      <c r="K318" s="15">
        <v>-100</v>
      </c>
      <c r="L318" s="24"/>
      <c r="M318" s="104"/>
    </row>
    <row r="319" spans="1:13" s="32" customFormat="1">
      <c r="A319" s="23"/>
      <c r="B319" s="754">
        <v>2018</v>
      </c>
      <c r="C319" s="15">
        <v>111</v>
      </c>
      <c r="D319" s="15">
        <v>61</v>
      </c>
      <c r="E319" s="15" t="s">
        <v>68</v>
      </c>
      <c r="F319" s="15">
        <v>50</v>
      </c>
      <c r="G319" s="15">
        <v>165</v>
      </c>
      <c r="H319" s="15">
        <v>99</v>
      </c>
      <c r="I319" s="15" t="s">
        <v>68</v>
      </c>
      <c r="J319" s="15">
        <v>66</v>
      </c>
      <c r="K319" s="15">
        <v>-54</v>
      </c>
      <c r="L319" s="24"/>
      <c r="M319" s="104"/>
    </row>
    <row r="320" spans="1:13" s="32" customFormat="1">
      <c r="A320" s="23"/>
      <c r="B320" s="754">
        <v>2019</v>
      </c>
      <c r="C320" s="15">
        <v>92</v>
      </c>
      <c r="D320" s="15">
        <v>50</v>
      </c>
      <c r="E320" s="15" t="s">
        <v>68</v>
      </c>
      <c r="F320" s="15">
        <v>42</v>
      </c>
      <c r="G320" s="15">
        <v>148</v>
      </c>
      <c r="H320" s="15">
        <v>97</v>
      </c>
      <c r="I320" s="15">
        <v>2</v>
      </c>
      <c r="J320" s="15">
        <v>49</v>
      </c>
      <c r="K320" s="15">
        <v>-56</v>
      </c>
      <c r="L320" s="24"/>
      <c r="M320" s="104"/>
    </row>
    <row r="321" spans="1:13" s="32" customFormat="1">
      <c r="A321" s="23"/>
      <c r="B321" s="754">
        <v>2020</v>
      </c>
      <c r="C321" s="15">
        <v>572</v>
      </c>
      <c r="D321" s="15">
        <v>411</v>
      </c>
      <c r="E321" s="15">
        <v>1</v>
      </c>
      <c r="F321" s="15">
        <v>160</v>
      </c>
      <c r="G321" s="15">
        <v>336</v>
      </c>
      <c r="H321" s="15">
        <v>278</v>
      </c>
      <c r="I321" s="15" t="s">
        <v>68</v>
      </c>
      <c r="J321" s="15">
        <v>58</v>
      </c>
      <c r="K321" s="15">
        <v>236</v>
      </c>
      <c r="L321" s="24"/>
    </row>
    <row r="322" spans="1:13" s="32" customFormat="1">
      <c r="A322" s="23"/>
      <c r="B322" s="754">
        <v>2021</v>
      </c>
      <c r="C322" s="15">
        <v>147</v>
      </c>
      <c r="D322" s="15">
        <v>100</v>
      </c>
      <c r="E322" s="15">
        <v>3</v>
      </c>
      <c r="F322" s="15">
        <v>44</v>
      </c>
      <c r="G322" s="15">
        <v>196</v>
      </c>
      <c r="H322" s="15">
        <v>131</v>
      </c>
      <c r="I322" s="15">
        <v>1</v>
      </c>
      <c r="J322" s="15">
        <v>64</v>
      </c>
      <c r="K322" s="15">
        <v>-49</v>
      </c>
      <c r="L322" s="24"/>
      <c r="M322" s="104"/>
    </row>
    <row r="323" spans="1:13" s="32" customFormat="1">
      <c r="A323" s="23"/>
      <c r="B323" s="754"/>
      <c r="C323" s="15"/>
      <c r="D323" s="15"/>
      <c r="E323" s="15"/>
      <c r="F323" s="15"/>
      <c r="G323" s="15"/>
      <c r="H323" s="15"/>
      <c r="I323" s="15"/>
      <c r="J323" s="15"/>
      <c r="K323" s="15"/>
      <c r="L323" s="24"/>
      <c r="M323" s="104"/>
    </row>
    <row r="324" spans="1:13" s="32" customFormat="1">
      <c r="A324" s="37" t="s">
        <v>55</v>
      </c>
      <c r="B324" s="754">
        <v>2017</v>
      </c>
      <c r="C324" s="15">
        <v>788</v>
      </c>
      <c r="D324" s="15">
        <v>3</v>
      </c>
      <c r="E324" s="15">
        <v>1</v>
      </c>
      <c r="F324" s="15">
        <v>784</v>
      </c>
      <c r="G324" s="15">
        <v>37</v>
      </c>
      <c r="H324" s="15">
        <v>1</v>
      </c>
      <c r="I324" s="15">
        <v>1</v>
      </c>
      <c r="J324" s="15">
        <v>35</v>
      </c>
      <c r="K324" s="15">
        <v>751</v>
      </c>
      <c r="L324" s="24"/>
      <c r="M324" s="104"/>
    </row>
    <row r="325" spans="1:13" s="32" customFormat="1">
      <c r="A325" s="23"/>
      <c r="B325" s="754">
        <v>2018</v>
      </c>
      <c r="C325" s="15">
        <v>455</v>
      </c>
      <c r="D325" s="15">
        <v>3</v>
      </c>
      <c r="E325" s="15">
        <v>2</v>
      </c>
      <c r="F325" s="15">
        <v>450</v>
      </c>
      <c r="G325" s="15">
        <v>46</v>
      </c>
      <c r="H325" s="15">
        <v>2</v>
      </c>
      <c r="I325" s="15" t="s">
        <v>68</v>
      </c>
      <c r="J325" s="15">
        <v>44</v>
      </c>
      <c r="K325" s="15">
        <v>409</v>
      </c>
      <c r="L325" s="24"/>
      <c r="M325" s="104"/>
    </row>
    <row r="326" spans="1:13" s="32" customFormat="1">
      <c r="A326" s="23"/>
      <c r="B326" s="754">
        <v>2019</v>
      </c>
      <c r="C326" s="15">
        <v>317</v>
      </c>
      <c r="D326" s="15">
        <v>4</v>
      </c>
      <c r="E326" s="15">
        <v>1</v>
      </c>
      <c r="F326" s="15">
        <v>312</v>
      </c>
      <c r="G326" s="15">
        <v>78</v>
      </c>
      <c r="H326" s="15">
        <v>2</v>
      </c>
      <c r="I326" s="15">
        <v>1</v>
      </c>
      <c r="J326" s="15">
        <v>75</v>
      </c>
      <c r="K326" s="15">
        <v>239</v>
      </c>
      <c r="L326" s="24"/>
      <c r="M326" s="104"/>
    </row>
    <row r="327" spans="1:13" s="32" customFormat="1">
      <c r="A327" s="23"/>
      <c r="B327" s="754">
        <v>2020</v>
      </c>
      <c r="C327" s="15">
        <v>190</v>
      </c>
      <c r="D327" s="15" t="s">
        <v>68</v>
      </c>
      <c r="E327" s="15" t="s">
        <v>68</v>
      </c>
      <c r="F327" s="15">
        <v>190</v>
      </c>
      <c r="G327" s="15">
        <v>60</v>
      </c>
      <c r="H327" s="15">
        <v>2</v>
      </c>
      <c r="I327" s="15" t="s">
        <v>68</v>
      </c>
      <c r="J327" s="15">
        <v>58</v>
      </c>
      <c r="K327" s="15">
        <v>130</v>
      </c>
      <c r="L327" s="24"/>
    </row>
    <row r="328" spans="1:13" s="32" customFormat="1">
      <c r="A328" s="23"/>
      <c r="B328" s="754">
        <v>2021</v>
      </c>
      <c r="C328" s="15">
        <v>187</v>
      </c>
      <c r="D328" s="15">
        <v>4</v>
      </c>
      <c r="E328" s="15" t="s">
        <v>68</v>
      </c>
      <c r="F328" s="15">
        <v>183</v>
      </c>
      <c r="G328" s="15">
        <v>88</v>
      </c>
      <c r="H328" s="15">
        <v>2</v>
      </c>
      <c r="I328" s="15" t="s">
        <v>68</v>
      </c>
      <c r="J328" s="15">
        <v>86</v>
      </c>
      <c r="K328" s="15">
        <v>99</v>
      </c>
      <c r="L328" s="24"/>
    </row>
    <row r="329" spans="1:13" s="32" customFormat="1">
      <c r="A329" s="23"/>
      <c r="B329" s="754"/>
      <c r="C329" s="15"/>
      <c r="D329" s="15"/>
      <c r="E329" s="15"/>
      <c r="F329" s="15"/>
      <c r="G329" s="15"/>
      <c r="H329" s="15"/>
      <c r="I329" s="15"/>
      <c r="J329" s="15"/>
      <c r="K329" s="15"/>
      <c r="L329" s="24"/>
    </row>
    <row r="330" spans="1:13" s="32" customFormat="1">
      <c r="A330" s="23" t="s">
        <v>56</v>
      </c>
      <c r="B330" s="754">
        <v>2017</v>
      </c>
      <c r="C330" s="15">
        <v>99</v>
      </c>
      <c r="D330" s="15">
        <v>49</v>
      </c>
      <c r="E330" s="15">
        <v>1</v>
      </c>
      <c r="F330" s="15">
        <v>49</v>
      </c>
      <c r="G330" s="15">
        <v>168</v>
      </c>
      <c r="H330" s="15">
        <v>78</v>
      </c>
      <c r="I330" s="15">
        <v>1</v>
      </c>
      <c r="J330" s="15">
        <v>89</v>
      </c>
      <c r="K330" s="15">
        <v>-69</v>
      </c>
      <c r="L330" s="24"/>
    </row>
    <row r="331" spans="1:13" s="32" customFormat="1">
      <c r="A331" s="23"/>
      <c r="B331" s="754">
        <v>2018</v>
      </c>
      <c r="C331" s="15">
        <v>114</v>
      </c>
      <c r="D331" s="15">
        <v>49</v>
      </c>
      <c r="E331" s="15">
        <v>1</v>
      </c>
      <c r="F331" s="15">
        <v>64</v>
      </c>
      <c r="G331" s="15">
        <v>218</v>
      </c>
      <c r="H331" s="15">
        <v>98</v>
      </c>
      <c r="I331" s="15">
        <v>1</v>
      </c>
      <c r="J331" s="15">
        <v>119</v>
      </c>
      <c r="K331" s="15">
        <v>-104</v>
      </c>
      <c r="L331" s="24"/>
    </row>
    <row r="332" spans="1:13" s="32" customFormat="1">
      <c r="A332" s="23"/>
      <c r="B332" s="754">
        <v>2019</v>
      </c>
      <c r="C332" s="15">
        <v>114</v>
      </c>
      <c r="D332" s="15">
        <v>55</v>
      </c>
      <c r="E332" s="15" t="s">
        <v>68</v>
      </c>
      <c r="F332" s="15">
        <v>59</v>
      </c>
      <c r="G332" s="15">
        <v>175</v>
      </c>
      <c r="H332" s="15">
        <v>56</v>
      </c>
      <c r="I332" s="15">
        <v>1</v>
      </c>
      <c r="J332" s="15">
        <v>118</v>
      </c>
      <c r="K332" s="15">
        <v>-61</v>
      </c>
      <c r="L332" s="24"/>
    </row>
    <row r="333" spans="1:13" s="32" customFormat="1">
      <c r="A333" s="23"/>
      <c r="B333" s="754">
        <v>2020</v>
      </c>
      <c r="C333" s="15">
        <v>105</v>
      </c>
      <c r="D333" s="15">
        <v>46</v>
      </c>
      <c r="E333" s="15" t="s">
        <v>68</v>
      </c>
      <c r="F333" s="15">
        <v>59</v>
      </c>
      <c r="G333" s="15">
        <v>176</v>
      </c>
      <c r="H333" s="15">
        <v>65</v>
      </c>
      <c r="I333" s="15" t="s">
        <v>68</v>
      </c>
      <c r="J333" s="15">
        <v>111</v>
      </c>
      <c r="K333" s="15">
        <v>-71</v>
      </c>
      <c r="L333" s="24"/>
    </row>
    <row r="334" spans="1:13" s="32" customFormat="1">
      <c r="A334" s="23"/>
      <c r="B334" s="754">
        <v>2021</v>
      </c>
      <c r="C334" s="15">
        <v>120</v>
      </c>
      <c r="D334" s="15">
        <v>59</v>
      </c>
      <c r="E334" s="15" t="s">
        <v>68</v>
      </c>
      <c r="F334" s="15">
        <v>61</v>
      </c>
      <c r="G334" s="15">
        <v>190</v>
      </c>
      <c r="H334" s="15">
        <v>52</v>
      </c>
      <c r="I334" s="15" t="s">
        <v>68</v>
      </c>
      <c r="J334" s="15">
        <v>138</v>
      </c>
      <c r="K334" s="15">
        <v>-70</v>
      </c>
      <c r="L334" s="24"/>
      <c r="M334" s="104"/>
    </row>
    <row r="335" spans="1:13" s="32" customFormat="1">
      <c r="A335" s="23"/>
      <c r="B335" s="754"/>
      <c r="C335" s="15"/>
      <c r="D335" s="15"/>
      <c r="E335" s="15"/>
      <c r="F335" s="15"/>
      <c r="G335" s="15"/>
      <c r="H335" s="15"/>
      <c r="I335" s="15"/>
      <c r="J335" s="15"/>
      <c r="K335" s="15"/>
      <c r="L335" s="24"/>
      <c r="M335" s="104"/>
    </row>
    <row r="336" spans="1:13" s="32" customFormat="1">
      <c r="A336" s="115" t="s">
        <v>57</v>
      </c>
      <c r="B336" s="754">
        <v>2017</v>
      </c>
      <c r="C336" s="15">
        <v>289</v>
      </c>
      <c r="D336" s="15">
        <v>108</v>
      </c>
      <c r="E336" s="15">
        <v>14</v>
      </c>
      <c r="F336" s="15">
        <v>167</v>
      </c>
      <c r="G336" s="15">
        <v>113</v>
      </c>
      <c r="H336" s="15">
        <v>40</v>
      </c>
      <c r="I336" s="15" t="s">
        <v>68</v>
      </c>
      <c r="J336" s="15">
        <v>73</v>
      </c>
      <c r="K336" s="15">
        <v>176</v>
      </c>
      <c r="L336" s="24"/>
      <c r="M336" s="104"/>
    </row>
    <row r="337" spans="1:13" s="32" customFormat="1">
      <c r="A337" s="23"/>
      <c r="B337" s="754">
        <v>2018</v>
      </c>
      <c r="C337" s="15">
        <v>254</v>
      </c>
      <c r="D337" s="15">
        <v>73</v>
      </c>
      <c r="E337" s="15">
        <v>1</v>
      </c>
      <c r="F337" s="15">
        <v>180</v>
      </c>
      <c r="G337" s="15">
        <v>143</v>
      </c>
      <c r="H337" s="15">
        <v>49</v>
      </c>
      <c r="I337" s="15">
        <v>3</v>
      </c>
      <c r="J337" s="15">
        <v>91</v>
      </c>
      <c r="K337" s="15">
        <v>111</v>
      </c>
      <c r="L337" s="24"/>
      <c r="M337" s="104"/>
    </row>
    <row r="338" spans="1:13" s="32" customFormat="1">
      <c r="A338" s="23"/>
      <c r="B338" s="754">
        <v>2019</v>
      </c>
      <c r="C338" s="15">
        <v>263</v>
      </c>
      <c r="D338" s="15">
        <v>90</v>
      </c>
      <c r="E338" s="15" t="s">
        <v>68</v>
      </c>
      <c r="F338" s="15">
        <v>173</v>
      </c>
      <c r="G338" s="15">
        <v>121</v>
      </c>
      <c r="H338" s="15">
        <v>41</v>
      </c>
      <c r="I338" s="15">
        <v>2</v>
      </c>
      <c r="J338" s="15">
        <v>78</v>
      </c>
      <c r="K338" s="15">
        <v>142</v>
      </c>
      <c r="L338" s="24"/>
      <c r="M338" s="104"/>
    </row>
    <row r="339" spans="1:13" s="32" customFormat="1">
      <c r="A339" s="23"/>
      <c r="B339" s="754">
        <v>2020</v>
      </c>
      <c r="C339" s="15">
        <v>247</v>
      </c>
      <c r="D339" s="15">
        <v>74</v>
      </c>
      <c r="E339" s="15">
        <v>5</v>
      </c>
      <c r="F339" s="15">
        <v>168</v>
      </c>
      <c r="G339" s="15">
        <v>119</v>
      </c>
      <c r="H339" s="15">
        <v>37</v>
      </c>
      <c r="I339" s="15">
        <v>3</v>
      </c>
      <c r="J339" s="15">
        <v>79</v>
      </c>
      <c r="K339" s="15">
        <v>128</v>
      </c>
      <c r="L339" s="24"/>
    </row>
    <row r="340" spans="1:13" s="32" customFormat="1">
      <c r="A340" s="23"/>
      <c r="B340" s="754">
        <v>2021</v>
      </c>
      <c r="C340" s="15">
        <v>264</v>
      </c>
      <c r="D340" s="15">
        <v>83</v>
      </c>
      <c r="E340" s="15">
        <v>2</v>
      </c>
      <c r="F340" s="15">
        <v>179</v>
      </c>
      <c r="G340" s="15">
        <v>113</v>
      </c>
      <c r="H340" s="15">
        <v>37</v>
      </c>
      <c r="I340" s="15">
        <v>1</v>
      </c>
      <c r="J340" s="15">
        <v>75</v>
      </c>
      <c r="K340" s="15">
        <v>151</v>
      </c>
      <c r="L340" s="24"/>
      <c r="M340" s="104"/>
    </row>
    <row r="341" spans="1:13" s="32" customFormat="1">
      <c r="A341" s="23"/>
      <c r="B341" s="754"/>
      <c r="C341" s="15"/>
      <c r="D341" s="15"/>
      <c r="E341" s="15"/>
      <c r="F341" s="15"/>
      <c r="G341" s="15"/>
      <c r="H341" s="15"/>
      <c r="I341" s="15"/>
      <c r="J341" s="15"/>
      <c r="K341" s="15"/>
      <c r="L341" s="24"/>
      <c r="M341" s="104"/>
    </row>
    <row r="342" spans="1:13" s="32" customFormat="1">
      <c r="A342" s="23" t="s">
        <v>58</v>
      </c>
      <c r="B342" s="754">
        <v>2017</v>
      </c>
      <c r="C342" s="15">
        <v>80</v>
      </c>
      <c r="D342" s="15">
        <v>22</v>
      </c>
      <c r="E342" s="15">
        <v>2</v>
      </c>
      <c r="F342" s="15">
        <v>56</v>
      </c>
      <c r="G342" s="15">
        <v>127</v>
      </c>
      <c r="H342" s="15">
        <v>15</v>
      </c>
      <c r="I342" s="15">
        <v>10</v>
      </c>
      <c r="J342" s="15">
        <v>102</v>
      </c>
      <c r="K342" s="15">
        <v>-47</v>
      </c>
      <c r="L342" s="24"/>
      <c r="M342" s="104"/>
    </row>
    <row r="343" spans="1:13" s="32" customFormat="1">
      <c r="A343" s="23"/>
      <c r="B343" s="754">
        <v>2018</v>
      </c>
      <c r="C343" s="15">
        <v>103</v>
      </c>
      <c r="D343" s="15">
        <v>28</v>
      </c>
      <c r="E343" s="15">
        <v>4</v>
      </c>
      <c r="F343" s="15">
        <v>71</v>
      </c>
      <c r="G343" s="15">
        <v>153</v>
      </c>
      <c r="H343" s="15">
        <v>19</v>
      </c>
      <c r="I343" s="15">
        <v>5</v>
      </c>
      <c r="J343" s="15">
        <v>129</v>
      </c>
      <c r="K343" s="15">
        <v>-50</v>
      </c>
      <c r="L343" s="24"/>
      <c r="M343" s="104"/>
    </row>
    <row r="344" spans="1:13" s="32" customFormat="1">
      <c r="A344" s="23"/>
      <c r="B344" s="754">
        <v>2019</v>
      </c>
      <c r="C344" s="15">
        <v>93</v>
      </c>
      <c r="D344" s="15">
        <v>12</v>
      </c>
      <c r="E344" s="15">
        <v>7</v>
      </c>
      <c r="F344" s="15">
        <v>74</v>
      </c>
      <c r="G344" s="15">
        <v>137</v>
      </c>
      <c r="H344" s="15">
        <v>27</v>
      </c>
      <c r="I344" s="15">
        <v>6</v>
      </c>
      <c r="J344" s="15">
        <v>104</v>
      </c>
      <c r="K344" s="15">
        <v>-44</v>
      </c>
      <c r="L344" s="24"/>
      <c r="M344" s="104"/>
    </row>
    <row r="345" spans="1:13" s="32" customFormat="1">
      <c r="A345" s="23"/>
      <c r="B345" s="754">
        <v>2020</v>
      </c>
      <c r="C345" s="15">
        <v>105</v>
      </c>
      <c r="D345" s="15">
        <v>25</v>
      </c>
      <c r="E345" s="15">
        <v>7</v>
      </c>
      <c r="F345" s="15">
        <v>73</v>
      </c>
      <c r="G345" s="15">
        <v>148</v>
      </c>
      <c r="H345" s="15">
        <v>28</v>
      </c>
      <c r="I345" s="15">
        <v>6</v>
      </c>
      <c r="J345" s="15">
        <v>114</v>
      </c>
      <c r="K345" s="15">
        <v>-43</v>
      </c>
      <c r="L345" s="24"/>
    </row>
    <row r="346" spans="1:13" s="32" customFormat="1">
      <c r="A346" s="23"/>
      <c r="B346" s="754">
        <v>2021</v>
      </c>
      <c r="C346" s="15">
        <v>111</v>
      </c>
      <c r="D346" s="15">
        <v>18</v>
      </c>
      <c r="E346" s="15">
        <v>3</v>
      </c>
      <c r="F346" s="15">
        <v>90</v>
      </c>
      <c r="G346" s="15">
        <v>157</v>
      </c>
      <c r="H346" s="15">
        <v>20</v>
      </c>
      <c r="I346" s="15">
        <v>6</v>
      </c>
      <c r="J346" s="15">
        <v>131</v>
      </c>
      <c r="K346" s="15">
        <v>-46</v>
      </c>
      <c r="L346" s="24"/>
      <c r="M346" s="104"/>
    </row>
    <row r="347" spans="1:13" s="32" customFormat="1">
      <c r="A347" s="23"/>
      <c r="B347" s="754"/>
      <c r="C347" s="15"/>
      <c r="D347" s="15"/>
      <c r="E347" s="15"/>
      <c r="F347" s="15"/>
      <c r="G347" s="15"/>
      <c r="H347" s="15"/>
      <c r="I347" s="15"/>
      <c r="J347" s="15"/>
      <c r="K347" s="15"/>
      <c r="L347" s="24"/>
      <c r="M347" s="104"/>
    </row>
    <row r="348" spans="1:13" s="32" customFormat="1">
      <c r="A348" s="23" t="s">
        <v>59</v>
      </c>
      <c r="B348" s="754">
        <v>2017</v>
      </c>
      <c r="C348" s="15">
        <v>125</v>
      </c>
      <c r="D348" s="15">
        <v>62</v>
      </c>
      <c r="E348" s="15" t="s">
        <v>68</v>
      </c>
      <c r="F348" s="15">
        <v>63</v>
      </c>
      <c r="G348" s="15">
        <v>142</v>
      </c>
      <c r="H348" s="15">
        <v>65</v>
      </c>
      <c r="I348" s="15" t="s">
        <v>68</v>
      </c>
      <c r="J348" s="15">
        <v>77</v>
      </c>
      <c r="K348" s="15">
        <v>-17</v>
      </c>
      <c r="L348" s="24"/>
      <c r="M348" s="104"/>
    </row>
    <row r="349" spans="1:13" s="32" customFormat="1">
      <c r="A349" s="23"/>
      <c r="B349" s="754">
        <v>2018</v>
      </c>
      <c r="C349" s="15">
        <v>90</v>
      </c>
      <c r="D349" s="15">
        <v>38</v>
      </c>
      <c r="E349" s="15" t="s">
        <v>68</v>
      </c>
      <c r="F349" s="15">
        <v>52</v>
      </c>
      <c r="G349" s="15">
        <v>162</v>
      </c>
      <c r="H349" s="15">
        <v>87</v>
      </c>
      <c r="I349" s="15">
        <v>1</v>
      </c>
      <c r="J349" s="15">
        <v>74</v>
      </c>
      <c r="K349" s="15">
        <v>-72</v>
      </c>
      <c r="L349" s="24"/>
      <c r="M349" s="104"/>
    </row>
    <row r="350" spans="1:13" s="32" customFormat="1">
      <c r="A350" s="23"/>
      <c r="B350" s="754">
        <v>2019</v>
      </c>
      <c r="C350" s="15">
        <v>91</v>
      </c>
      <c r="D350" s="15">
        <v>44</v>
      </c>
      <c r="E350" s="15" t="s">
        <v>68</v>
      </c>
      <c r="F350" s="15">
        <v>47</v>
      </c>
      <c r="G350" s="15">
        <v>141</v>
      </c>
      <c r="H350" s="15">
        <v>66</v>
      </c>
      <c r="I350" s="15">
        <v>2</v>
      </c>
      <c r="J350" s="15">
        <v>73</v>
      </c>
      <c r="K350" s="15">
        <v>-50</v>
      </c>
      <c r="L350" s="24"/>
      <c r="M350" s="104"/>
    </row>
    <row r="351" spans="1:13" s="32" customFormat="1">
      <c r="A351" s="23"/>
      <c r="B351" s="754">
        <v>2020</v>
      </c>
      <c r="C351" s="15">
        <v>82</v>
      </c>
      <c r="D351" s="15">
        <v>42</v>
      </c>
      <c r="E351" s="15" t="s">
        <v>68</v>
      </c>
      <c r="F351" s="15">
        <v>40</v>
      </c>
      <c r="G351" s="15">
        <v>151</v>
      </c>
      <c r="H351" s="15">
        <v>48</v>
      </c>
      <c r="I351" s="15" t="s">
        <v>68</v>
      </c>
      <c r="J351" s="15">
        <v>103</v>
      </c>
      <c r="K351" s="15">
        <v>-69</v>
      </c>
      <c r="L351" s="24"/>
    </row>
    <row r="352" spans="1:13" s="32" customFormat="1">
      <c r="A352" s="23"/>
      <c r="B352" s="754">
        <v>2021</v>
      </c>
      <c r="C352" s="15">
        <v>99</v>
      </c>
      <c r="D352" s="15">
        <v>43</v>
      </c>
      <c r="E352" s="15">
        <v>2</v>
      </c>
      <c r="F352" s="15">
        <v>54</v>
      </c>
      <c r="G352" s="15">
        <v>129</v>
      </c>
      <c r="H352" s="15">
        <v>45</v>
      </c>
      <c r="I352" s="15">
        <v>1</v>
      </c>
      <c r="J352" s="15">
        <v>83</v>
      </c>
      <c r="K352" s="15">
        <v>-30</v>
      </c>
      <c r="L352" s="24"/>
      <c r="M352" s="104"/>
    </row>
    <row r="353" spans="1:13" s="32" customFormat="1">
      <c r="A353" s="23"/>
      <c r="B353" s="754"/>
      <c r="C353" s="15"/>
      <c r="D353" s="15"/>
      <c r="E353" s="15"/>
      <c r="F353" s="15"/>
      <c r="G353" s="15"/>
      <c r="H353" s="15"/>
      <c r="I353" s="15"/>
      <c r="J353" s="15"/>
      <c r="K353" s="15"/>
      <c r="L353" s="24"/>
      <c r="M353" s="104"/>
    </row>
    <row r="354" spans="1:13" s="32" customFormat="1">
      <c r="A354" s="23" t="s">
        <v>60</v>
      </c>
      <c r="B354" s="754">
        <v>2017</v>
      </c>
      <c r="C354" s="15">
        <v>31</v>
      </c>
      <c r="D354" s="15">
        <v>6</v>
      </c>
      <c r="E354" s="15">
        <v>1</v>
      </c>
      <c r="F354" s="15">
        <v>24</v>
      </c>
      <c r="G354" s="15">
        <v>39</v>
      </c>
      <c r="H354" s="15">
        <v>14</v>
      </c>
      <c r="I354" s="15" t="s">
        <v>68</v>
      </c>
      <c r="J354" s="15">
        <v>25</v>
      </c>
      <c r="K354" s="15">
        <v>-8</v>
      </c>
      <c r="L354" s="24"/>
      <c r="M354" s="104"/>
    </row>
    <row r="355" spans="1:13" s="32" customFormat="1">
      <c r="A355" s="23"/>
      <c r="B355" s="754">
        <v>2018</v>
      </c>
      <c r="C355" s="15">
        <v>25</v>
      </c>
      <c r="D355" s="15">
        <v>8</v>
      </c>
      <c r="E355" s="15">
        <v>1</v>
      </c>
      <c r="F355" s="15">
        <v>16</v>
      </c>
      <c r="G355" s="15">
        <v>34</v>
      </c>
      <c r="H355" s="15">
        <v>4</v>
      </c>
      <c r="I355" s="15" t="s">
        <v>68</v>
      </c>
      <c r="J355" s="15">
        <v>30</v>
      </c>
      <c r="K355" s="15">
        <v>-9</v>
      </c>
      <c r="L355" s="24"/>
      <c r="M355" s="104"/>
    </row>
    <row r="356" spans="1:13" s="32" customFormat="1">
      <c r="A356" s="23"/>
      <c r="B356" s="754">
        <v>2019</v>
      </c>
      <c r="C356" s="15">
        <v>28</v>
      </c>
      <c r="D356" s="15">
        <v>9</v>
      </c>
      <c r="E356" s="15" t="s">
        <v>68</v>
      </c>
      <c r="F356" s="15">
        <v>19</v>
      </c>
      <c r="G356" s="15">
        <v>54</v>
      </c>
      <c r="H356" s="15">
        <v>18</v>
      </c>
      <c r="I356" s="15" t="s">
        <v>68</v>
      </c>
      <c r="J356" s="15">
        <v>36</v>
      </c>
      <c r="K356" s="15">
        <v>-26</v>
      </c>
      <c r="L356" s="24"/>
      <c r="M356" s="104"/>
    </row>
    <row r="357" spans="1:13" s="32" customFormat="1">
      <c r="A357" s="23"/>
      <c r="B357" s="754">
        <v>2020</v>
      </c>
      <c r="C357" s="15">
        <v>71</v>
      </c>
      <c r="D357" s="15">
        <v>20</v>
      </c>
      <c r="E357" s="15" t="s">
        <v>68</v>
      </c>
      <c r="F357" s="15">
        <v>51</v>
      </c>
      <c r="G357" s="15">
        <v>58</v>
      </c>
      <c r="H357" s="15">
        <v>11</v>
      </c>
      <c r="I357" s="15" t="s">
        <v>68</v>
      </c>
      <c r="J357" s="15">
        <v>47</v>
      </c>
      <c r="K357" s="15">
        <v>13</v>
      </c>
      <c r="L357" s="24"/>
    </row>
    <row r="358" spans="1:13" s="32" customFormat="1">
      <c r="A358" s="23"/>
      <c r="B358" s="754">
        <v>2021</v>
      </c>
      <c r="C358" s="15">
        <v>23</v>
      </c>
      <c r="D358" s="15">
        <v>3</v>
      </c>
      <c r="E358" s="15" t="s">
        <v>68</v>
      </c>
      <c r="F358" s="15">
        <v>20</v>
      </c>
      <c r="G358" s="15">
        <v>38</v>
      </c>
      <c r="H358" s="15">
        <v>15</v>
      </c>
      <c r="I358" s="15" t="s">
        <v>68</v>
      </c>
      <c r="J358" s="15">
        <v>23</v>
      </c>
      <c r="K358" s="15">
        <v>-15</v>
      </c>
      <c r="L358" s="24"/>
      <c r="M358" s="104"/>
    </row>
    <row r="359" spans="1:13" s="32" customFormat="1">
      <c r="A359" s="23"/>
      <c r="B359" s="754"/>
      <c r="C359" s="15"/>
      <c r="D359" s="15"/>
      <c r="E359" s="15"/>
      <c r="F359" s="15"/>
      <c r="G359" s="15"/>
      <c r="H359" s="15"/>
      <c r="I359" s="15"/>
      <c r="J359" s="15"/>
      <c r="K359" s="15"/>
      <c r="L359" s="24"/>
      <c r="M359" s="104"/>
    </row>
    <row r="360" spans="1:13" s="32" customFormat="1">
      <c r="A360" s="23" t="s">
        <v>61</v>
      </c>
      <c r="B360" s="754">
        <v>2017</v>
      </c>
      <c r="C360" s="15">
        <v>22</v>
      </c>
      <c r="D360" s="15">
        <v>16</v>
      </c>
      <c r="E360" s="15" t="s">
        <v>68</v>
      </c>
      <c r="F360" s="15">
        <v>6</v>
      </c>
      <c r="G360" s="15">
        <v>46</v>
      </c>
      <c r="H360" s="15">
        <v>20</v>
      </c>
      <c r="I360" s="15" t="s">
        <v>68</v>
      </c>
      <c r="J360" s="15">
        <v>26</v>
      </c>
      <c r="K360" s="15">
        <v>-24</v>
      </c>
      <c r="L360" s="24"/>
      <c r="M360" s="104"/>
    </row>
    <row r="361" spans="1:13" s="32" customFormat="1">
      <c r="A361" s="23"/>
      <c r="B361" s="754">
        <v>2018</v>
      </c>
      <c r="C361" s="15">
        <v>30</v>
      </c>
      <c r="D361" s="15">
        <v>17</v>
      </c>
      <c r="E361" s="15" t="s">
        <v>68</v>
      </c>
      <c r="F361" s="15">
        <v>13</v>
      </c>
      <c r="G361" s="15">
        <v>52</v>
      </c>
      <c r="H361" s="15">
        <v>27</v>
      </c>
      <c r="I361" s="15" t="s">
        <v>68</v>
      </c>
      <c r="J361" s="15">
        <v>25</v>
      </c>
      <c r="K361" s="15">
        <v>-22</v>
      </c>
      <c r="L361" s="24"/>
      <c r="M361" s="104"/>
    </row>
    <row r="362" spans="1:13" s="32" customFormat="1">
      <c r="A362" s="23"/>
      <c r="B362" s="754">
        <v>2019</v>
      </c>
      <c r="C362" s="15">
        <v>18</v>
      </c>
      <c r="D362" s="15">
        <v>13</v>
      </c>
      <c r="E362" s="15" t="s">
        <v>68</v>
      </c>
      <c r="F362" s="15">
        <v>5</v>
      </c>
      <c r="G362" s="15">
        <v>46</v>
      </c>
      <c r="H362" s="15">
        <v>20</v>
      </c>
      <c r="I362" s="15" t="s">
        <v>68</v>
      </c>
      <c r="J362" s="15">
        <v>26</v>
      </c>
      <c r="K362" s="15">
        <v>-28</v>
      </c>
      <c r="L362" s="24"/>
      <c r="M362" s="104"/>
    </row>
    <row r="363" spans="1:13" s="32" customFormat="1">
      <c r="A363" s="23"/>
      <c r="B363" s="754">
        <v>2020</v>
      </c>
      <c r="C363" s="15">
        <v>29</v>
      </c>
      <c r="D363" s="15">
        <v>13</v>
      </c>
      <c r="E363" s="15" t="s">
        <v>68</v>
      </c>
      <c r="F363" s="15">
        <v>16</v>
      </c>
      <c r="G363" s="15">
        <v>53</v>
      </c>
      <c r="H363" s="15">
        <v>15</v>
      </c>
      <c r="I363" s="15" t="s">
        <v>68</v>
      </c>
      <c r="J363" s="15">
        <v>38</v>
      </c>
      <c r="K363" s="15">
        <v>-24</v>
      </c>
      <c r="L363" s="24"/>
    </row>
    <row r="364" spans="1:13" s="32" customFormat="1">
      <c r="A364" s="23"/>
      <c r="B364" s="754">
        <v>2021</v>
      </c>
      <c r="C364" s="15">
        <v>93</v>
      </c>
      <c r="D364" s="15">
        <v>3</v>
      </c>
      <c r="E364" s="15" t="s">
        <v>68</v>
      </c>
      <c r="F364" s="15">
        <v>90</v>
      </c>
      <c r="G364" s="15">
        <v>33</v>
      </c>
      <c r="H364" s="15">
        <v>4</v>
      </c>
      <c r="I364" s="15" t="s">
        <v>68</v>
      </c>
      <c r="J364" s="15">
        <v>29</v>
      </c>
      <c r="K364" s="15">
        <v>60</v>
      </c>
      <c r="L364" s="24"/>
      <c r="M364" s="104"/>
    </row>
    <row r="365" spans="1:13" s="32" customFormat="1">
      <c r="A365" s="23"/>
      <c r="B365" s="754"/>
      <c r="C365" s="15"/>
      <c r="D365" s="15"/>
      <c r="E365" s="15"/>
      <c r="F365" s="15"/>
      <c r="G365" s="15"/>
      <c r="H365" s="15"/>
      <c r="I365" s="15"/>
      <c r="J365" s="15"/>
      <c r="K365" s="15"/>
      <c r="L365" s="24"/>
      <c r="M365" s="104"/>
    </row>
    <row r="366" spans="1:13" s="32" customFormat="1">
      <c r="A366" s="23" t="s">
        <v>62</v>
      </c>
      <c r="B366" s="754">
        <v>2017</v>
      </c>
      <c r="C366" s="15">
        <v>82</v>
      </c>
      <c r="D366" s="15">
        <v>9</v>
      </c>
      <c r="E366" s="15" t="s">
        <v>68</v>
      </c>
      <c r="F366" s="15">
        <v>73</v>
      </c>
      <c r="G366" s="15">
        <v>89</v>
      </c>
      <c r="H366" s="15">
        <v>1</v>
      </c>
      <c r="I366" s="15" t="s">
        <v>68</v>
      </c>
      <c r="J366" s="15">
        <v>88</v>
      </c>
      <c r="K366" s="15">
        <v>-7</v>
      </c>
      <c r="L366" s="24"/>
      <c r="M366" s="104"/>
    </row>
    <row r="367" spans="1:13" s="32" customFormat="1">
      <c r="A367" s="23"/>
      <c r="B367" s="754">
        <v>2018</v>
      </c>
      <c r="C367" s="15">
        <v>102</v>
      </c>
      <c r="D367" s="15">
        <v>5</v>
      </c>
      <c r="E367" s="15">
        <v>1</v>
      </c>
      <c r="F367" s="15">
        <v>96</v>
      </c>
      <c r="G367" s="15">
        <v>116</v>
      </c>
      <c r="H367" s="15">
        <v>8</v>
      </c>
      <c r="I367" s="15" t="s">
        <v>68</v>
      </c>
      <c r="J367" s="15">
        <v>108</v>
      </c>
      <c r="K367" s="15">
        <v>-14</v>
      </c>
      <c r="L367" s="24"/>
      <c r="M367" s="104"/>
    </row>
    <row r="368" spans="1:13" s="32" customFormat="1">
      <c r="A368" s="23"/>
      <c r="B368" s="754">
        <v>2019</v>
      </c>
      <c r="C368" s="15">
        <v>69</v>
      </c>
      <c r="D368" s="15">
        <v>1</v>
      </c>
      <c r="E368" s="15" t="s">
        <v>68</v>
      </c>
      <c r="F368" s="15">
        <v>68</v>
      </c>
      <c r="G368" s="15">
        <v>119</v>
      </c>
      <c r="H368" s="15">
        <v>2</v>
      </c>
      <c r="I368" s="15">
        <v>1</v>
      </c>
      <c r="J368" s="15">
        <v>116</v>
      </c>
      <c r="K368" s="15">
        <v>-50</v>
      </c>
      <c r="L368" s="24"/>
      <c r="M368" s="104"/>
    </row>
    <row r="369" spans="1:13" s="32" customFormat="1">
      <c r="A369" s="23"/>
      <c r="B369" s="754">
        <v>2020</v>
      </c>
      <c r="C369" s="15">
        <v>92</v>
      </c>
      <c r="D369" s="15">
        <v>1</v>
      </c>
      <c r="E369" s="15" t="s">
        <v>68</v>
      </c>
      <c r="F369" s="15">
        <v>91</v>
      </c>
      <c r="G369" s="15">
        <v>93</v>
      </c>
      <c r="H369" s="15">
        <v>3</v>
      </c>
      <c r="I369" s="15" t="s">
        <v>68</v>
      </c>
      <c r="J369" s="15">
        <v>90</v>
      </c>
      <c r="K369" s="15">
        <v>-1</v>
      </c>
      <c r="L369" s="24"/>
    </row>
    <row r="370" spans="1:13" s="32" customFormat="1">
      <c r="A370" s="23"/>
      <c r="B370" s="754">
        <v>2021</v>
      </c>
      <c r="C370" s="15">
        <v>27</v>
      </c>
      <c r="D370" s="15">
        <v>13</v>
      </c>
      <c r="E370" s="15" t="s">
        <v>68</v>
      </c>
      <c r="F370" s="15">
        <v>14</v>
      </c>
      <c r="G370" s="15">
        <v>99</v>
      </c>
      <c r="H370" s="15">
        <v>6</v>
      </c>
      <c r="I370" s="15" t="s">
        <v>68</v>
      </c>
      <c r="J370" s="15">
        <v>93</v>
      </c>
      <c r="K370" s="15">
        <v>-72</v>
      </c>
      <c r="L370" s="24"/>
      <c r="M370" s="104"/>
    </row>
    <row r="371" spans="1:13" s="32" customFormat="1">
      <c r="A371" s="23"/>
      <c r="B371" s="754"/>
      <c r="C371" s="15"/>
      <c r="D371" s="15"/>
      <c r="E371" s="15"/>
      <c r="F371" s="15"/>
      <c r="G371" s="15"/>
      <c r="H371" s="15"/>
      <c r="I371" s="15"/>
      <c r="J371" s="15"/>
      <c r="K371" s="15"/>
      <c r="L371" s="24"/>
      <c r="M371" s="104"/>
    </row>
    <row r="372" spans="1:13" s="32" customFormat="1">
      <c r="A372" s="23" t="s">
        <v>63</v>
      </c>
      <c r="B372" s="754">
        <v>2017</v>
      </c>
      <c r="C372" s="15">
        <v>83</v>
      </c>
      <c r="D372" s="15">
        <v>24</v>
      </c>
      <c r="E372" s="15">
        <v>20</v>
      </c>
      <c r="F372" s="15">
        <v>39</v>
      </c>
      <c r="G372" s="15">
        <v>148</v>
      </c>
      <c r="H372" s="15">
        <v>31</v>
      </c>
      <c r="I372" s="15">
        <v>58</v>
      </c>
      <c r="J372" s="15">
        <v>59</v>
      </c>
      <c r="K372" s="15">
        <v>-65</v>
      </c>
      <c r="L372" s="24"/>
      <c r="M372" s="104"/>
    </row>
    <row r="373" spans="1:13" s="32" customFormat="1">
      <c r="A373" s="23"/>
      <c r="B373" s="754">
        <v>2018</v>
      </c>
      <c r="C373" s="15">
        <v>104</v>
      </c>
      <c r="D373" s="15">
        <v>27</v>
      </c>
      <c r="E373" s="15">
        <v>25</v>
      </c>
      <c r="F373" s="15">
        <v>52</v>
      </c>
      <c r="G373" s="15">
        <v>146</v>
      </c>
      <c r="H373" s="15">
        <v>28</v>
      </c>
      <c r="I373" s="15">
        <v>54</v>
      </c>
      <c r="J373" s="15">
        <v>64</v>
      </c>
      <c r="K373" s="15">
        <v>-42</v>
      </c>
      <c r="L373" s="24"/>
      <c r="M373" s="104"/>
    </row>
    <row r="374" spans="1:13" s="32" customFormat="1">
      <c r="A374" s="23"/>
      <c r="B374" s="754">
        <v>2019</v>
      </c>
      <c r="C374" s="15">
        <v>95</v>
      </c>
      <c r="D374" s="15">
        <v>26</v>
      </c>
      <c r="E374" s="15">
        <v>18</v>
      </c>
      <c r="F374" s="15">
        <v>51</v>
      </c>
      <c r="G374" s="15">
        <v>143</v>
      </c>
      <c r="H374" s="15">
        <v>33</v>
      </c>
      <c r="I374" s="15">
        <v>50</v>
      </c>
      <c r="J374" s="15">
        <v>60</v>
      </c>
      <c r="K374" s="15">
        <v>-48</v>
      </c>
      <c r="L374" s="24"/>
      <c r="M374" s="104"/>
    </row>
    <row r="375" spans="1:13" s="32" customFormat="1">
      <c r="A375" s="23"/>
      <c r="B375" s="754">
        <v>2020</v>
      </c>
      <c r="C375" s="15">
        <v>78</v>
      </c>
      <c r="D375" s="15">
        <v>29</v>
      </c>
      <c r="E375" s="15">
        <v>19</v>
      </c>
      <c r="F375" s="15">
        <v>30</v>
      </c>
      <c r="G375" s="15">
        <v>118</v>
      </c>
      <c r="H375" s="15">
        <v>19</v>
      </c>
      <c r="I375" s="15">
        <v>45</v>
      </c>
      <c r="J375" s="15">
        <v>54</v>
      </c>
      <c r="K375" s="15">
        <v>-40</v>
      </c>
      <c r="L375" s="24"/>
    </row>
    <row r="376" spans="1:13" s="32" customFormat="1">
      <c r="A376" s="23"/>
      <c r="B376" s="754">
        <v>2021</v>
      </c>
      <c r="C376" s="15">
        <v>83</v>
      </c>
      <c r="D376" s="15">
        <v>21</v>
      </c>
      <c r="E376" s="15">
        <v>32</v>
      </c>
      <c r="F376" s="15">
        <v>30</v>
      </c>
      <c r="G376" s="15">
        <v>126</v>
      </c>
      <c r="H376" s="15">
        <v>44</v>
      </c>
      <c r="I376" s="15">
        <v>26</v>
      </c>
      <c r="J376" s="15">
        <v>56</v>
      </c>
      <c r="K376" s="15">
        <v>-43</v>
      </c>
      <c r="L376" s="24"/>
      <c r="M376" s="104"/>
    </row>
    <row r="377" spans="1:13" s="32" customFormat="1">
      <c r="A377" s="23"/>
      <c r="B377" s="754"/>
      <c r="C377" s="15"/>
      <c r="D377" s="15"/>
      <c r="E377" s="15"/>
      <c r="F377" s="15"/>
      <c r="G377" s="15"/>
      <c r="H377" s="15"/>
      <c r="I377" s="15"/>
      <c r="J377" s="15"/>
      <c r="K377" s="15"/>
      <c r="L377" s="24"/>
      <c r="M377" s="104"/>
    </row>
    <row r="378" spans="1:13" s="32" customFormat="1">
      <c r="A378" s="23" t="s">
        <v>64</v>
      </c>
      <c r="B378" s="754">
        <v>2017</v>
      </c>
      <c r="C378" s="15">
        <v>20</v>
      </c>
      <c r="D378" s="15">
        <v>4</v>
      </c>
      <c r="E378" s="15">
        <v>2</v>
      </c>
      <c r="F378" s="15">
        <v>14</v>
      </c>
      <c r="G378" s="15">
        <v>51</v>
      </c>
      <c r="H378" s="15">
        <v>8</v>
      </c>
      <c r="I378" s="15">
        <v>1</v>
      </c>
      <c r="J378" s="15">
        <v>42</v>
      </c>
      <c r="K378" s="15">
        <v>-31</v>
      </c>
      <c r="L378" s="24"/>
      <c r="M378" s="104"/>
    </row>
    <row r="379" spans="1:13" s="32" customFormat="1">
      <c r="A379" s="23"/>
      <c r="B379" s="754">
        <v>2018</v>
      </c>
      <c r="C379" s="15">
        <v>33</v>
      </c>
      <c r="D379" s="15">
        <v>13</v>
      </c>
      <c r="E379" s="15">
        <v>1</v>
      </c>
      <c r="F379" s="15">
        <v>19</v>
      </c>
      <c r="G379" s="15">
        <v>67</v>
      </c>
      <c r="H379" s="15">
        <v>11</v>
      </c>
      <c r="I379" s="15">
        <v>1</v>
      </c>
      <c r="J379" s="15">
        <v>55</v>
      </c>
      <c r="K379" s="15">
        <v>-34</v>
      </c>
      <c r="L379" s="24"/>
      <c r="M379" s="104"/>
    </row>
    <row r="380" spans="1:13" s="32" customFormat="1">
      <c r="A380" s="23"/>
      <c r="B380" s="754">
        <v>2019</v>
      </c>
      <c r="C380" s="15">
        <v>28</v>
      </c>
      <c r="D380" s="15">
        <v>1</v>
      </c>
      <c r="E380" s="15">
        <v>2</v>
      </c>
      <c r="F380" s="15">
        <v>25</v>
      </c>
      <c r="G380" s="15">
        <v>68</v>
      </c>
      <c r="H380" s="15">
        <v>4</v>
      </c>
      <c r="I380" s="15" t="s">
        <v>68</v>
      </c>
      <c r="J380" s="15">
        <v>64</v>
      </c>
      <c r="K380" s="15">
        <v>-40</v>
      </c>
      <c r="L380" s="24"/>
      <c r="M380" s="104"/>
    </row>
    <row r="381" spans="1:13" s="32" customFormat="1">
      <c r="A381" s="23"/>
      <c r="B381" s="754">
        <v>2020</v>
      </c>
      <c r="C381" s="15">
        <v>94</v>
      </c>
      <c r="D381" s="15">
        <v>4</v>
      </c>
      <c r="E381" s="15" t="s">
        <v>68</v>
      </c>
      <c r="F381" s="15">
        <v>90</v>
      </c>
      <c r="G381" s="15">
        <v>93</v>
      </c>
      <c r="H381" s="15">
        <v>2</v>
      </c>
      <c r="I381" s="15" t="s">
        <v>68</v>
      </c>
      <c r="J381" s="15">
        <v>91</v>
      </c>
      <c r="K381" s="15">
        <v>1</v>
      </c>
      <c r="L381" s="24"/>
    </row>
    <row r="382" spans="1:13" s="32" customFormat="1">
      <c r="A382" s="23"/>
      <c r="B382" s="754">
        <v>2021</v>
      </c>
      <c r="C382" s="15">
        <v>17</v>
      </c>
      <c r="D382" s="15">
        <v>1</v>
      </c>
      <c r="E382" s="15" t="s">
        <v>68</v>
      </c>
      <c r="F382" s="15">
        <v>16</v>
      </c>
      <c r="G382" s="15">
        <v>74</v>
      </c>
      <c r="H382" s="15">
        <v>6</v>
      </c>
      <c r="I382" s="15" t="s">
        <v>68</v>
      </c>
      <c r="J382" s="15">
        <v>68</v>
      </c>
      <c r="K382" s="15">
        <v>-57</v>
      </c>
      <c r="L382" s="24"/>
      <c r="M382" s="104"/>
    </row>
    <row r="383" spans="1:13" s="32" customFormat="1">
      <c r="A383" s="23"/>
      <c r="B383" s="754"/>
      <c r="C383" s="15"/>
      <c r="D383" s="15"/>
      <c r="E383" s="15"/>
      <c r="F383" s="15"/>
      <c r="G383" s="15"/>
      <c r="H383" s="15"/>
      <c r="I383" s="15"/>
      <c r="J383" s="15"/>
      <c r="K383" s="15"/>
      <c r="L383" s="24"/>
      <c r="M383" s="104"/>
    </row>
    <row r="384" spans="1:13" s="32" customFormat="1">
      <c r="A384" s="23" t="s">
        <v>65</v>
      </c>
      <c r="B384" s="754">
        <v>2017</v>
      </c>
      <c r="C384" s="46">
        <v>32</v>
      </c>
      <c r="D384" s="46">
        <v>20</v>
      </c>
      <c r="E384" s="46" t="s">
        <v>68</v>
      </c>
      <c r="F384" s="46">
        <v>12</v>
      </c>
      <c r="G384" s="46">
        <v>53</v>
      </c>
      <c r="H384" s="46">
        <v>20</v>
      </c>
      <c r="I384" s="46" t="s">
        <v>68</v>
      </c>
      <c r="J384" s="46">
        <v>33</v>
      </c>
      <c r="K384" s="46">
        <v>-21</v>
      </c>
      <c r="L384" s="24"/>
      <c r="M384" s="104"/>
    </row>
    <row r="385" spans="1:14" s="32" customFormat="1">
      <c r="A385" s="23"/>
      <c r="B385" s="754">
        <v>2018</v>
      </c>
      <c r="C385" s="24">
        <v>31</v>
      </c>
      <c r="D385" s="24">
        <v>16</v>
      </c>
      <c r="E385" s="24">
        <v>2</v>
      </c>
      <c r="F385" s="24">
        <v>13</v>
      </c>
      <c r="G385" s="24">
        <v>73</v>
      </c>
      <c r="H385" s="24">
        <v>12</v>
      </c>
      <c r="I385" s="24">
        <v>1</v>
      </c>
      <c r="J385" s="24">
        <v>60</v>
      </c>
      <c r="K385" s="24">
        <v>-42</v>
      </c>
      <c r="L385" s="24"/>
      <c r="M385" s="104"/>
    </row>
    <row r="386" spans="1:14" s="32" customFormat="1">
      <c r="A386" s="23"/>
      <c r="B386" s="754">
        <v>2019</v>
      </c>
      <c r="C386" s="24">
        <v>37</v>
      </c>
      <c r="D386" s="24">
        <v>6</v>
      </c>
      <c r="E386" s="24">
        <v>2</v>
      </c>
      <c r="F386" s="24">
        <v>29</v>
      </c>
      <c r="G386" s="24">
        <v>69</v>
      </c>
      <c r="H386" s="24">
        <v>20</v>
      </c>
      <c r="I386" s="24">
        <v>1</v>
      </c>
      <c r="J386" s="24">
        <v>48</v>
      </c>
      <c r="K386" s="24">
        <v>-32</v>
      </c>
      <c r="L386" s="24"/>
      <c r="M386" s="104"/>
    </row>
    <row r="387" spans="1:14" s="32" customFormat="1">
      <c r="A387" s="23"/>
      <c r="B387" s="754">
        <v>2020</v>
      </c>
      <c r="C387" s="24">
        <v>30</v>
      </c>
      <c r="D387" s="24">
        <v>13</v>
      </c>
      <c r="E387" s="24" t="s">
        <v>68</v>
      </c>
      <c r="F387" s="24">
        <v>17</v>
      </c>
      <c r="G387" s="24">
        <v>58</v>
      </c>
      <c r="H387" s="24">
        <v>8</v>
      </c>
      <c r="I387" s="24" t="s">
        <v>68</v>
      </c>
      <c r="J387" s="24">
        <v>50</v>
      </c>
      <c r="K387" s="24">
        <v>-28</v>
      </c>
      <c r="L387" s="24"/>
      <c r="M387" s="104"/>
    </row>
    <row r="388" spans="1:14">
      <c r="A388" s="234"/>
      <c r="B388" s="755">
        <v>2021</v>
      </c>
      <c r="C388" s="188">
        <v>31</v>
      </c>
      <c r="D388" s="188">
        <v>5</v>
      </c>
      <c r="E388" s="188" t="s">
        <v>68</v>
      </c>
      <c r="F388" s="188">
        <v>26</v>
      </c>
      <c r="G388" s="188">
        <v>72</v>
      </c>
      <c r="H388" s="188">
        <v>16</v>
      </c>
      <c r="I388" s="188" t="s">
        <v>68</v>
      </c>
      <c r="J388" s="188">
        <v>56</v>
      </c>
      <c r="K388" s="188">
        <v>-41</v>
      </c>
      <c r="L388" s="24"/>
      <c r="M388" s="104"/>
      <c r="N388" s="32"/>
    </row>
    <row r="389" spans="1:14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24"/>
      <c r="M389" s="104"/>
      <c r="N389" s="32"/>
    </row>
    <row r="390" spans="1:14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24"/>
      <c r="M390" s="104"/>
      <c r="N390" s="32"/>
    </row>
    <row r="391" spans="1:14" s="32" customFormat="1">
      <c r="A391" s="23"/>
      <c r="B391" s="38"/>
      <c r="C391" s="38"/>
      <c r="D391" s="38"/>
      <c r="E391" s="38"/>
      <c r="F391" s="24"/>
      <c r="G391" s="24"/>
      <c r="H391" s="38"/>
      <c r="I391" s="38"/>
      <c r="J391" s="38"/>
      <c r="K391" s="38"/>
      <c r="L391" s="24"/>
      <c r="M391" s="104"/>
    </row>
    <row r="392" spans="1:14" s="32" customFormat="1">
      <c r="A392" s="23"/>
      <c r="B392" s="38"/>
      <c r="C392" s="38"/>
      <c r="D392" s="38"/>
      <c r="E392" s="38"/>
      <c r="F392" s="24"/>
      <c r="G392" s="24"/>
      <c r="H392" s="38"/>
      <c r="I392" s="38"/>
      <c r="J392" s="38"/>
      <c r="K392" s="38"/>
      <c r="L392" s="24"/>
      <c r="M392" s="104"/>
    </row>
    <row r="393" spans="1:14">
      <c r="A393" s="32"/>
      <c r="B393" s="38"/>
      <c r="C393" s="38"/>
      <c r="D393" s="38"/>
      <c r="E393" s="38"/>
      <c r="F393" s="24"/>
      <c r="G393" s="24"/>
      <c r="H393" s="38"/>
      <c r="I393" s="38"/>
      <c r="J393" s="38"/>
      <c r="K393" s="38"/>
      <c r="L393" s="38"/>
      <c r="M393" s="32"/>
      <c r="N393" s="32"/>
    </row>
    <row r="394" spans="1:14">
      <c r="A394" s="32"/>
      <c r="G394" s="114"/>
      <c r="L394" s="38"/>
      <c r="M394" s="104"/>
      <c r="N394" s="32"/>
    </row>
    <row r="395" spans="1:14">
      <c r="A395" s="38"/>
      <c r="G395" s="114"/>
      <c r="L395" s="38"/>
      <c r="M395" s="104"/>
      <c r="N395" s="32"/>
    </row>
    <row r="396" spans="1:14">
      <c r="A396" s="38"/>
      <c r="G396" s="114"/>
      <c r="M396" s="104"/>
    </row>
    <row r="397" spans="1:14">
      <c r="A397" s="38"/>
      <c r="G397" s="114"/>
      <c r="M397" s="104"/>
    </row>
    <row r="398" spans="1:14">
      <c r="G398" s="114"/>
      <c r="M398" s="32"/>
    </row>
    <row r="399" spans="1:14">
      <c r="G399" s="114"/>
      <c r="M399" s="104"/>
    </row>
    <row r="400" spans="1:14">
      <c r="G400" s="114"/>
      <c r="M400" s="104"/>
    </row>
    <row r="401" spans="7:13">
      <c r="G401" s="114"/>
      <c r="M401" s="104"/>
    </row>
    <row r="402" spans="7:13">
      <c r="G402" s="114"/>
      <c r="M402" s="104"/>
    </row>
    <row r="403" spans="7:13">
      <c r="G403" s="114"/>
      <c r="M403" s="104"/>
    </row>
    <row r="404" spans="7:13">
      <c r="G404" s="114"/>
      <c r="M404" s="32"/>
    </row>
    <row r="405" spans="7:13">
      <c r="G405" s="114"/>
      <c r="M405" s="104"/>
    </row>
    <row r="406" spans="7:13">
      <c r="G406" s="114"/>
      <c r="M406" s="104"/>
    </row>
    <row r="407" spans="7:13">
      <c r="G407" s="114"/>
      <c r="M407" s="104"/>
    </row>
    <row r="408" spans="7:13">
      <c r="G408" s="114"/>
      <c r="M408" s="104"/>
    </row>
    <row r="409" spans="7:13">
      <c r="G409" s="114"/>
      <c r="M409" s="104"/>
    </row>
    <row r="410" spans="7:13">
      <c r="G410" s="114"/>
      <c r="M410" s="32"/>
    </row>
    <row r="411" spans="7:13">
      <c r="G411" s="114"/>
      <c r="M411" s="104"/>
    </row>
    <row r="412" spans="7:13">
      <c r="G412" s="114"/>
      <c r="M412" s="104"/>
    </row>
    <row r="413" spans="7:13">
      <c r="G413" s="114"/>
      <c r="M413" s="104"/>
    </row>
    <row r="414" spans="7:13">
      <c r="G414" s="114"/>
      <c r="M414" s="104"/>
    </row>
    <row r="415" spans="7:13">
      <c r="G415" s="114"/>
      <c r="M415" s="104"/>
    </row>
    <row r="416" spans="7:13">
      <c r="M416" s="32"/>
    </row>
    <row r="417" spans="13:13">
      <c r="M417" s="104"/>
    </row>
    <row r="418" spans="13:13">
      <c r="M418" s="104"/>
    </row>
    <row r="419" spans="13:13">
      <c r="M419" s="104"/>
    </row>
    <row r="420" spans="13:13">
      <c r="M420" s="104"/>
    </row>
    <row r="421" spans="13:13">
      <c r="M421" s="104"/>
    </row>
  </sheetData>
  <mergeCells count="4">
    <mergeCell ref="A3:B5"/>
    <mergeCell ref="C3:F3"/>
    <mergeCell ref="G3:J3"/>
    <mergeCell ref="K3:K4"/>
  </mergeCells>
  <hyperlinks>
    <hyperlink ref="K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="110" zoomScaleNormal="110" workbookViewId="0">
      <pane ySplit="5" topLeftCell="A6" activePane="bottomLeft" state="frozen"/>
      <selection pane="bottomLeft"/>
    </sheetView>
  </sheetViews>
  <sheetFormatPr defaultRowHeight="12"/>
  <cols>
    <col min="1" max="1" width="26.5703125" style="200" customWidth="1"/>
    <col min="2" max="16384" width="9.140625" style="200"/>
  </cols>
  <sheetData>
    <row r="1" spans="1:14" ht="14.25" customHeight="1">
      <c r="A1" s="514" t="s">
        <v>360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57" customFormat="1" ht="15.75" customHeight="1" thickBo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N2" s="547" t="s">
        <v>0</v>
      </c>
    </row>
    <row r="3" spans="1:14" ht="23.25" customHeight="1">
      <c r="A3" s="826" t="s">
        <v>287</v>
      </c>
      <c r="B3" s="829" t="s">
        <v>69</v>
      </c>
      <c r="C3" s="832" t="s">
        <v>348</v>
      </c>
      <c r="D3" s="835" t="s">
        <v>349</v>
      </c>
      <c r="E3" s="835"/>
      <c r="F3" s="835"/>
      <c r="G3" s="835"/>
      <c r="H3" s="835"/>
      <c r="I3" s="835" t="s">
        <v>350</v>
      </c>
      <c r="J3" s="835"/>
      <c r="K3" s="835"/>
      <c r="L3" s="835"/>
      <c r="M3" s="835"/>
      <c r="N3" s="836"/>
    </row>
    <row r="4" spans="1:14" ht="21.75" customHeight="1">
      <c r="A4" s="827"/>
      <c r="B4" s="830"/>
      <c r="C4" s="833"/>
      <c r="D4" s="837" t="s">
        <v>2</v>
      </c>
      <c r="E4" s="838" t="s">
        <v>351</v>
      </c>
      <c r="F4" s="839" t="s">
        <v>352</v>
      </c>
      <c r="G4" s="840"/>
      <c r="H4" s="840"/>
      <c r="I4" s="837" t="s">
        <v>2</v>
      </c>
      <c r="J4" s="838" t="s">
        <v>361</v>
      </c>
      <c r="K4" s="838" t="s">
        <v>353</v>
      </c>
      <c r="L4" s="838" t="s">
        <v>354</v>
      </c>
      <c r="M4" s="838" t="s">
        <v>355</v>
      </c>
      <c r="N4" s="824" t="s">
        <v>356</v>
      </c>
    </row>
    <row r="5" spans="1:14" ht="78" customHeight="1" thickBot="1">
      <c r="A5" s="828"/>
      <c r="B5" s="831"/>
      <c r="C5" s="834"/>
      <c r="D5" s="831"/>
      <c r="E5" s="834"/>
      <c r="F5" s="443" t="s">
        <v>357</v>
      </c>
      <c r="G5" s="443" t="s">
        <v>358</v>
      </c>
      <c r="H5" s="443" t="s">
        <v>359</v>
      </c>
      <c r="I5" s="841"/>
      <c r="J5" s="842"/>
      <c r="K5" s="842"/>
      <c r="L5" s="842"/>
      <c r="M5" s="842"/>
      <c r="N5" s="825"/>
    </row>
    <row r="6" spans="1:14" ht="15.75" customHeight="1">
      <c r="A6" s="214" t="s">
        <v>145</v>
      </c>
      <c r="B6" s="676" t="s">
        <v>308</v>
      </c>
      <c r="C6" s="202">
        <v>1005535</v>
      </c>
      <c r="D6" s="202">
        <v>468859</v>
      </c>
      <c r="E6" s="202">
        <v>350670</v>
      </c>
      <c r="F6" s="202">
        <v>118189</v>
      </c>
      <c r="G6" s="202">
        <v>67767</v>
      </c>
      <c r="H6" s="202">
        <v>50422</v>
      </c>
      <c r="I6" s="202">
        <v>536676</v>
      </c>
      <c r="J6" s="202">
        <v>80101</v>
      </c>
      <c r="K6" s="202">
        <v>216341</v>
      </c>
      <c r="L6" s="202">
        <v>138111</v>
      </c>
      <c r="M6" s="202">
        <v>24285</v>
      </c>
      <c r="N6" s="202">
        <v>77838</v>
      </c>
    </row>
    <row r="7" spans="1:14" ht="15.75" customHeight="1">
      <c r="A7" s="214"/>
      <c r="B7" s="677" t="s">
        <v>309</v>
      </c>
      <c r="C7" s="202">
        <v>487292</v>
      </c>
      <c r="D7" s="202">
        <v>273438</v>
      </c>
      <c r="E7" s="202">
        <v>206644</v>
      </c>
      <c r="F7" s="202">
        <v>66794</v>
      </c>
      <c r="G7" s="202">
        <v>39056</v>
      </c>
      <c r="H7" s="202">
        <v>27738</v>
      </c>
      <c r="I7" s="202">
        <v>213854</v>
      </c>
      <c r="J7" s="202">
        <v>37623</v>
      </c>
      <c r="K7" s="202">
        <v>106967</v>
      </c>
      <c r="L7" s="202">
        <v>4478</v>
      </c>
      <c r="M7" s="202">
        <v>11536</v>
      </c>
      <c r="N7" s="202">
        <v>53250</v>
      </c>
    </row>
    <row r="8" spans="1:14" ht="15.75" customHeight="1">
      <c r="A8" s="214"/>
      <c r="B8" s="677" t="s">
        <v>310</v>
      </c>
      <c r="C8" s="202">
        <v>518243</v>
      </c>
      <c r="D8" s="202">
        <v>195421</v>
      </c>
      <c r="E8" s="202">
        <v>144026</v>
      </c>
      <c r="F8" s="202">
        <v>51395</v>
      </c>
      <c r="G8" s="202">
        <v>28711</v>
      </c>
      <c r="H8" s="202">
        <v>22684</v>
      </c>
      <c r="I8" s="202">
        <v>322822</v>
      </c>
      <c r="J8" s="202">
        <v>42478</v>
      </c>
      <c r="K8" s="202">
        <v>109374</v>
      </c>
      <c r="L8" s="202">
        <v>133633</v>
      </c>
      <c r="M8" s="202">
        <v>12749</v>
      </c>
      <c r="N8" s="202">
        <v>24588</v>
      </c>
    </row>
    <row r="9" spans="1:14" s="271" customFormat="1" ht="15.75" customHeight="1">
      <c r="A9" s="115" t="s">
        <v>3</v>
      </c>
      <c r="B9" s="678" t="s">
        <v>308</v>
      </c>
      <c r="C9" s="679">
        <v>153659</v>
      </c>
      <c r="D9" s="679">
        <v>79792</v>
      </c>
      <c r="E9" s="679">
        <v>61470</v>
      </c>
      <c r="F9" s="679">
        <v>18322</v>
      </c>
      <c r="G9" s="679">
        <v>12088</v>
      </c>
      <c r="H9" s="679">
        <v>6234</v>
      </c>
      <c r="I9" s="679">
        <v>73867</v>
      </c>
      <c r="J9" s="679">
        <v>15003</v>
      </c>
      <c r="K9" s="679">
        <v>35491</v>
      </c>
      <c r="L9" s="679">
        <v>11971</v>
      </c>
      <c r="M9" s="679">
        <v>2075</v>
      </c>
      <c r="N9" s="679">
        <v>9327</v>
      </c>
    </row>
    <row r="10" spans="1:14" s="271" customFormat="1" ht="15.75" customHeight="1">
      <c r="A10" s="687"/>
      <c r="B10" s="678" t="s">
        <v>309</v>
      </c>
      <c r="C10" s="679">
        <v>73026</v>
      </c>
      <c r="D10" s="679">
        <v>42051</v>
      </c>
      <c r="E10" s="679">
        <v>32248</v>
      </c>
      <c r="F10" s="679">
        <v>9803</v>
      </c>
      <c r="G10" s="679">
        <v>6558</v>
      </c>
      <c r="H10" s="679">
        <v>3245</v>
      </c>
      <c r="I10" s="679">
        <v>30975</v>
      </c>
      <c r="J10" s="679">
        <v>6819</v>
      </c>
      <c r="K10" s="679">
        <v>16951</v>
      </c>
      <c r="L10" s="679">
        <v>319</v>
      </c>
      <c r="M10" s="679">
        <v>1076</v>
      </c>
      <c r="N10" s="679">
        <v>5810</v>
      </c>
    </row>
    <row r="11" spans="1:14" s="271" customFormat="1" ht="15.75" customHeight="1">
      <c r="A11" s="687"/>
      <c r="B11" s="678" t="s">
        <v>310</v>
      </c>
      <c r="C11" s="679">
        <v>80633</v>
      </c>
      <c r="D11" s="679">
        <v>37741</v>
      </c>
      <c r="E11" s="679">
        <v>29222</v>
      </c>
      <c r="F11" s="679">
        <v>8519</v>
      </c>
      <c r="G11" s="679">
        <v>5530</v>
      </c>
      <c r="H11" s="679">
        <v>2989</v>
      </c>
      <c r="I11" s="679">
        <v>42892</v>
      </c>
      <c r="J11" s="679">
        <v>8184</v>
      </c>
      <c r="K11" s="679">
        <v>18540</v>
      </c>
      <c r="L11" s="679">
        <v>11652</v>
      </c>
      <c r="M11" s="679">
        <v>999</v>
      </c>
      <c r="N11" s="679">
        <v>3517</v>
      </c>
    </row>
    <row r="12" spans="1:14" s="271" customFormat="1" ht="15.75" customHeight="1">
      <c r="A12" s="687" t="s">
        <v>4</v>
      </c>
      <c r="B12" s="678" t="s">
        <v>308</v>
      </c>
      <c r="C12" s="679">
        <v>1684</v>
      </c>
      <c r="D12" s="679">
        <v>913</v>
      </c>
      <c r="E12" s="679">
        <v>819</v>
      </c>
      <c r="F12" s="679">
        <v>94</v>
      </c>
      <c r="G12" s="679">
        <v>45</v>
      </c>
      <c r="H12" s="679">
        <v>49</v>
      </c>
      <c r="I12" s="679">
        <v>771</v>
      </c>
      <c r="J12" s="679">
        <v>98</v>
      </c>
      <c r="K12" s="679">
        <v>401</v>
      </c>
      <c r="L12" s="679">
        <v>131</v>
      </c>
      <c r="M12" s="679">
        <v>43</v>
      </c>
      <c r="N12" s="679">
        <v>98</v>
      </c>
    </row>
    <row r="13" spans="1:14" s="271" customFormat="1" ht="15.75" customHeight="1">
      <c r="A13" s="687"/>
      <c r="B13" s="678" t="s">
        <v>309</v>
      </c>
      <c r="C13" s="679">
        <v>845</v>
      </c>
      <c r="D13" s="679">
        <v>532</v>
      </c>
      <c r="E13" s="679">
        <v>479</v>
      </c>
      <c r="F13" s="679">
        <v>53</v>
      </c>
      <c r="G13" s="679">
        <v>25</v>
      </c>
      <c r="H13" s="679">
        <v>28</v>
      </c>
      <c r="I13" s="679">
        <v>313</v>
      </c>
      <c r="J13" s="679">
        <v>47</v>
      </c>
      <c r="K13" s="679">
        <v>196</v>
      </c>
      <c r="L13" s="679" t="s">
        <v>68</v>
      </c>
      <c r="M13" s="679">
        <v>10</v>
      </c>
      <c r="N13" s="679">
        <v>60</v>
      </c>
    </row>
    <row r="14" spans="1:14" s="271" customFormat="1" ht="15.75" customHeight="1">
      <c r="A14" s="687"/>
      <c r="B14" s="678" t="s">
        <v>310</v>
      </c>
      <c r="C14" s="679">
        <v>839</v>
      </c>
      <c r="D14" s="679">
        <v>381</v>
      </c>
      <c r="E14" s="679">
        <v>340</v>
      </c>
      <c r="F14" s="679">
        <v>41</v>
      </c>
      <c r="G14" s="679">
        <v>20</v>
      </c>
      <c r="H14" s="679">
        <v>21</v>
      </c>
      <c r="I14" s="679">
        <v>458</v>
      </c>
      <c r="J14" s="679">
        <v>51</v>
      </c>
      <c r="K14" s="679">
        <v>205</v>
      </c>
      <c r="L14" s="679">
        <v>131</v>
      </c>
      <c r="M14" s="679">
        <v>33</v>
      </c>
      <c r="N14" s="679">
        <v>38</v>
      </c>
    </row>
    <row r="15" spans="1:14" s="271" customFormat="1" ht="15.75" customHeight="1">
      <c r="A15" s="115" t="s">
        <v>5</v>
      </c>
      <c r="B15" s="678" t="s">
        <v>308</v>
      </c>
      <c r="C15" s="679">
        <v>88664</v>
      </c>
      <c r="D15" s="679">
        <v>44600</v>
      </c>
      <c r="E15" s="679">
        <v>34349</v>
      </c>
      <c r="F15" s="679">
        <v>10251</v>
      </c>
      <c r="G15" s="679">
        <v>5810</v>
      </c>
      <c r="H15" s="679">
        <v>4441</v>
      </c>
      <c r="I15" s="679">
        <v>44064</v>
      </c>
      <c r="J15" s="679">
        <v>6755</v>
      </c>
      <c r="K15" s="679">
        <v>14643</v>
      </c>
      <c r="L15" s="679">
        <v>12962</v>
      </c>
      <c r="M15" s="679">
        <v>2847</v>
      </c>
      <c r="N15" s="679">
        <v>6857</v>
      </c>
    </row>
    <row r="16" spans="1:14" s="271" customFormat="1" ht="15.75" customHeight="1">
      <c r="A16" s="687"/>
      <c r="B16" s="678" t="s">
        <v>309</v>
      </c>
      <c r="C16" s="679">
        <v>42935</v>
      </c>
      <c r="D16" s="679">
        <v>26322</v>
      </c>
      <c r="E16" s="679">
        <v>20944</v>
      </c>
      <c r="F16" s="679">
        <v>5378</v>
      </c>
      <c r="G16" s="679">
        <v>3148</v>
      </c>
      <c r="H16" s="679">
        <v>2230</v>
      </c>
      <c r="I16" s="679">
        <v>16613</v>
      </c>
      <c r="J16" s="679">
        <v>3173</v>
      </c>
      <c r="K16" s="679">
        <v>7229</v>
      </c>
      <c r="L16" s="679">
        <v>423</v>
      </c>
      <c r="M16" s="679">
        <v>1250</v>
      </c>
      <c r="N16" s="679">
        <v>4538</v>
      </c>
    </row>
    <row r="17" spans="1:14" s="271" customFormat="1" ht="15.75" customHeight="1">
      <c r="A17" s="687"/>
      <c r="B17" s="678" t="s">
        <v>310</v>
      </c>
      <c r="C17" s="679">
        <v>45729</v>
      </c>
      <c r="D17" s="679">
        <v>18278</v>
      </c>
      <c r="E17" s="679">
        <v>13405</v>
      </c>
      <c r="F17" s="679">
        <v>4873</v>
      </c>
      <c r="G17" s="679">
        <v>2662</v>
      </c>
      <c r="H17" s="679">
        <v>2211</v>
      </c>
      <c r="I17" s="679">
        <v>27451</v>
      </c>
      <c r="J17" s="679">
        <v>3582</v>
      </c>
      <c r="K17" s="679">
        <v>7414</v>
      </c>
      <c r="L17" s="679">
        <v>12539</v>
      </c>
      <c r="M17" s="679">
        <v>1597</v>
      </c>
      <c r="N17" s="679">
        <v>2319</v>
      </c>
    </row>
    <row r="18" spans="1:14" s="271" customFormat="1" ht="15.75" customHeight="1">
      <c r="A18" s="687" t="s">
        <v>6</v>
      </c>
      <c r="B18" s="678" t="s">
        <v>308</v>
      </c>
      <c r="C18" s="679">
        <v>9036</v>
      </c>
      <c r="D18" s="679">
        <v>4049</v>
      </c>
      <c r="E18" s="679">
        <v>2612</v>
      </c>
      <c r="F18" s="679">
        <v>1437</v>
      </c>
      <c r="G18" s="679">
        <v>722</v>
      </c>
      <c r="H18" s="679">
        <v>715</v>
      </c>
      <c r="I18" s="679">
        <v>4987</v>
      </c>
      <c r="J18" s="679">
        <v>794</v>
      </c>
      <c r="K18" s="679">
        <v>2642</v>
      </c>
      <c r="L18" s="679">
        <v>850</v>
      </c>
      <c r="M18" s="679">
        <v>170</v>
      </c>
      <c r="N18" s="679">
        <v>531</v>
      </c>
    </row>
    <row r="19" spans="1:14" s="271" customFormat="1" ht="15.75" customHeight="1">
      <c r="A19" s="687"/>
      <c r="B19" s="678" t="s">
        <v>309</v>
      </c>
      <c r="C19" s="679">
        <v>4536</v>
      </c>
      <c r="D19" s="679">
        <v>2348</v>
      </c>
      <c r="E19" s="679">
        <v>1543</v>
      </c>
      <c r="F19" s="679">
        <v>805</v>
      </c>
      <c r="G19" s="679">
        <v>365</v>
      </c>
      <c r="H19" s="679">
        <v>440</v>
      </c>
      <c r="I19" s="679">
        <v>2188</v>
      </c>
      <c r="J19" s="679">
        <v>393</v>
      </c>
      <c r="K19" s="679">
        <v>1299</v>
      </c>
      <c r="L19" s="679">
        <v>60</v>
      </c>
      <c r="M19" s="679">
        <v>71</v>
      </c>
      <c r="N19" s="679">
        <v>365</v>
      </c>
    </row>
    <row r="20" spans="1:14" s="271" customFormat="1" ht="15.75" customHeight="1">
      <c r="A20" s="687"/>
      <c r="B20" s="678" t="s">
        <v>310</v>
      </c>
      <c r="C20" s="679">
        <v>4500</v>
      </c>
      <c r="D20" s="679">
        <v>1701</v>
      </c>
      <c r="E20" s="679">
        <v>1069</v>
      </c>
      <c r="F20" s="679">
        <v>632</v>
      </c>
      <c r="G20" s="679">
        <v>357</v>
      </c>
      <c r="H20" s="679">
        <v>275</v>
      </c>
      <c r="I20" s="679">
        <v>2799</v>
      </c>
      <c r="J20" s="679">
        <v>401</v>
      </c>
      <c r="K20" s="679">
        <v>1343</v>
      </c>
      <c r="L20" s="679">
        <v>790</v>
      </c>
      <c r="M20" s="679">
        <v>99</v>
      </c>
      <c r="N20" s="679">
        <v>166</v>
      </c>
    </row>
    <row r="21" spans="1:14" s="271" customFormat="1" ht="15.75" customHeight="1">
      <c r="A21" s="687" t="s">
        <v>7</v>
      </c>
      <c r="B21" s="678" t="s">
        <v>308</v>
      </c>
      <c r="C21" s="679">
        <v>15912</v>
      </c>
      <c r="D21" s="679">
        <v>8595</v>
      </c>
      <c r="E21" s="679">
        <v>7128</v>
      </c>
      <c r="F21" s="679">
        <v>1467</v>
      </c>
      <c r="G21" s="679">
        <v>665</v>
      </c>
      <c r="H21" s="679">
        <v>802</v>
      </c>
      <c r="I21" s="679">
        <v>7317</v>
      </c>
      <c r="J21" s="679">
        <v>1202</v>
      </c>
      <c r="K21" s="679">
        <v>2750</v>
      </c>
      <c r="L21" s="679">
        <v>2059</v>
      </c>
      <c r="M21" s="679">
        <v>297</v>
      </c>
      <c r="N21" s="679">
        <v>1009</v>
      </c>
    </row>
    <row r="22" spans="1:14" s="271" customFormat="1" ht="15.75" customHeight="1">
      <c r="A22" s="687"/>
      <c r="B22" s="678" t="s">
        <v>309</v>
      </c>
      <c r="C22" s="679">
        <v>7785</v>
      </c>
      <c r="D22" s="679">
        <v>5157</v>
      </c>
      <c r="E22" s="679">
        <v>4312</v>
      </c>
      <c r="F22" s="679">
        <v>845</v>
      </c>
      <c r="G22" s="679">
        <v>389</v>
      </c>
      <c r="H22" s="679">
        <v>456</v>
      </c>
      <c r="I22" s="679">
        <v>2628</v>
      </c>
      <c r="J22" s="679">
        <v>602</v>
      </c>
      <c r="K22" s="679">
        <v>1261</v>
      </c>
      <c r="L22" s="679">
        <v>28</v>
      </c>
      <c r="M22" s="679">
        <v>125</v>
      </c>
      <c r="N22" s="679">
        <v>612</v>
      </c>
    </row>
    <row r="23" spans="1:14" s="271" customFormat="1" ht="15.75" customHeight="1">
      <c r="A23" s="687"/>
      <c r="B23" s="678" t="s">
        <v>310</v>
      </c>
      <c r="C23" s="679">
        <v>8127</v>
      </c>
      <c r="D23" s="679">
        <v>3438</v>
      </c>
      <c r="E23" s="679">
        <v>2816</v>
      </c>
      <c r="F23" s="679">
        <v>622</v>
      </c>
      <c r="G23" s="679">
        <v>276</v>
      </c>
      <c r="H23" s="679">
        <v>346</v>
      </c>
      <c r="I23" s="679">
        <v>4689</v>
      </c>
      <c r="J23" s="679">
        <v>600</v>
      </c>
      <c r="K23" s="679">
        <v>1489</v>
      </c>
      <c r="L23" s="679">
        <v>2031</v>
      </c>
      <c r="M23" s="679">
        <v>172</v>
      </c>
      <c r="N23" s="679">
        <v>397</v>
      </c>
    </row>
    <row r="24" spans="1:14" s="271" customFormat="1" ht="15.75" customHeight="1">
      <c r="A24" s="687" t="s">
        <v>8</v>
      </c>
      <c r="B24" s="678" t="s">
        <v>308</v>
      </c>
      <c r="C24" s="679">
        <v>13506</v>
      </c>
      <c r="D24" s="679">
        <v>6452</v>
      </c>
      <c r="E24" s="679">
        <v>4978</v>
      </c>
      <c r="F24" s="679">
        <v>1474</v>
      </c>
      <c r="G24" s="679">
        <v>953</v>
      </c>
      <c r="H24" s="679">
        <v>521</v>
      </c>
      <c r="I24" s="679">
        <v>7054</v>
      </c>
      <c r="J24" s="679">
        <v>779</v>
      </c>
      <c r="K24" s="679">
        <v>2957</v>
      </c>
      <c r="L24" s="679">
        <v>1832</v>
      </c>
      <c r="M24" s="679">
        <v>262</v>
      </c>
      <c r="N24" s="679">
        <v>1224</v>
      </c>
    </row>
    <row r="25" spans="1:14" s="271" customFormat="1" ht="15.75" customHeight="1">
      <c r="A25" s="687"/>
      <c r="B25" s="678" t="s">
        <v>309</v>
      </c>
      <c r="C25" s="679">
        <v>6510</v>
      </c>
      <c r="D25" s="679">
        <v>3710</v>
      </c>
      <c r="E25" s="679">
        <v>2865</v>
      </c>
      <c r="F25" s="679">
        <v>845</v>
      </c>
      <c r="G25" s="679">
        <v>567</v>
      </c>
      <c r="H25" s="679">
        <v>278</v>
      </c>
      <c r="I25" s="679">
        <v>2800</v>
      </c>
      <c r="J25" s="679">
        <v>372</v>
      </c>
      <c r="K25" s="679">
        <v>1466</v>
      </c>
      <c r="L25" s="679">
        <v>35</v>
      </c>
      <c r="M25" s="679">
        <v>145</v>
      </c>
      <c r="N25" s="679">
        <v>782</v>
      </c>
    </row>
    <row r="26" spans="1:14" s="271" customFormat="1" ht="15.75" customHeight="1">
      <c r="A26" s="687"/>
      <c r="B26" s="678" t="s">
        <v>310</v>
      </c>
      <c r="C26" s="679">
        <v>6996</v>
      </c>
      <c r="D26" s="679">
        <v>2742</v>
      </c>
      <c r="E26" s="679">
        <v>2113</v>
      </c>
      <c r="F26" s="679">
        <v>629</v>
      </c>
      <c r="G26" s="679">
        <v>386</v>
      </c>
      <c r="H26" s="679">
        <v>243</v>
      </c>
      <c r="I26" s="679">
        <v>4254</v>
      </c>
      <c r="J26" s="679">
        <v>407</v>
      </c>
      <c r="K26" s="679">
        <v>1491</v>
      </c>
      <c r="L26" s="679">
        <v>1797</v>
      </c>
      <c r="M26" s="679">
        <v>117</v>
      </c>
      <c r="N26" s="679">
        <v>442</v>
      </c>
    </row>
    <row r="27" spans="1:14" s="271" customFormat="1" ht="15.75" customHeight="1">
      <c r="A27" s="687" t="s">
        <v>9</v>
      </c>
      <c r="B27" s="678" t="s">
        <v>308</v>
      </c>
      <c r="C27" s="679">
        <v>8950</v>
      </c>
      <c r="D27" s="679">
        <v>4039</v>
      </c>
      <c r="E27" s="679">
        <v>2411</v>
      </c>
      <c r="F27" s="679">
        <v>1628</v>
      </c>
      <c r="G27" s="679">
        <v>919</v>
      </c>
      <c r="H27" s="679">
        <v>709</v>
      </c>
      <c r="I27" s="679">
        <v>4911</v>
      </c>
      <c r="J27" s="679">
        <v>606</v>
      </c>
      <c r="K27" s="679">
        <v>2406</v>
      </c>
      <c r="L27" s="679">
        <v>956</v>
      </c>
      <c r="M27" s="679">
        <v>266</v>
      </c>
      <c r="N27" s="679">
        <v>677</v>
      </c>
    </row>
    <row r="28" spans="1:14" s="271" customFormat="1" ht="15.75" customHeight="1">
      <c r="A28" s="687"/>
      <c r="B28" s="678" t="s">
        <v>309</v>
      </c>
      <c r="C28" s="679">
        <v>4259</v>
      </c>
      <c r="D28" s="679">
        <v>2305</v>
      </c>
      <c r="E28" s="679">
        <v>1422</v>
      </c>
      <c r="F28" s="679">
        <v>883</v>
      </c>
      <c r="G28" s="679">
        <v>506</v>
      </c>
      <c r="H28" s="679">
        <v>377</v>
      </c>
      <c r="I28" s="679">
        <v>1954</v>
      </c>
      <c r="J28" s="679">
        <v>284</v>
      </c>
      <c r="K28" s="679">
        <v>1151</v>
      </c>
      <c r="L28" s="679">
        <v>16</v>
      </c>
      <c r="M28" s="679">
        <v>74</v>
      </c>
      <c r="N28" s="679">
        <v>429</v>
      </c>
    </row>
    <row r="29" spans="1:14" s="271" customFormat="1" ht="15.75" customHeight="1">
      <c r="A29" s="687"/>
      <c r="B29" s="678" t="s">
        <v>310</v>
      </c>
      <c r="C29" s="679">
        <v>4691</v>
      </c>
      <c r="D29" s="679">
        <v>1734</v>
      </c>
      <c r="E29" s="679">
        <v>989</v>
      </c>
      <c r="F29" s="679">
        <v>745</v>
      </c>
      <c r="G29" s="679">
        <v>413</v>
      </c>
      <c r="H29" s="679">
        <v>332</v>
      </c>
      <c r="I29" s="679">
        <v>2957</v>
      </c>
      <c r="J29" s="679">
        <v>322</v>
      </c>
      <c r="K29" s="679">
        <v>1255</v>
      </c>
      <c r="L29" s="679">
        <v>940</v>
      </c>
      <c r="M29" s="679">
        <v>192</v>
      </c>
      <c r="N29" s="679">
        <v>248</v>
      </c>
    </row>
    <row r="30" spans="1:14" s="271" customFormat="1" ht="15.75" customHeight="1">
      <c r="A30" s="687" t="s">
        <v>10</v>
      </c>
      <c r="B30" s="678" t="s">
        <v>308</v>
      </c>
      <c r="C30" s="679">
        <v>9131</v>
      </c>
      <c r="D30" s="679">
        <v>3658</v>
      </c>
      <c r="E30" s="679">
        <v>2568</v>
      </c>
      <c r="F30" s="679">
        <v>1090</v>
      </c>
      <c r="G30" s="679">
        <v>435</v>
      </c>
      <c r="H30" s="679">
        <v>655</v>
      </c>
      <c r="I30" s="679">
        <v>5473</v>
      </c>
      <c r="J30" s="679">
        <v>834</v>
      </c>
      <c r="K30" s="679">
        <v>1801</v>
      </c>
      <c r="L30" s="679">
        <v>1646</v>
      </c>
      <c r="M30" s="679">
        <v>165</v>
      </c>
      <c r="N30" s="679">
        <v>1027</v>
      </c>
    </row>
    <row r="31" spans="1:14" s="271" customFormat="1" ht="15.75" customHeight="1">
      <c r="A31" s="687"/>
      <c r="B31" s="678" t="s">
        <v>309</v>
      </c>
      <c r="C31" s="679">
        <v>4393</v>
      </c>
      <c r="D31" s="679">
        <v>2296</v>
      </c>
      <c r="E31" s="679">
        <v>1612</v>
      </c>
      <c r="F31" s="679">
        <v>684</v>
      </c>
      <c r="G31" s="679">
        <v>261</v>
      </c>
      <c r="H31" s="679">
        <v>423</v>
      </c>
      <c r="I31" s="679">
        <v>2097</v>
      </c>
      <c r="J31" s="679">
        <v>386</v>
      </c>
      <c r="K31" s="679">
        <v>848</v>
      </c>
      <c r="L31" s="679">
        <v>21</v>
      </c>
      <c r="M31" s="679">
        <v>92</v>
      </c>
      <c r="N31" s="679">
        <v>750</v>
      </c>
    </row>
    <row r="32" spans="1:14" s="271" customFormat="1" ht="15.75" customHeight="1">
      <c r="A32" s="687"/>
      <c r="B32" s="678" t="s">
        <v>310</v>
      </c>
      <c r="C32" s="679">
        <v>4738</v>
      </c>
      <c r="D32" s="679">
        <v>1362</v>
      </c>
      <c r="E32" s="679">
        <v>956</v>
      </c>
      <c r="F32" s="679">
        <v>406</v>
      </c>
      <c r="G32" s="679">
        <v>174</v>
      </c>
      <c r="H32" s="679">
        <v>232</v>
      </c>
      <c r="I32" s="679">
        <v>3376</v>
      </c>
      <c r="J32" s="679">
        <v>448</v>
      </c>
      <c r="K32" s="679">
        <v>953</v>
      </c>
      <c r="L32" s="679">
        <v>1625</v>
      </c>
      <c r="M32" s="679">
        <v>73</v>
      </c>
      <c r="N32" s="679">
        <v>277</v>
      </c>
    </row>
    <row r="33" spans="1:14" s="271" customFormat="1" ht="15.75" customHeight="1">
      <c r="A33" s="687" t="s">
        <v>11</v>
      </c>
      <c r="B33" s="678" t="s">
        <v>308</v>
      </c>
      <c r="C33" s="679">
        <v>3701</v>
      </c>
      <c r="D33" s="679">
        <v>1638</v>
      </c>
      <c r="E33" s="679">
        <v>1215</v>
      </c>
      <c r="F33" s="679">
        <v>423</v>
      </c>
      <c r="G33" s="679">
        <v>186</v>
      </c>
      <c r="H33" s="679">
        <v>237</v>
      </c>
      <c r="I33" s="679">
        <v>2063</v>
      </c>
      <c r="J33" s="679">
        <v>208</v>
      </c>
      <c r="K33" s="679">
        <v>548</v>
      </c>
      <c r="L33" s="679">
        <v>702</v>
      </c>
      <c r="M33" s="679">
        <v>184</v>
      </c>
      <c r="N33" s="679">
        <v>421</v>
      </c>
    </row>
    <row r="34" spans="1:14" s="271" customFormat="1" ht="15.75" customHeight="1">
      <c r="A34" s="687"/>
      <c r="B34" s="678" t="s">
        <v>309</v>
      </c>
      <c r="C34" s="679">
        <v>1852</v>
      </c>
      <c r="D34" s="679">
        <v>1028</v>
      </c>
      <c r="E34" s="679">
        <v>749</v>
      </c>
      <c r="F34" s="679">
        <v>279</v>
      </c>
      <c r="G34" s="679">
        <v>126</v>
      </c>
      <c r="H34" s="679">
        <v>153</v>
      </c>
      <c r="I34" s="679">
        <v>824</v>
      </c>
      <c r="J34" s="679">
        <v>109</v>
      </c>
      <c r="K34" s="679">
        <v>289</v>
      </c>
      <c r="L34" s="679">
        <v>27</v>
      </c>
      <c r="M34" s="679">
        <v>110</v>
      </c>
      <c r="N34" s="679">
        <v>289</v>
      </c>
    </row>
    <row r="35" spans="1:14" s="271" customFormat="1" ht="15.75" customHeight="1">
      <c r="A35" s="687"/>
      <c r="B35" s="678" t="s">
        <v>310</v>
      </c>
      <c r="C35" s="679">
        <v>1849</v>
      </c>
      <c r="D35" s="679">
        <v>610</v>
      </c>
      <c r="E35" s="679">
        <v>466</v>
      </c>
      <c r="F35" s="679">
        <v>144</v>
      </c>
      <c r="G35" s="679">
        <v>60</v>
      </c>
      <c r="H35" s="679">
        <v>84</v>
      </c>
      <c r="I35" s="679">
        <v>1239</v>
      </c>
      <c r="J35" s="679">
        <v>99</v>
      </c>
      <c r="K35" s="679">
        <v>259</v>
      </c>
      <c r="L35" s="679">
        <v>675</v>
      </c>
      <c r="M35" s="679">
        <v>74</v>
      </c>
      <c r="N35" s="679">
        <v>132</v>
      </c>
    </row>
    <row r="36" spans="1:14" s="271" customFormat="1" ht="15.75" customHeight="1">
      <c r="A36" s="687" t="s">
        <v>12</v>
      </c>
      <c r="B36" s="678" t="s">
        <v>308</v>
      </c>
      <c r="C36" s="679">
        <v>7337</v>
      </c>
      <c r="D36" s="679">
        <v>4192</v>
      </c>
      <c r="E36" s="679">
        <v>3366</v>
      </c>
      <c r="F36" s="679">
        <v>826</v>
      </c>
      <c r="G36" s="679">
        <v>403</v>
      </c>
      <c r="H36" s="679">
        <v>423</v>
      </c>
      <c r="I36" s="679">
        <v>3145</v>
      </c>
      <c r="J36" s="679">
        <v>668</v>
      </c>
      <c r="K36" s="679">
        <v>1387</v>
      </c>
      <c r="L36" s="679">
        <v>678</v>
      </c>
      <c r="M36" s="679">
        <v>159</v>
      </c>
      <c r="N36" s="679">
        <v>253</v>
      </c>
    </row>
    <row r="37" spans="1:14" s="271" customFormat="1" ht="15.75" customHeight="1">
      <c r="A37" s="687"/>
      <c r="B37" s="678" t="s">
        <v>309</v>
      </c>
      <c r="C37" s="679">
        <v>3691</v>
      </c>
      <c r="D37" s="679">
        <v>2488</v>
      </c>
      <c r="E37" s="679">
        <v>2105</v>
      </c>
      <c r="F37" s="679">
        <v>383</v>
      </c>
      <c r="G37" s="679">
        <v>170</v>
      </c>
      <c r="H37" s="679">
        <v>213</v>
      </c>
      <c r="I37" s="679">
        <v>1203</v>
      </c>
      <c r="J37" s="679">
        <v>322</v>
      </c>
      <c r="K37" s="679">
        <v>709</v>
      </c>
      <c r="L37" s="679">
        <v>5</v>
      </c>
      <c r="M37" s="679">
        <v>37</v>
      </c>
      <c r="N37" s="679">
        <v>130</v>
      </c>
    </row>
    <row r="38" spans="1:14" s="271" customFormat="1" ht="15.75" customHeight="1">
      <c r="A38" s="687"/>
      <c r="B38" s="678" t="s">
        <v>310</v>
      </c>
      <c r="C38" s="679">
        <v>3646</v>
      </c>
      <c r="D38" s="679">
        <v>1704</v>
      </c>
      <c r="E38" s="679">
        <v>1261</v>
      </c>
      <c r="F38" s="679">
        <v>443</v>
      </c>
      <c r="G38" s="679">
        <v>233</v>
      </c>
      <c r="H38" s="679">
        <v>210</v>
      </c>
      <c r="I38" s="679">
        <v>1942</v>
      </c>
      <c r="J38" s="679">
        <v>346</v>
      </c>
      <c r="K38" s="679">
        <v>678</v>
      </c>
      <c r="L38" s="679">
        <v>673</v>
      </c>
      <c r="M38" s="679">
        <v>122</v>
      </c>
      <c r="N38" s="679">
        <v>123</v>
      </c>
    </row>
    <row r="39" spans="1:14" s="271" customFormat="1" ht="15.75" customHeight="1">
      <c r="A39" s="246" t="s">
        <v>736</v>
      </c>
      <c r="B39" s="678" t="s">
        <v>308</v>
      </c>
      <c r="C39" s="679">
        <v>42640</v>
      </c>
      <c r="D39" s="679">
        <v>20542</v>
      </c>
      <c r="E39" s="679">
        <v>16068</v>
      </c>
      <c r="F39" s="679">
        <v>4474</v>
      </c>
      <c r="G39" s="679">
        <v>2646</v>
      </c>
      <c r="H39" s="679">
        <v>1828</v>
      </c>
      <c r="I39" s="679">
        <v>22098</v>
      </c>
      <c r="J39" s="679">
        <v>3093</v>
      </c>
      <c r="K39" s="679">
        <v>9176</v>
      </c>
      <c r="L39" s="679">
        <v>5628</v>
      </c>
      <c r="M39" s="679">
        <v>1176</v>
      </c>
      <c r="N39" s="679">
        <v>3025</v>
      </c>
    </row>
    <row r="40" spans="1:14" s="271" customFormat="1" ht="15.75" customHeight="1">
      <c r="A40" s="687"/>
      <c r="B40" s="678" t="s">
        <v>309</v>
      </c>
      <c r="C40" s="679">
        <v>20635</v>
      </c>
      <c r="D40" s="679">
        <v>12096</v>
      </c>
      <c r="E40" s="679">
        <v>9558</v>
      </c>
      <c r="F40" s="679">
        <v>2538</v>
      </c>
      <c r="G40" s="679">
        <v>1559</v>
      </c>
      <c r="H40" s="679">
        <v>979</v>
      </c>
      <c r="I40" s="679">
        <v>8539</v>
      </c>
      <c r="J40" s="679">
        <v>1450</v>
      </c>
      <c r="K40" s="679">
        <v>4292</v>
      </c>
      <c r="L40" s="679">
        <v>189</v>
      </c>
      <c r="M40" s="679">
        <v>536</v>
      </c>
      <c r="N40" s="679">
        <v>2072</v>
      </c>
    </row>
    <row r="41" spans="1:14" s="271" customFormat="1" ht="15.75" customHeight="1">
      <c r="A41" s="687"/>
      <c r="B41" s="678" t="s">
        <v>310</v>
      </c>
      <c r="C41" s="679">
        <v>22005</v>
      </c>
      <c r="D41" s="679">
        <v>8446</v>
      </c>
      <c r="E41" s="679">
        <v>6510</v>
      </c>
      <c r="F41" s="679">
        <v>1936</v>
      </c>
      <c r="G41" s="679">
        <v>1087</v>
      </c>
      <c r="H41" s="679">
        <v>849</v>
      </c>
      <c r="I41" s="679">
        <v>13559</v>
      </c>
      <c r="J41" s="679">
        <v>1643</v>
      </c>
      <c r="K41" s="679">
        <v>4884</v>
      </c>
      <c r="L41" s="679">
        <v>5439</v>
      </c>
      <c r="M41" s="679">
        <v>640</v>
      </c>
      <c r="N41" s="679">
        <v>953</v>
      </c>
    </row>
    <row r="42" spans="1:14" s="271" customFormat="1" ht="15.75" customHeight="1">
      <c r="A42" s="687" t="s">
        <v>13</v>
      </c>
      <c r="B42" s="678" t="s">
        <v>308</v>
      </c>
      <c r="C42" s="679">
        <v>22345</v>
      </c>
      <c r="D42" s="679">
        <v>10003</v>
      </c>
      <c r="E42" s="679">
        <v>8273</v>
      </c>
      <c r="F42" s="679">
        <v>1730</v>
      </c>
      <c r="G42" s="679">
        <v>1111</v>
      </c>
      <c r="H42" s="679">
        <v>619</v>
      </c>
      <c r="I42" s="679">
        <v>12342</v>
      </c>
      <c r="J42" s="679">
        <v>1423</v>
      </c>
      <c r="K42" s="679">
        <v>4348</v>
      </c>
      <c r="L42" s="679">
        <v>3637</v>
      </c>
      <c r="M42" s="679">
        <v>704</v>
      </c>
      <c r="N42" s="679">
        <v>2230</v>
      </c>
    </row>
    <row r="43" spans="1:14" s="271" customFormat="1" ht="15.75" customHeight="1">
      <c r="A43" s="687"/>
      <c r="B43" s="678" t="s">
        <v>309</v>
      </c>
      <c r="C43" s="679">
        <v>10830</v>
      </c>
      <c r="D43" s="679">
        <v>5872</v>
      </c>
      <c r="E43" s="679">
        <v>4878</v>
      </c>
      <c r="F43" s="679">
        <v>994</v>
      </c>
      <c r="G43" s="679">
        <v>654</v>
      </c>
      <c r="H43" s="679">
        <v>340</v>
      </c>
      <c r="I43" s="679">
        <v>4958</v>
      </c>
      <c r="J43" s="679">
        <v>710</v>
      </c>
      <c r="K43" s="679">
        <v>2133</v>
      </c>
      <c r="L43" s="679">
        <v>249</v>
      </c>
      <c r="M43" s="679">
        <v>335</v>
      </c>
      <c r="N43" s="679">
        <v>1531</v>
      </c>
    </row>
    <row r="44" spans="1:14" s="271" customFormat="1" ht="15.75" customHeight="1">
      <c r="A44" s="687"/>
      <c r="B44" s="678" t="s">
        <v>310</v>
      </c>
      <c r="C44" s="679">
        <v>11515</v>
      </c>
      <c r="D44" s="679">
        <v>4131</v>
      </c>
      <c r="E44" s="679">
        <v>3395</v>
      </c>
      <c r="F44" s="679">
        <v>736</v>
      </c>
      <c r="G44" s="679">
        <v>457</v>
      </c>
      <c r="H44" s="679">
        <v>279</v>
      </c>
      <c r="I44" s="679">
        <v>7384</v>
      </c>
      <c r="J44" s="679">
        <v>713</v>
      </c>
      <c r="K44" s="679">
        <v>2215</v>
      </c>
      <c r="L44" s="679">
        <v>3388</v>
      </c>
      <c r="M44" s="679">
        <v>369</v>
      </c>
      <c r="N44" s="679">
        <v>699</v>
      </c>
    </row>
    <row r="45" spans="1:14" s="271" customFormat="1" ht="15.75" customHeight="1">
      <c r="A45" s="115" t="s">
        <v>14</v>
      </c>
      <c r="B45" s="678" t="s">
        <v>308</v>
      </c>
      <c r="C45" s="679">
        <v>58805</v>
      </c>
      <c r="D45" s="679">
        <v>25423</v>
      </c>
      <c r="E45" s="679">
        <v>19191</v>
      </c>
      <c r="F45" s="679">
        <v>6232</v>
      </c>
      <c r="G45" s="679">
        <v>3728</v>
      </c>
      <c r="H45" s="679">
        <v>2504</v>
      </c>
      <c r="I45" s="679">
        <v>33382</v>
      </c>
      <c r="J45" s="679">
        <v>4109</v>
      </c>
      <c r="K45" s="679">
        <v>13042</v>
      </c>
      <c r="L45" s="679">
        <v>10244</v>
      </c>
      <c r="M45" s="679">
        <v>1468</v>
      </c>
      <c r="N45" s="679">
        <v>4519</v>
      </c>
    </row>
    <row r="46" spans="1:14" s="271" customFormat="1" ht="15.75" customHeight="1">
      <c r="A46" s="687"/>
      <c r="B46" s="678" t="s">
        <v>309</v>
      </c>
      <c r="C46" s="679">
        <v>28207</v>
      </c>
      <c r="D46" s="679">
        <v>15359</v>
      </c>
      <c r="E46" s="679">
        <v>11733</v>
      </c>
      <c r="F46" s="679">
        <v>3626</v>
      </c>
      <c r="G46" s="679">
        <v>2267</v>
      </c>
      <c r="H46" s="679">
        <v>1359</v>
      </c>
      <c r="I46" s="679">
        <v>12848</v>
      </c>
      <c r="J46" s="679">
        <v>1947</v>
      </c>
      <c r="K46" s="679">
        <v>6573</v>
      </c>
      <c r="L46" s="679">
        <v>325</v>
      </c>
      <c r="M46" s="679">
        <v>744</v>
      </c>
      <c r="N46" s="679">
        <v>3259</v>
      </c>
    </row>
    <row r="47" spans="1:14" s="271" customFormat="1" ht="15.75" customHeight="1">
      <c r="A47" s="687"/>
      <c r="B47" s="678" t="s">
        <v>310</v>
      </c>
      <c r="C47" s="679">
        <v>30598</v>
      </c>
      <c r="D47" s="679">
        <v>10064</v>
      </c>
      <c r="E47" s="679">
        <v>7458</v>
      </c>
      <c r="F47" s="679">
        <v>2606</v>
      </c>
      <c r="G47" s="679">
        <v>1461</v>
      </c>
      <c r="H47" s="679">
        <v>1145</v>
      </c>
      <c r="I47" s="679">
        <v>20534</v>
      </c>
      <c r="J47" s="679">
        <v>2162</v>
      </c>
      <c r="K47" s="679">
        <v>6469</v>
      </c>
      <c r="L47" s="679">
        <v>9919</v>
      </c>
      <c r="M47" s="679">
        <v>724</v>
      </c>
      <c r="N47" s="679">
        <v>1260</v>
      </c>
    </row>
    <row r="48" spans="1:14" s="271" customFormat="1" ht="15.75" customHeight="1">
      <c r="A48" s="687" t="s">
        <v>15</v>
      </c>
      <c r="B48" s="678" t="s">
        <v>308</v>
      </c>
      <c r="C48" s="679">
        <v>3139</v>
      </c>
      <c r="D48" s="679">
        <v>1243</v>
      </c>
      <c r="E48" s="679">
        <v>905</v>
      </c>
      <c r="F48" s="679">
        <v>338</v>
      </c>
      <c r="G48" s="679">
        <v>130</v>
      </c>
      <c r="H48" s="679">
        <v>208</v>
      </c>
      <c r="I48" s="679">
        <v>1896</v>
      </c>
      <c r="J48" s="679">
        <v>230</v>
      </c>
      <c r="K48" s="679">
        <v>445</v>
      </c>
      <c r="L48" s="679">
        <v>735</v>
      </c>
      <c r="M48" s="679">
        <v>172</v>
      </c>
      <c r="N48" s="679">
        <v>314</v>
      </c>
    </row>
    <row r="49" spans="1:14" s="271" customFormat="1" ht="15.75" customHeight="1">
      <c r="A49" s="687"/>
      <c r="B49" s="678" t="s">
        <v>309</v>
      </c>
      <c r="C49" s="679">
        <v>1578</v>
      </c>
      <c r="D49" s="679">
        <v>863</v>
      </c>
      <c r="E49" s="679">
        <v>641</v>
      </c>
      <c r="F49" s="679">
        <v>222</v>
      </c>
      <c r="G49" s="679">
        <v>87</v>
      </c>
      <c r="H49" s="679">
        <v>135</v>
      </c>
      <c r="I49" s="679">
        <v>715</v>
      </c>
      <c r="J49" s="679">
        <v>93</v>
      </c>
      <c r="K49" s="679">
        <v>278</v>
      </c>
      <c r="L49" s="679">
        <v>29</v>
      </c>
      <c r="M49" s="679">
        <v>78</v>
      </c>
      <c r="N49" s="679">
        <v>237</v>
      </c>
    </row>
    <row r="50" spans="1:14" s="271" customFormat="1" ht="15.75" customHeight="1">
      <c r="A50" s="687"/>
      <c r="B50" s="678" t="s">
        <v>310</v>
      </c>
      <c r="C50" s="679">
        <v>1561</v>
      </c>
      <c r="D50" s="679">
        <v>380</v>
      </c>
      <c r="E50" s="679">
        <v>264</v>
      </c>
      <c r="F50" s="679">
        <v>116</v>
      </c>
      <c r="G50" s="679">
        <v>43</v>
      </c>
      <c r="H50" s="679">
        <v>73</v>
      </c>
      <c r="I50" s="679">
        <v>1181</v>
      </c>
      <c r="J50" s="679">
        <v>137</v>
      </c>
      <c r="K50" s="679">
        <v>167</v>
      </c>
      <c r="L50" s="679">
        <v>706</v>
      </c>
      <c r="M50" s="679">
        <v>94</v>
      </c>
      <c r="N50" s="679">
        <v>77</v>
      </c>
    </row>
    <row r="51" spans="1:14" s="271" customFormat="1" ht="15.75" customHeight="1">
      <c r="A51" s="687" t="s">
        <v>16</v>
      </c>
      <c r="B51" s="678" t="s">
        <v>308</v>
      </c>
      <c r="C51" s="679">
        <v>45697</v>
      </c>
      <c r="D51" s="679">
        <v>19776</v>
      </c>
      <c r="E51" s="679">
        <v>13914</v>
      </c>
      <c r="F51" s="679">
        <v>5862</v>
      </c>
      <c r="G51" s="679">
        <v>2791</v>
      </c>
      <c r="H51" s="679">
        <v>3071</v>
      </c>
      <c r="I51" s="679">
        <v>25921</v>
      </c>
      <c r="J51" s="679">
        <v>3427</v>
      </c>
      <c r="K51" s="679">
        <v>8265</v>
      </c>
      <c r="L51" s="679">
        <v>8643</v>
      </c>
      <c r="M51" s="679">
        <v>1002</v>
      </c>
      <c r="N51" s="679">
        <v>4584</v>
      </c>
    </row>
    <row r="52" spans="1:14" s="271" customFormat="1" ht="15.75" customHeight="1">
      <c r="A52" s="687"/>
      <c r="B52" s="678" t="s">
        <v>309</v>
      </c>
      <c r="C52" s="679">
        <v>22384</v>
      </c>
      <c r="D52" s="679">
        <v>12288</v>
      </c>
      <c r="E52" s="679">
        <v>8579</v>
      </c>
      <c r="F52" s="679">
        <v>3709</v>
      </c>
      <c r="G52" s="679">
        <v>1829</v>
      </c>
      <c r="H52" s="679">
        <v>1880</v>
      </c>
      <c r="I52" s="679">
        <v>10096</v>
      </c>
      <c r="J52" s="679">
        <v>1727</v>
      </c>
      <c r="K52" s="679">
        <v>4333</v>
      </c>
      <c r="L52" s="679">
        <v>196</v>
      </c>
      <c r="M52" s="679">
        <v>521</v>
      </c>
      <c r="N52" s="679">
        <v>3319</v>
      </c>
    </row>
    <row r="53" spans="1:14" s="271" customFormat="1" ht="15.75" customHeight="1">
      <c r="A53" s="687"/>
      <c r="B53" s="678" t="s">
        <v>310</v>
      </c>
      <c r="C53" s="679">
        <v>23313</v>
      </c>
      <c r="D53" s="679">
        <v>7488</v>
      </c>
      <c r="E53" s="679">
        <v>5335</v>
      </c>
      <c r="F53" s="679">
        <v>2153</v>
      </c>
      <c r="G53" s="679">
        <v>962</v>
      </c>
      <c r="H53" s="679">
        <v>1191</v>
      </c>
      <c r="I53" s="679">
        <v>15825</v>
      </c>
      <c r="J53" s="679">
        <v>1700</v>
      </c>
      <c r="K53" s="679">
        <v>3932</v>
      </c>
      <c r="L53" s="679">
        <v>8447</v>
      </c>
      <c r="M53" s="679">
        <v>481</v>
      </c>
      <c r="N53" s="679">
        <v>1265</v>
      </c>
    </row>
    <row r="54" spans="1:14" s="271" customFormat="1" ht="15.75" customHeight="1">
      <c r="A54" s="687" t="s">
        <v>17</v>
      </c>
      <c r="B54" s="678" t="s">
        <v>308</v>
      </c>
      <c r="C54" s="679">
        <v>65</v>
      </c>
      <c r="D54" s="679">
        <v>43</v>
      </c>
      <c r="E54" s="679">
        <v>42</v>
      </c>
      <c r="F54" s="679">
        <v>1</v>
      </c>
      <c r="G54" s="679">
        <v>1</v>
      </c>
      <c r="H54" s="679" t="s">
        <v>68</v>
      </c>
      <c r="I54" s="679">
        <v>22</v>
      </c>
      <c r="J54" s="679">
        <v>2</v>
      </c>
      <c r="K54" s="679">
        <v>13</v>
      </c>
      <c r="L54" s="679">
        <v>3</v>
      </c>
      <c r="M54" s="679">
        <v>1</v>
      </c>
      <c r="N54" s="679">
        <v>3</v>
      </c>
    </row>
    <row r="55" spans="1:14" s="271" customFormat="1" ht="15.75" customHeight="1">
      <c r="A55" s="687"/>
      <c r="B55" s="678" t="s">
        <v>309</v>
      </c>
      <c r="C55" s="679">
        <v>43</v>
      </c>
      <c r="D55" s="679">
        <v>35</v>
      </c>
      <c r="E55" s="679">
        <v>35</v>
      </c>
      <c r="F55" s="679" t="s">
        <v>68</v>
      </c>
      <c r="G55" s="679" t="s">
        <v>68</v>
      </c>
      <c r="H55" s="679" t="s">
        <v>68</v>
      </c>
      <c r="I55" s="679">
        <v>8</v>
      </c>
      <c r="J55" s="679">
        <v>1</v>
      </c>
      <c r="K55" s="679">
        <v>5</v>
      </c>
      <c r="L55" s="679" t="s">
        <v>68</v>
      </c>
      <c r="M55" s="679" t="s">
        <v>68</v>
      </c>
      <c r="N55" s="679">
        <v>2</v>
      </c>
    </row>
    <row r="56" spans="1:14" s="271" customFormat="1" ht="15.75" customHeight="1">
      <c r="A56" s="687"/>
      <c r="B56" s="678" t="s">
        <v>310</v>
      </c>
      <c r="C56" s="679">
        <v>22</v>
      </c>
      <c r="D56" s="679">
        <v>8</v>
      </c>
      <c r="E56" s="679">
        <v>7</v>
      </c>
      <c r="F56" s="679">
        <v>1</v>
      </c>
      <c r="G56" s="679">
        <v>1</v>
      </c>
      <c r="H56" s="679" t="s">
        <v>68</v>
      </c>
      <c r="I56" s="679">
        <v>14</v>
      </c>
      <c r="J56" s="679">
        <v>1</v>
      </c>
      <c r="K56" s="679">
        <v>8</v>
      </c>
      <c r="L56" s="679">
        <v>3</v>
      </c>
      <c r="M56" s="679">
        <v>1</v>
      </c>
      <c r="N56" s="679">
        <v>1</v>
      </c>
    </row>
    <row r="57" spans="1:14" s="271" customFormat="1" ht="15.75" customHeight="1">
      <c r="A57" s="687" t="s">
        <v>18</v>
      </c>
      <c r="B57" s="678" t="s">
        <v>308</v>
      </c>
      <c r="C57" s="679">
        <v>213</v>
      </c>
      <c r="D57" s="679">
        <v>75</v>
      </c>
      <c r="E57" s="679">
        <v>45</v>
      </c>
      <c r="F57" s="679">
        <v>30</v>
      </c>
      <c r="G57" s="679">
        <v>15</v>
      </c>
      <c r="H57" s="679">
        <v>15</v>
      </c>
      <c r="I57" s="679">
        <v>138</v>
      </c>
      <c r="J57" s="679">
        <v>20</v>
      </c>
      <c r="K57" s="679">
        <v>64</v>
      </c>
      <c r="L57" s="679">
        <v>20</v>
      </c>
      <c r="M57" s="679">
        <v>12</v>
      </c>
      <c r="N57" s="679">
        <v>22</v>
      </c>
    </row>
    <row r="58" spans="1:14" s="271" customFormat="1" ht="15.75" customHeight="1">
      <c r="A58" s="687"/>
      <c r="B58" s="678" t="s">
        <v>309</v>
      </c>
      <c r="C58" s="679">
        <v>120</v>
      </c>
      <c r="D58" s="679">
        <v>50</v>
      </c>
      <c r="E58" s="679">
        <v>33</v>
      </c>
      <c r="F58" s="679">
        <v>17</v>
      </c>
      <c r="G58" s="679">
        <v>10</v>
      </c>
      <c r="H58" s="679">
        <v>7</v>
      </c>
      <c r="I58" s="679">
        <v>70</v>
      </c>
      <c r="J58" s="679">
        <v>15</v>
      </c>
      <c r="K58" s="679">
        <v>36</v>
      </c>
      <c r="L58" s="679" t="s">
        <v>68</v>
      </c>
      <c r="M58" s="679">
        <v>4</v>
      </c>
      <c r="N58" s="679">
        <v>15</v>
      </c>
    </row>
    <row r="59" spans="1:14" s="271" customFormat="1" ht="15.75" customHeight="1">
      <c r="A59" s="687"/>
      <c r="B59" s="678" t="s">
        <v>310</v>
      </c>
      <c r="C59" s="679">
        <v>93</v>
      </c>
      <c r="D59" s="679">
        <v>25</v>
      </c>
      <c r="E59" s="679">
        <v>12</v>
      </c>
      <c r="F59" s="679">
        <v>13</v>
      </c>
      <c r="G59" s="679">
        <v>5</v>
      </c>
      <c r="H59" s="679">
        <v>8</v>
      </c>
      <c r="I59" s="679">
        <v>68</v>
      </c>
      <c r="J59" s="679">
        <v>5</v>
      </c>
      <c r="K59" s="679">
        <v>28</v>
      </c>
      <c r="L59" s="679">
        <v>20</v>
      </c>
      <c r="M59" s="679">
        <v>8</v>
      </c>
      <c r="N59" s="679">
        <v>7</v>
      </c>
    </row>
    <row r="60" spans="1:14" s="271" customFormat="1" ht="15.75" customHeight="1">
      <c r="A60" s="115" t="s">
        <v>19</v>
      </c>
      <c r="B60" s="678" t="s">
        <v>308</v>
      </c>
      <c r="C60" s="679">
        <v>51799</v>
      </c>
      <c r="D60" s="679">
        <v>26019</v>
      </c>
      <c r="E60" s="679">
        <v>18510</v>
      </c>
      <c r="F60" s="679">
        <v>7509</v>
      </c>
      <c r="G60" s="679">
        <v>4823</v>
      </c>
      <c r="H60" s="679">
        <v>2686</v>
      </c>
      <c r="I60" s="679">
        <v>25780</v>
      </c>
      <c r="J60" s="679">
        <v>5174</v>
      </c>
      <c r="K60" s="679">
        <v>12989</v>
      </c>
      <c r="L60" s="679">
        <v>4412</v>
      </c>
      <c r="M60" s="679">
        <v>497</v>
      </c>
      <c r="N60" s="679">
        <v>2708</v>
      </c>
    </row>
    <row r="61" spans="1:14" s="271" customFormat="1" ht="15.75" customHeight="1">
      <c r="A61" s="687"/>
      <c r="B61" s="678" t="s">
        <v>309</v>
      </c>
      <c r="C61" s="679">
        <v>24691</v>
      </c>
      <c r="D61" s="679">
        <v>14030</v>
      </c>
      <c r="E61" s="679">
        <v>10144</v>
      </c>
      <c r="F61" s="679">
        <v>3886</v>
      </c>
      <c r="G61" s="679">
        <v>2516</v>
      </c>
      <c r="H61" s="679">
        <v>1370</v>
      </c>
      <c r="I61" s="679">
        <v>10661</v>
      </c>
      <c r="J61" s="679">
        <v>2401</v>
      </c>
      <c r="K61" s="679">
        <v>6076</v>
      </c>
      <c r="L61" s="679">
        <v>127</v>
      </c>
      <c r="M61" s="679">
        <v>251</v>
      </c>
      <c r="N61" s="679">
        <v>1806</v>
      </c>
    </row>
    <row r="62" spans="1:14" s="271" customFormat="1" ht="15.75" customHeight="1">
      <c r="A62" s="687"/>
      <c r="B62" s="678" t="s">
        <v>310</v>
      </c>
      <c r="C62" s="679">
        <v>27108</v>
      </c>
      <c r="D62" s="679">
        <v>11989</v>
      </c>
      <c r="E62" s="679">
        <v>8366</v>
      </c>
      <c r="F62" s="679">
        <v>3623</v>
      </c>
      <c r="G62" s="679">
        <v>2307</v>
      </c>
      <c r="H62" s="679">
        <v>1316</v>
      </c>
      <c r="I62" s="679">
        <v>15119</v>
      </c>
      <c r="J62" s="679">
        <v>2773</v>
      </c>
      <c r="K62" s="679">
        <v>6913</v>
      </c>
      <c r="L62" s="679">
        <v>4285</v>
      </c>
      <c r="M62" s="679">
        <v>246</v>
      </c>
      <c r="N62" s="679">
        <v>902</v>
      </c>
    </row>
    <row r="63" spans="1:14" s="271" customFormat="1" ht="15.75" customHeight="1">
      <c r="A63" s="713" t="s">
        <v>20</v>
      </c>
      <c r="B63" s="678" t="s">
        <v>308</v>
      </c>
      <c r="C63" s="679">
        <v>12477</v>
      </c>
      <c r="D63" s="679">
        <v>6595</v>
      </c>
      <c r="E63" s="679">
        <v>4884</v>
      </c>
      <c r="F63" s="679">
        <v>1711</v>
      </c>
      <c r="G63" s="679">
        <v>1170</v>
      </c>
      <c r="H63" s="679">
        <v>541</v>
      </c>
      <c r="I63" s="679">
        <v>5882</v>
      </c>
      <c r="J63" s="679">
        <v>1171</v>
      </c>
      <c r="K63" s="679">
        <v>3108</v>
      </c>
      <c r="L63" s="679">
        <v>852</v>
      </c>
      <c r="M63" s="679">
        <v>89</v>
      </c>
      <c r="N63" s="679">
        <v>662</v>
      </c>
    </row>
    <row r="64" spans="1:14" s="271" customFormat="1" ht="15.75" customHeight="1">
      <c r="A64" s="713"/>
      <c r="B64" s="678" t="s">
        <v>309</v>
      </c>
      <c r="C64" s="679">
        <v>5939</v>
      </c>
      <c r="D64" s="679">
        <v>3431</v>
      </c>
      <c r="E64" s="679">
        <v>2595</v>
      </c>
      <c r="F64" s="679">
        <v>836</v>
      </c>
      <c r="G64" s="679">
        <v>567</v>
      </c>
      <c r="H64" s="679">
        <v>269</v>
      </c>
      <c r="I64" s="679">
        <v>2508</v>
      </c>
      <c r="J64" s="679">
        <v>561</v>
      </c>
      <c r="K64" s="679">
        <v>1462</v>
      </c>
      <c r="L64" s="679">
        <v>24</v>
      </c>
      <c r="M64" s="679">
        <v>47</v>
      </c>
      <c r="N64" s="679">
        <v>414</v>
      </c>
    </row>
    <row r="65" spans="1:14" s="271" customFormat="1" ht="15.75" customHeight="1">
      <c r="A65" s="713"/>
      <c r="B65" s="678" t="s">
        <v>310</v>
      </c>
      <c r="C65" s="679">
        <v>6538</v>
      </c>
      <c r="D65" s="679">
        <v>3164</v>
      </c>
      <c r="E65" s="679">
        <v>2289</v>
      </c>
      <c r="F65" s="679">
        <v>875</v>
      </c>
      <c r="G65" s="679">
        <v>603</v>
      </c>
      <c r="H65" s="679">
        <v>272</v>
      </c>
      <c r="I65" s="679">
        <v>3374</v>
      </c>
      <c r="J65" s="679">
        <v>610</v>
      </c>
      <c r="K65" s="679">
        <v>1646</v>
      </c>
      <c r="L65" s="679">
        <v>828</v>
      </c>
      <c r="M65" s="679">
        <v>42</v>
      </c>
      <c r="N65" s="679">
        <v>248</v>
      </c>
    </row>
    <row r="66" spans="1:14" s="271" customFormat="1" ht="15.75" customHeight="1">
      <c r="A66" s="713" t="s">
        <v>21</v>
      </c>
      <c r="B66" s="678" t="s">
        <v>308</v>
      </c>
      <c r="C66" s="679">
        <v>1004</v>
      </c>
      <c r="D66" s="679">
        <v>373</v>
      </c>
      <c r="E66" s="679">
        <v>249</v>
      </c>
      <c r="F66" s="679">
        <v>124</v>
      </c>
      <c r="G66" s="679">
        <v>86</v>
      </c>
      <c r="H66" s="679">
        <v>38</v>
      </c>
      <c r="I66" s="679">
        <v>631</v>
      </c>
      <c r="J66" s="679">
        <v>61</v>
      </c>
      <c r="K66" s="679">
        <v>321</v>
      </c>
      <c r="L66" s="679">
        <v>168</v>
      </c>
      <c r="M66" s="679">
        <v>27</v>
      </c>
      <c r="N66" s="679">
        <v>54</v>
      </c>
    </row>
    <row r="67" spans="1:14" s="271" customFormat="1" ht="15.75" customHeight="1">
      <c r="A67" s="713"/>
      <c r="B67" s="678" t="s">
        <v>309</v>
      </c>
      <c r="C67" s="679">
        <v>488</v>
      </c>
      <c r="D67" s="679">
        <v>256</v>
      </c>
      <c r="E67" s="679">
        <v>174</v>
      </c>
      <c r="F67" s="679">
        <v>82</v>
      </c>
      <c r="G67" s="679">
        <v>58</v>
      </c>
      <c r="H67" s="679">
        <v>24</v>
      </c>
      <c r="I67" s="679">
        <v>232</v>
      </c>
      <c r="J67" s="679">
        <v>21</v>
      </c>
      <c r="K67" s="679">
        <v>155</v>
      </c>
      <c r="L67" s="679">
        <v>6</v>
      </c>
      <c r="M67" s="679">
        <v>10</v>
      </c>
      <c r="N67" s="679">
        <v>40</v>
      </c>
    </row>
    <row r="68" spans="1:14" s="271" customFormat="1" ht="15.75" customHeight="1">
      <c r="A68" s="713"/>
      <c r="B68" s="678" t="s">
        <v>310</v>
      </c>
      <c r="C68" s="679">
        <v>516</v>
      </c>
      <c r="D68" s="679">
        <v>117</v>
      </c>
      <c r="E68" s="679">
        <v>75</v>
      </c>
      <c r="F68" s="679">
        <v>42</v>
      </c>
      <c r="G68" s="679">
        <v>28</v>
      </c>
      <c r="H68" s="679">
        <v>14</v>
      </c>
      <c r="I68" s="679">
        <v>399</v>
      </c>
      <c r="J68" s="679">
        <v>40</v>
      </c>
      <c r="K68" s="679">
        <v>166</v>
      </c>
      <c r="L68" s="679">
        <v>162</v>
      </c>
      <c r="M68" s="679">
        <v>17</v>
      </c>
      <c r="N68" s="679">
        <v>14</v>
      </c>
    </row>
    <row r="69" spans="1:14" s="271" customFormat="1" ht="15.75" customHeight="1">
      <c r="A69" s="713" t="s">
        <v>22</v>
      </c>
      <c r="B69" s="678" t="s">
        <v>308</v>
      </c>
      <c r="C69" s="679">
        <v>8824</v>
      </c>
      <c r="D69" s="679">
        <v>4537</v>
      </c>
      <c r="E69" s="679">
        <v>3580</v>
      </c>
      <c r="F69" s="679">
        <v>957</v>
      </c>
      <c r="G69" s="679">
        <v>660</v>
      </c>
      <c r="H69" s="679">
        <v>297</v>
      </c>
      <c r="I69" s="679">
        <v>4287</v>
      </c>
      <c r="J69" s="679">
        <v>869</v>
      </c>
      <c r="K69" s="679">
        <v>2079</v>
      </c>
      <c r="L69" s="679">
        <v>750</v>
      </c>
      <c r="M69" s="679">
        <v>58</v>
      </c>
      <c r="N69" s="679">
        <v>531</v>
      </c>
    </row>
    <row r="70" spans="1:14" s="271" customFormat="1" ht="15.75" customHeight="1">
      <c r="A70" s="713"/>
      <c r="B70" s="678" t="s">
        <v>309</v>
      </c>
      <c r="C70" s="679">
        <v>4165</v>
      </c>
      <c r="D70" s="679">
        <v>2402</v>
      </c>
      <c r="E70" s="679">
        <v>1907</v>
      </c>
      <c r="F70" s="679">
        <v>495</v>
      </c>
      <c r="G70" s="679">
        <v>339</v>
      </c>
      <c r="H70" s="679">
        <v>156</v>
      </c>
      <c r="I70" s="679">
        <v>1763</v>
      </c>
      <c r="J70" s="679">
        <v>416</v>
      </c>
      <c r="K70" s="679">
        <v>926</v>
      </c>
      <c r="L70" s="679">
        <v>16</v>
      </c>
      <c r="M70" s="679">
        <v>30</v>
      </c>
      <c r="N70" s="679">
        <v>375</v>
      </c>
    </row>
    <row r="71" spans="1:14" s="271" customFormat="1" ht="15.75" customHeight="1">
      <c r="A71" s="713"/>
      <c r="B71" s="678" t="s">
        <v>310</v>
      </c>
      <c r="C71" s="679">
        <v>4659</v>
      </c>
      <c r="D71" s="679">
        <v>2135</v>
      </c>
      <c r="E71" s="679">
        <v>1673</v>
      </c>
      <c r="F71" s="679">
        <v>462</v>
      </c>
      <c r="G71" s="679">
        <v>321</v>
      </c>
      <c r="H71" s="679">
        <v>141</v>
      </c>
      <c r="I71" s="679">
        <v>2524</v>
      </c>
      <c r="J71" s="679">
        <v>453</v>
      </c>
      <c r="K71" s="679">
        <v>1153</v>
      </c>
      <c r="L71" s="679">
        <v>734</v>
      </c>
      <c r="M71" s="679">
        <v>28</v>
      </c>
      <c r="N71" s="679">
        <v>156</v>
      </c>
    </row>
    <row r="72" spans="1:14" s="271" customFormat="1" ht="15.75" customHeight="1">
      <c r="A72" s="713" t="s">
        <v>365</v>
      </c>
      <c r="B72" s="678" t="s">
        <v>308</v>
      </c>
      <c r="C72" s="679">
        <v>17661</v>
      </c>
      <c r="D72" s="679">
        <v>8643</v>
      </c>
      <c r="E72" s="679">
        <v>6039</v>
      </c>
      <c r="F72" s="679">
        <v>2604</v>
      </c>
      <c r="G72" s="679">
        <v>1658</v>
      </c>
      <c r="H72" s="679">
        <v>946</v>
      </c>
      <c r="I72" s="679">
        <v>9018</v>
      </c>
      <c r="J72" s="679">
        <v>2074</v>
      </c>
      <c r="K72" s="679">
        <v>4291</v>
      </c>
      <c r="L72" s="679">
        <v>1606</v>
      </c>
      <c r="M72" s="679">
        <v>155</v>
      </c>
      <c r="N72" s="679">
        <v>892</v>
      </c>
    </row>
    <row r="73" spans="1:14" s="271" customFormat="1" ht="15.75" customHeight="1">
      <c r="A73" s="713"/>
      <c r="B73" s="678" t="s">
        <v>309</v>
      </c>
      <c r="C73" s="679">
        <v>8344</v>
      </c>
      <c r="D73" s="679">
        <v>4665</v>
      </c>
      <c r="E73" s="679">
        <v>3273</v>
      </c>
      <c r="F73" s="679">
        <v>1392</v>
      </c>
      <c r="G73" s="679">
        <v>912</v>
      </c>
      <c r="H73" s="679">
        <v>480</v>
      </c>
      <c r="I73" s="679">
        <v>3679</v>
      </c>
      <c r="J73" s="679">
        <v>947</v>
      </c>
      <c r="K73" s="679">
        <v>2004</v>
      </c>
      <c r="L73" s="679">
        <v>62</v>
      </c>
      <c r="M73" s="679">
        <v>80</v>
      </c>
      <c r="N73" s="679">
        <v>586</v>
      </c>
    </row>
    <row r="74" spans="1:14" s="271" customFormat="1" ht="15.75" customHeight="1">
      <c r="A74" s="713"/>
      <c r="B74" s="678" t="s">
        <v>310</v>
      </c>
      <c r="C74" s="679">
        <v>9317</v>
      </c>
      <c r="D74" s="679">
        <v>3978</v>
      </c>
      <c r="E74" s="679">
        <v>2766</v>
      </c>
      <c r="F74" s="679">
        <v>1212</v>
      </c>
      <c r="G74" s="679">
        <v>746</v>
      </c>
      <c r="H74" s="679">
        <v>466</v>
      </c>
      <c r="I74" s="679">
        <v>5339</v>
      </c>
      <c r="J74" s="679">
        <v>1127</v>
      </c>
      <c r="K74" s="679">
        <v>2287</v>
      </c>
      <c r="L74" s="679">
        <v>1544</v>
      </c>
      <c r="M74" s="679">
        <v>75</v>
      </c>
      <c r="N74" s="679">
        <v>306</v>
      </c>
    </row>
    <row r="75" spans="1:14" s="271" customFormat="1" ht="15.75" customHeight="1">
      <c r="A75" s="713" t="s">
        <v>24</v>
      </c>
      <c r="B75" s="678" t="s">
        <v>308</v>
      </c>
      <c r="C75" s="679">
        <v>10049</v>
      </c>
      <c r="D75" s="679">
        <v>5027</v>
      </c>
      <c r="E75" s="679">
        <v>3288</v>
      </c>
      <c r="F75" s="679">
        <v>1739</v>
      </c>
      <c r="G75" s="679">
        <v>1027</v>
      </c>
      <c r="H75" s="679">
        <v>712</v>
      </c>
      <c r="I75" s="679">
        <v>5022</v>
      </c>
      <c r="J75" s="679">
        <v>869</v>
      </c>
      <c r="K75" s="679">
        <v>2630</v>
      </c>
      <c r="L75" s="679">
        <v>888</v>
      </c>
      <c r="M75" s="679">
        <v>143</v>
      </c>
      <c r="N75" s="679">
        <v>492</v>
      </c>
    </row>
    <row r="76" spans="1:14" s="271" customFormat="1" ht="15.75" customHeight="1">
      <c r="A76" s="713"/>
      <c r="B76" s="678" t="s">
        <v>309</v>
      </c>
      <c r="C76" s="679">
        <v>4907</v>
      </c>
      <c r="D76" s="679">
        <v>2809</v>
      </c>
      <c r="E76" s="679">
        <v>1912</v>
      </c>
      <c r="F76" s="679">
        <v>897</v>
      </c>
      <c r="G76" s="679">
        <v>534</v>
      </c>
      <c r="H76" s="679">
        <v>363</v>
      </c>
      <c r="I76" s="679">
        <v>2098</v>
      </c>
      <c r="J76" s="679">
        <v>398</v>
      </c>
      <c r="K76" s="679">
        <v>1259</v>
      </c>
      <c r="L76" s="679">
        <v>19</v>
      </c>
      <c r="M76" s="679">
        <v>70</v>
      </c>
      <c r="N76" s="679">
        <v>352</v>
      </c>
    </row>
    <row r="77" spans="1:14" s="271" customFormat="1" ht="15.75" customHeight="1">
      <c r="A77" s="713"/>
      <c r="B77" s="678" t="s">
        <v>310</v>
      </c>
      <c r="C77" s="679">
        <v>5142</v>
      </c>
      <c r="D77" s="679">
        <v>2218</v>
      </c>
      <c r="E77" s="679">
        <v>1376</v>
      </c>
      <c r="F77" s="679">
        <v>842</v>
      </c>
      <c r="G77" s="679">
        <v>493</v>
      </c>
      <c r="H77" s="679">
        <v>349</v>
      </c>
      <c r="I77" s="679">
        <v>2924</v>
      </c>
      <c r="J77" s="679">
        <v>471</v>
      </c>
      <c r="K77" s="679">
        <v>1371</v>
      </c>
      <c r="L77" s="679">
        <v>869</v>
      </c>
      <c r="M77" s="679">
        <v>73</v>
      </c>
      <c r="N77" s="679">
        <v>140</v>
      </c>
    </row>
    <row r="78" spans="1:14" s="271" customFormat="1" ht="15.75" customHeight="1">
      <c r="A78" s="713" t="s">
        <v>366</v>
      </c>
      <c r="B78" s="678" t="s">
        <v>308</v>
      </c>
      <c r="C78" s="679">
        <v>1784</v>
      </c>
      <c r="D78" s="679">
        <v>844</v>
      </c>
      <c r="E78" s="679">
        <v>470</v>
      </c>
      <c r="F78" s="679">
        <v>374</v>
      </c>
      <c r="G78" s="679">
        <v>222</v>
      </c>
      <c r="H78" s="679">
        <v>152</v>
      </c>
      <c r="I78" s="679">
        <v>940</v>
      </c>
      <c r="J78" s="679">
        <v>130</v>
      </c>
      <c r="K78" s="679">
        <v>560</v>
      </c>
      <c r="L78" s="679">
        <v>148</v>
      </c>
      <c r="M78" s="679">
        <v>25</v>
      </c>
      <c r="N78" s="679">
        <v>77</v>
      </c>
    </row>
    <row r="79" spans="1:14" s="271" customFormat="1" ht="15.75" customHeight="1">
      <c r="A79" s="687"/>
      <c r="B79" s="678" t="s">
        <v>309</v>
      </c>
      <c r="C79" s="679">
        <v>848</v>
      </c>
      <c r="D79" s="679">
        <v>467</v>
      </c>
      <c r="E79" s="679">
        <v>283</v>
      </c>
      <c r="F79" s="679">
        <v>184</v>
      </c>
      <c r="G79" s="679">
        <v>106</v>
      </c>
      <c r="H79" s="679">
        <v>78</v>
      </c>
      <c r="I79" s="679">
        <v>381</v>
      </c>
      <c r="J79" s="679">
        <v>58</v>
      </c>
      <c r="K79" s="679">
        <v>270</v>
      </c>
      <c r="L79" s="679" t="s">
        <v>68</v>
      </c>
      <c r="M79" s="679">
        <v>14</v>
      </c>
      <c r="N79" s="679">
        <v>39</v>
      </c>
    </row>
    <row r="80" spans="1:14" s="271" customFormat="1" ht="15.75" customHeight="1">
      <c r="A80" s="687"/>
      <c r="B80" s="678" t="s">
        <v>310</v>
      </c>
      <c r="C80" s="679">
        <v>936</v>
      </c>
      <c r="D80" s="679">
        <v>377</v>
      </c>
      <c r="E80" s="679">
        <v>187</v>
      </c>
      <c r="F80" s="679">
        <v>190</v>
      </c>
      <c r="G80" s="679">
        <v>116</v>
      </c>
      <c r="H80" s="679">
        <v>74</v>
      </c>
      <c r="I80" s="679">
        <v>559</v>
      </c>
      <c r="J80" s="679">
        <v>72</v>
      </c>
      <c r="K80" s="679">
        <v>290</v>
      </c>
      <c r="L80" s="679">
        <v>148</v>
      </c>
      <c r="M80" s="679">
        <v>11</v>
      </c>
      <c r="N80" s="679">
        <v>38</v>
      </c>
    </row>
    <row r="81" spans="1:14" s="271" customFormat="1" ht="15.75" customHeight="1">
      <c r="A81" s="687" t="s">
        <v>26</v>
      </c>
      <c r="B81" s="678" t="s">
        <v>308</v>
      </c>
      <c r="C81" s="679">
        <v>902</v>
      </c>
      <c r="D81" s="679">
        <v>312</v>
      </c>
      <c r="E81" s="679">
        <v>236</v>
      </c>
      <c r="F81" s="679">
        <v>76</v>
      </c>
      <c r="G81" s="679">
        <v>27</v>
      </c>
      <c r="H81" s="679">
        <v>49</v>
      </c>
      <c r="I81" s="679">
        <v>590</v>
      </c>
      <c r="J81" s="679">
        <v>60</v>
      </c>
      <c r="K81" s="679">
        <v>184</v>
      </c>
      <c r="L81" s="679">
        <v>167</v>
      </c>
      <c r="M81" s="679">
        <v>19</v>
      </c>
      <c r="N81" s="679">
        <v>160</v>
      </c>
    </row>
    <row r="82" spans="1:14" s="271" customFormat="1" ht="15.75" customHeight="1">
      <c r="A82" s="687"/>
      <c r="B82" s="678" t="s">
        <v>309</v>
      </c>
      <c r="C82" s="679">
        <v>465</v>
      </c>
      <c r="D82" s="679">
        <v>202</v>
      </c>
      <c r="E82" s="679">
        <v>152</v>
      </c>
      <c r="F82" s="679">
        <v>50</v>
      </c>
      <c r="G82" s="679">
        <v>20</v>
      </c>
      <c r="H82" s="679">
        <v>30</v>
      </c>
      <c r="I82" s="679">
        <v>263</v>
      </c>
      <c r="J82" s="679">
        <v>29</v>
      </c>
      <c r="K82" s="679">
        <v>98</v>
      </c>
      <c r="L82" s="679">
        <v>5</v>
      </c>
      <c r="M82" s="679">
        <v>10</v>
      </c>
      <c r="N82" s="679">
        <v>121</v>
      </c>
    </row>
    <row r="83" spans="1:14" s="271" customFormat="1" ht="15.75" customHeight="1">
      <c r="A83" s="687"/>
      <c r="B83" s="678" t="s">
        <v>310</v>
      </c>
      <c r="C83" s="679">
        <v>437</v>
      </c>
      <c r="D83" s="679">
        <v>110</v>
      </c>
      <c r="E83" s="679">
        <v>84</v>
      </c>
      <c r="F83" s="679">
        <v>26</v>
      </c>
      <c r="G83" s="679">
        <v>7</v>
      </c>
      <c r="H83" s="679">
        <v>19</v>
      </c>
      <c r="I83" s="679">
        <v>327</v>
      </c>
      <c r="J83" s="679">
        <v>31</v>
      </c>
      <c r="K83" s="679">
        <v>86</v>
      </c>
      <c r="L83" s="679">
        <v>162</v>
      </c>
      <c r="M83" s="679">
        <v>9</v>
      </c>
      <c r="N83" s="679">
        <v>39</v>
      </c>
    </row>
    <row r="84" spans="1:14" s="271" customFormat="1" ht="15.75" customHeight="1">
      <c r="A84" s="687" t="s">
        <v>27</v>
      </c>
      <c r="B84" s="678" t="s">
        <v>308</v>
      </c>
      <c r="C84" s="679">
        <v>1769</v>
      </c>
      <c r="D84" s="679">
        <v>716</v>
      </c>
      <c r="E84" s="679">
        <v>503</v>
      </c>
      <c r="F84" s="679">
        <v>213</v>
      </c>
      <c r="G84" s="679">
        <v>137</v>
      </c>
      <c r="H84" s="679">
        <v>76</v>
      </c>
      <c r="I84" s="679">
        <v>1053</v>
      </c>
      <c r="J84" s="679">
        <v>162</v>
      </c>
      <c r="K84" s="679">
        <v>564</v>
      </c>
      <c r="L84" s="679">
        <v>182</v>
      </c>
      <c r="M84" s="679">
        <v>41</v>
      </c>
      <c r="N84" s="679">
        <v>104</v>
      </c>
    </row>
    <row r="85" spans="1:14" s="271" customFormat="1" ht="15.75" customHeight="1">
      <c r="A85" s="687"/>
      <c r="B85" s="678" t="s">
        <v>309</v>
      </c>
      <c r="C85" s="679">
        <v>871</v>
      </c>
      <c r="D85" s="679">
        <v>457</v>
      </c>
      <c r="E85" s="679">
        <v>334</v>
      </c>
      <c r="F85" s="679">
        <v>123</v>
      </c>
      <c r="G85" s="679">
        <v>74</v>
      </c>
      <c r="H85" s="679">
        <v>49</v>
      </c>
      <c r="I85" s="679">
        <v>414</v>
      </c>
      <c r="J85" s="679">
        <v>67</v>
      </c>
      <c r="K85" s="679">
        <v>272</v>
      </c>
      <c r="L85" s="679" t="s">
        <v>68</v>
      </c>
      <c r="M85" s="679">
        <v>8</v>
      </c>
      <c r="N85" s="679">
        <v>67</v>
      </c>
    </row>
    <row r="86" spans="1:14" s="271" customFormat="1" ht="15.75" customHeight="1">
      <c r="A86" s="687"/>
      <c r="B86" s="678" t="s">
        <v>310</v>
      </c>
      <c r="C86" s="679">
        <v>898</v>
      </c>
      <c r="D86" s="679">
        <v>259</v>
      </c>
      <c r="E86" s="679">
        <v>169</v>
      </c>
      <c r="F86" s="679">
        <v>90</v>
      </c>
      <c r="G86" s="679">
        <v>63</v>
      </c>
      <c r="H86" s="679">
        <v>27</v>
      </c>
      <c r="I86" s="679">
        <v>639</v>
      </c>
      <c r="J86" s="679">
        <v>95</v>
      </c>
      <c r="K86" s="679">
        <v>292</v>
      </c>
      <c r="L86" s="679">
        <v>182</v>
      </c>
      <c r="M86" s="679">
        <v>33</v>
      </c>
      <c r="N86" s="679">
        <v>37</v>
      </c>
    </row>
    <row r="87" spans="1:14" s="271" customFormat="1" ht="15.75" customHeight="1">
      <c r="A87" s="687" t="s">
        <v>28</v>
      </c>
      <c r="B87" s="678" t="s">
        <v>308</v>
      </c>
      <c r="C87" s="679">
        <v>8016</v>
      </c>
      <c r="D87" s="679">
        <v>4144</v>
      </c>
      <c r="E87" s="679">
        <v>3544</v>
      </c>
      <c r="F87" s="679">
        <v>600</v>
      </c>
      <c r="G87" s="679">
        <v>342</v>
      </c>
      <c r="H87" s="679">
        <v>258</v>
      </c>
      <c r="I87" s="679">
        <v>3872</v>
      </c>
      <c r="J87" s="679">
        <v>661</v>
      </c>
      <c r="K87" s="679">
        <v>1380</v>
      </c>
      <c r="L87" s="679">
        <v>1141</v>
      </c>
      <c r="M87" s="679">
        <v>295</v>
      </c>
      <c r="N87" s="679">
        <v>395</v>
      </c>
    </row>
    <row r="88" spans="1:14" s="271" customFormat="1" ht="15.75" customHeight="1">
      <c r="A88" s="687"/>
      <c r="B88" s="678" t="s">
        <v>309</v>
      </c>
      <c r="C88" s="679">
        <v>3937</v>
      </c>
      <c r="D88" s="679">
        <v>2453</v>
      </c>
      <c r="E88" s="679">
        <v>2074</v>
      </c>
      <c r="F88" s="679">
        <v>379</v>
      </c>
      <c r="G88" s="679">
        <v>223</v>
      </c>
      <c r="H88" s="679">
        <v>156</v>
      </c>
      <c r="I88" s="679">
        <v>1484</v>
      </c>
      <c r="J88" s="679">
        <v>317</v>
      </c>
      <c r="K88" s="679">
        <v>770</v>
      </c>
      <c r="L88" s="679">
        <v>16</v>
      </c>
      <c r="M88" s="679">
        <v>123</v>
      </c>
      <c r="N88" s="679">
        <v>258</v>
      </c>
    </row>
    <row r="89" spans="1:14" s="271" customFormat="1" ht="15.75" customHeight="1">
      <c r="A89" s="687"/>
      <c r="B89" s="678" t="s">
        <v>310</v>
      </c>
      <c r="C89" s="679">
        <v>4079</v>
      </c>
      <c r="D89" s="679">
        <v>1691</v>
      </c>
      <c r="E89" s="679">
        <v>1470</v>
      </c>
      <c r="F89" s="679">
        <v>221</v>
      </c>
      <c r="G89" s="679">
        <v>119</v>
      </c>
      <c r="H89" s="679">
        <v>102</v>
      </c>
      <c r="I89" s="679">
        <v>2388</v>
      </c>
      <c r="J89" s="679">
        <v>344</v>
      </c>
      <c r="K89" s="679">
        <v>610</v>
      </c>
      <c r="L89" s="679">
        <v>1125</v>
      </c>
      <c r="M89" s="679">
        <v>172</v>
      </c>
      <c r="N89" s="679">
        <v>137</v>
      </c>
    </row>
    <row r="90" spans="1:14" s="271" customFormat="1" ht="15.75" customHeight="1">
      <c r="A90" s="687" t="s">
        <v>29</v>
      </c>
      <c r="B90" s="678" t="s">
        <v>308</v>
      </c>
      <c r="C90" s="679">
        <v>18231</v>
      </c>
      <c r="D90" s="679">
        <v>7199</v>
      </c>
      <c r="E90" s="679">
        <v>5340</v>
      </c>
      <c r="F90" s="679">
        <v>1859</v>
      </c>
      <c r="G90" s="679">
        <v>1125</v>
      </c>
      <c r="H90" s="679">
        <v>734</v>
      </c>
      <c r="I90" s="679">
        <v>11032</v>
      </c>
      <c r="J90" s="679">
        <v>1166</v>
      </c>
      <c r="K90" s="679">
        <v>4525</v>
      </c>
      <c r="L90" s="679">
        <v>2579</v>
      </c>
      <c r="M90" s="679">
        <v>465</v>
      </c>
      <c r="N90" s="679">
        <v>2297</v>
      </c>
    </row>
    <row r="91" spans="1:14" s="271" customFormat="1" ht="15.75" customHeight="1">
      <c r="A91" s="687"/>
      <c r="B91" s="678" t="s">
        <v>309</v>
      </c>
      <c r="C91" s="679">
        <v>8845</v>
      </c>
      <c r="D91" s="679">
        <v>4251</v>
      </c>
      <c r="E91" s="679">
        <v>3195</v>
      </c>
      <c r="F91" s="679">
        <v>1056</v>
      </c>
      <c r="G91" s="679">
        <v>655</v>
      </c>
      <c r="H91" s="679">
        <v>401</v>
      </c>
      <c r="I91" s="679">
        <v>4594</v>
      </c>
      <c r="J91" s="679">
        <v>542</v>
      </c>
      <c r="K91" s="679">
        <v>2023</v>
      </c>
      <c r="L91" s="679">
        <v>135</v>
      </c>
      <c r="M91" s="679">
        <v>220</v>
      </c>
      <c r="N91" s="679">
        <v>1674</v>
      </c>
    </row>
    <row r="92" spans="1:14" s="271" customFormat="1" ht="15.75" customHeight="1">
      <c r="A92" s="687"/>
      <c r="B92" s="678" t="s">
        <v>310</v>
      </c>
      <c r="C92" s="679">
        <v>9386</v>
      </c>
      <c r="D92" s="679">
        <v>2948</v>
      </c>
      <c r="E92" s="679">
        <v>2145</v>
      </c>
      <c r="F92" s="679">
        <v>803</v>
      </c>
      <c r="G92" s="679">
        <v>470</v>
      </c>
      <c r="H92" s="679">
        <v>333</v>
      </c>
      <c r="I92" s="679">
        <v>6438</v>
      </c>
      <c r="J92" s="679">
        <v>624</v>
      </c>
      <c r="K92" s="679">
        <v>2502</v>
      </c>
      <c r="L92" s="679">
        <v>2444</v>
      </c>
      <c r="M92" s="679">
        <v>245</v>
      </c>
      <c r="N92" s="679">
        <v>623</v>
      </c>
    </row>
    <row r="93" spans="1:14" s="271" customFormat="1" ht="15.75" customHeight="1">
      <c r="A93" s="687" t="s">
        <v>30</v>
      </c>
      <c r="B93" s="678" t="s">
        <v>308</v>
      </c>
      <c r="C93" s="679">
        <v>4975</v>
      </c>
      <c r="D93" s="679">
        <v>2391</v>
      </c>
      <c r="E93" s="679">
        <v>1999</v>
      </c>
      <c r="F93" s="679">
        <v>392</v>
      </c>
      <c r="G93" s="679">
        <v>235</v>
      </c>
      <c r="H93" s="679">
        <v>157</v>
      </c>
      <c r="I93" s="679">
        <v>2584</v>
      </c>
      <c r="J93" s="679">
        <v>360</v>
      </c>
      <c r="K93" s="679">
        <v>1142</v>
      </c>
      <c r="L93" s="679">
        <v>512</v>
      </c>
      <c r="M93" s="679">
        <v>149</v>
      </c>
      <c r="N93" s="679">
        <v>421</v>
      </c>
    </row>
    <row r="94" spans="1:14" s="271" customFormat="1" ht="15.75" customHeight="1">
      <c r="A94" s="687"/>
      <c r="B94" s="678" t="s">
        <v>309</v>
      </c>
      <c r="C94" s="679">
        <v>2437</v>
      </c>
      <c r="D94" s="679">
        <v>1348</v>
      </c>
      <c r="E94" s="679">
        <v>1118</v>
      </c>
      <c r="F94" s="679">
        <v>230</v>
      </c>
      <c r="G94" s="679">
        <v>131</v>
      </c>
      <c r="H94" s="679">
        <v>99</v>
      </c>
      <c r="I94" s="679">
        <v>1089</v>
      </c>
      <c r="J94" s="679">
        <v>163</v>
      </c>
      <c r="K94" s="679">
        <v>516</v>
      </c>
      <c r="L94" s="679">
        <v>23</v>
      </c>
      <c r="M94" s="679">
        <v>73</v>
      </c>
      <c r="N94" s="679">
        <v>314</v>
      </c>
    </row>
    <row r="95" spans="1:14" s="271" customFormat="1" ht="15.75" customHeight="1">
      <c r="A95" s="687"/>
      <c r="B95" s="678" t="s">
        <v>310</v>
      </c>
      <c r="C95" s="679">
        <v>2538</v>
      </c>
      <c r="D95" s="679">
        <v>1043</v>
      </c>
      <c r="E95" s="679">
        <v>881</v>
      </c>
      <c r="F95" s="679">
        <v>162</v>
      </c>
      <c r="G95" s="679">
        <v>104</v>
      </c>
      <c r="H95" s="679">
        <v>58</v>
      </c>
      <c r="I95" s="679">
        <v>1495</v>
      </c>
      <c r="J95" s="679">
        <v>197</v>
      </c>
      <c r="K95" s="679">
        <v>626</v>
      </c>
      <c r="L95" s="679">
        <v>489</v>
      </c>
      <c r="M95" s="679">
        <v>76</v>
      </c>
      <c r="N95" s="679">
        <v>107</v>
      </c>
    </row>
    <row r="96" spans="1:14" s="271" customFormat="1" ht="15.75" customHeight="1">
      <c r="A96" s="687" t="s">
        <v>31</v>
      </c>
      <c r="B96" s="678" t="s">
        <v>308</v>
      </c>
      <c r="C96" s="679">
        <v>15368</v>
      </c>
      <c r="D96" s="679">
        <v>6928</v>
      </c>
      <c r="E96" s="679">
        <v>5577</v>
      </c>
      <c r="F96" s="679">
        <v>1351</v>
      </c>
      <c r="G96" s="679">
        <v>869</v>
      </c>
      <c r="H96" s="679">
        <v>482</v>
      </c>
      <c r="I96" s="679">
        <v>8440</v>
      </c>
      <c r="J96" s="679">
        <v>1491</v>
      </c>
      <c r="K96" s="679">
        <v>2748</v>
      </c>
      <c r="L96" s="679">
        <v>2566</v>
      </c>
      <c r="M96" s="679">
        <v>414</v>
      </c>
      <c r="N96" s="679">
        <v>1221</v>
      </c>
    </row>
    <row r="97" spans="1:14" s="271" customFormat="1" ht="15.75" customHeight="1">
      <c r="A97" s="687"/>
      <c r="B97" s="678" t="s">
        <v>309</v>
      </c>
      <c r="C97" s="679">
        <v>7454</v>
      </c>
      <c r="D97" s="679">
        <v>4118</v>
      </c>
      <c r="E97" s="679">
        <v>3271</v>
      </c>
      <c r="F97" s="679">
        <v>847</v>
      </c>
      <c r="G97" s="679">
        <v>593</v>
      </c>
      <c r="H97" s="679">
        <v>254</v>
      </c>
      <c r="I97" s="679">
        <v>3336</v>
      </c>
      <c r="J97" s="679">
        <v>738</v>
      </c>
      <c r="K97" s="679">
        <v>1489</v>
      </c>
      <c r="L97" s="679">
        <v>41</v>
      </c>
      <c r="M97" s="679">
        <v>228</v>
      </c>
      <c r="N97" s="679">
        <v>840</v>
      </c>
    </row>
    <row r="98" spans="1:14" s="271" customFormat="1" ht="15.75" customHeight="1">
      <c r="A98" s="687"/>
      <c r="B98" s="678" t="s">
        <v>310</v>
      </c>
      <c r="C98" s="679">
        <v>7914</v>
      </c>
      <c r="D98" s="679">
        <v>2810</v>
      </c>
      <c r="E98" s="679">
        <v>2306</v>
      </c>
      <c r="F98" s="679">
        <v>504</v>
      </c>
      <c r="G98" s="679">
        <v>276</v>
      </c>
      <c r="H98" s="679">
        <v>228</v>
      </c>
      <c r="I98" s="679">
        <v>5104</v>
      </c>
      <c r="J98" s="679">
        <v>753</v>
      </c>
      <c r="K98" s="679">
        <v>1259</v>
      </c>
      <c r="L98" s="679">
        <v>2525</v>
      </c>
      <c r="M98" s="679">
        <v>186</v>
      </c>
      <c r="N98" s="679">
        <v>381</v>
      </c>
    </row>
    <row r="99" spans="1:14" s="271" customFormat="1" ht="15.75" customHeight="1">
      <c r="A99" s="687" t="s">
        <v>32</v>
      </c>
      <c r="B99" s="678" t="s">
        <v>308</v>
      </c>
      <c r="C99" s="679">
        <v>1381</v>
      </c>
      <c r="D99" s="679">
        <v>869</v>
      </c>
      <c r="E99" s="679">
        <v>857</v>
      </c>
      <c r="F99" s="679">
        <v>12</v>
      </c>
      <c r="G99" s="679">
        <v>8</v>
      </c>
      <c r="H99" s="679">
        <v>4</v>
      </c>
      <c r="I99" s="679">
        <v>512</v>
      </c>
      <c r="J99" s="679">
        <v>61</v>
      </c>
      <c r="K99" s="679">
        <v>138</v>
      </c>
      <c r="L99" s="679">
        <v>178</v>
      </c>
      <c r="M99" s="679">
        <v>88</v>
      </c>
      <c r="N99" s="679">
        <v>47</v>
      </c>
    </row>
    <row r="100" spans="1:14" s="271" customFormat="1" ht="15.75" customHeight="1">
      <c r="A100" s="687"/>
      <c r="B100" s="678" t="s">
        <v>309</v>
      </c>
      <c r="C100" s="679">
        <v>753</v>
      </c>
      <c r="D100" s="679">
        <v>584</v>
      </c>
      <c r="E100" s="679">
        <v>576</v>
      </c>
      <c r="F100" s="679">
        <v>8</v>
      </c>
      <c r="G100" s="679">
        <v>5</v>
      </c>
      <c r="H100" s="679">
        <v>3</v>
      </c>
      <c r="I100" s="679">
        <v>169</v>
      </c>
      <c r="J100" s="679">
        <v>23</v>
      </c>
      <c r="K100" s="679">
        <v>72</v>
      </c>
      <c r="L100" s="679">
        <v>7</v>
      </c>
      <c r="M100" s="679">
        <v>33</v>
      </c>
      <c r="N100" s="679">
        <v>34</v>
      </c>
    </row>
    <row r="101" spans="1:14" s="271" customFormat="1" ht="15.75" customHeight="1">
      <c r="A101" s="687"/>
      <c r="B101" s="678" t="s">
        <v>310</v>
      </c>
      <c r="C101" s="679">
        <v>628</v>
      </c>
      <c r="D101" s="679">
        <v>285</v>
      </c>
      <c r="E101" s="679">
        <v>281</v>
      </c>
      <c r="F101" s="679">
        <v>4</v>
      </c>
      <c r="G101" s="679">
        <v>3</v>
      </c>
      <c r="H101" s="679">
        <v>1</v>
      </c>
      <c r="I101" s="679">
        <v>343</v>
      </c>
      <c r="J101" s="679">
        <v>38</v>
      </c>
      <c r="K101" s="679">
        <v>66</v>
      </c>
      <c r="L101" s="679">
        <v>171</v>
      </c>
      <c r="M101" s="679">
        <v>55</v>
      </c>
      <c r="N101" s="679">
        <v>13</v>
      </c>
    </row>
    <row r="102" spans="1:14" s="271" customFormat="1" ht="15.75" customHeight="1">
      <c r="A102" s="687" t="s">
        <v>270</v>
      </c>
      <c r="B102" s="678" t="s">
        <v>308</v>
      </c>
      <c r="C102" s="679">
        <v>266</v>
      </c>
      <c r="D102" s="679">
        <v>171</v>
      </c>
      <c r="E102" s="679">
        <v>155</v>
      </c>
      <c r="F102" s="679">
        <v>16</v>
      </c>
      <c r="G102" s="679">
        <v>10</v>
      </c>
      <c r="H102" s="679">
        <v>6</v>
      </c>
      <c r="I102" s="679">
        <v>95</v>
      </c>
      <c r="J102" s="679">
        <v>6</v>
      </c>
      <c r="K102" s="679">
        <v>47</v>
      </c>
      <c r="L102" s="679">
        <v>10</v>
      </c>
      <c r="M102" s="679">
        <v>14</v>
      </c>
      <c r="N102" s="679">
        <v>18</v>
      </c>
    </row>
    <row r="103" spans="1:14" s="271" customFormat="1" ht="15.75" customHeight="1">
      <c r="A103" s="687"/>
      <c r="B103" s="678" t="s">
        <v>309</v>
      </c>
      <c r="C103" s="679">
        <v>139</v>
      </c>
      <c r="D103" s="679">
        <v>92</v>
      </c>
      <c r="E103" s="679">
        <v>78</v>
      </c>
      <c r="F103" s="679">
        <v>14</v>
      </c>
      <c r="G103" s="679">
        <v>9</v>
      </c>
      <c r="H103" s="679">
        <v>5</v>
      </c>
      <c r="I103" s="679">
        <v>47</v>
      </c>
      <c r="J103" s="679">
        <v>2</v>
      </c>
      <c r="K103" s="679">
        <v>27</v>
      </c>
      <c r="L103" s="679">
        <v>1</v>
      </c>
      <c r="M103" s="679">
        <v>9</v>
      </c>
      <c r="N103" s="679">
        <v>8</v>
      </c>
    </row>
    <row r="104" spans="1:14" s="271" customFormat="1" ht="15.75" customHeight="1">
      <c r="A104" s="687"/>
      <c r="B104" s="678" t="s">
        <v>310</v>
      </c>
      <c r="C104" s="679">
        <v>127</v>
      </c>
      <c r="D104" s="679">
        <v>79</v>
      </c>
      <c r="E104" s="679">
        <v>77</v>
      </c>
      <c r="F104" s="679">
        <v>2</v>
      </c>
      <c r="G104" s="679">
        <v>1</v>
      </c>
      <c r="H104" s="679">
        <v>1</v>
      </c>
      <c r="I104" s="679">
        <v>48</v>
      </c>
      <c r="J104" s="679">
        <v>4</v>
      </c>
      <c r="K104" s="679">
        <v>20</v>
      </c>
      <c r="L104" s="679">
        <v>9</v>
      </c>
      <c r="M104" s="679">
        <v>5</v>
      </c>
      <c r="N104" s="679">
        <v>10</v>
      </c>
    </row>
    <row r="105" spans="1:14" s="271" customFormat="1" ht="15.75" customHeight="1">
      <c r="A105" s="687" t="s">
        <v>34</v>
      </c>
      <c r="B105" s="678" t="s">
        <v>308</v>
      </c>
      <c r="C105" s="679">
        <v>28847</v>
      </c>
      <c r="D105" s="679">
        <v>14194</v>
      </c>
      <c r="E105" s="679">
        <v>10989</v>
      </c>
      <c r="F105" s="679">
        <v>3205</v>
      </c>
      <c r="G105" s="679">
        <v>2002</v>
      </c>
      <c r="H105" s="679">
        <v>1203</v>
      </c>
      <c r="I105" s="679">
        <v>14653</v>
      </c>
      <c r="J105" s="679">
        <v>2178</v>
      </c>
      <c r="K105" s="679">
        <v>5187</v>
      </c>
      <c r="L105" s="679">
        <v>4106</v>
      </c>
      <c r="M105" s="679">
        <v>827</v>
      </c>
      <c r="N105" s="679">
        <v>2355</v>
      </c>
    </row>
    <row r="106" spans="1:14" s="271" customFormat="1" ht="15.75" customHeight="1">
      <c r="A106" s="687"/>
      <c r="B106" s="678" t="s">
        <v>309</v>
      </c>
      <c r="C106" s="679">
        <v>14165</v>
      </c>
      <c r="D106" s="679">
        <v>8326</v>
      </c>
      <c r="E106" s="679">
        <v>6594</v>
      </c>
      <c r="F106" s="679">
        <v>1732</v>
      </c>
      <c r="G106" s="679">
        <v>1096</v>
      </c>
      <c r="H106" s="679">
        <v>636</v>
      </c>
      <c r="I106" s="679">
        <v>5839</v>
      </c>
      <c r="J106" s="679">
        <v>993</v>
      </c>
      <c r="K106" s="679">
        <v>2684</v>
      </c>
      <c r="L106" s="679">
        <v>231</v>
      </c>
      <c r="M106" s="679">
        <v>402</v>
      </c>
      <c r="N106" s="679">
        <v>1529</v>
      </c>
    </row>
    <row r="107" spans="1:14" s="271" customFormat="1" ht="15.75" customHeight="1">
      <c r="A107" s="687"/>
      <c r="B107" s="678" t="s">
        <v>310</v>
      </c>
      <c r="C107" s="679">
        <v>14682</v>
      </c>
      <c r="D107" s="679">
        <v>5868</v>
      </c>
      <c r="E107" s="679">
        <v>4395</v>
      </c>
      <c r="F107" s="679">
        <v>1473</v>
      </c>
      <c r="G107" s="679">
        <v>906</v>
      </c>
      <c r="H107" s="679">
        <v>567</v>
      </c>
      <c r="I107" s="679">
        <v>8814</v>
      </c>
      <c r="J107" s="679">
        <v>1185</v>
      </c>
      <c r="K107" s="679">
        <v>2503</v>
      </c>
      <c r="L107" s="679">
        <v>3875</v>
      </c>
      <c r="M107" s="679">
        <v>425</v>
      </c>
      <c r="N107" s="679">
        <v>826</v>
      </c>
    </row>
    <row r="108" spans="1:14" s="271" customFormat="1" ht="15.75" customHeight="1">
      <c r="A108" s="687" t="s">
        <v>35</v>
      </c>
      <c r="B108" s="678" t="s">
        <v>308</v>
      </c>
      <c r="C108" s="679">
        <v>12938</v>
      </c>
      <c r="D108" s="679">
        <v>4923</v>
      </c>
      <c r="E108" s="679">
        <v>3595</v>
      </c>
      <c r="F108" s="679">
        <v>1328</v>
      </c>
      <c r="G108" s="679">
        <v>621</v>
      </c>
      <c r="H108" s="679">
        <v>707</v>
      </c>
      <c r="I108" s="679">
        <v>8015</v>
      </c>
      <c r="J108" s="679">
        <v>1037</v>
      </c>
      <c r="K108" s="679">
        <v>2343</v>
      </c>
      <c r="L108" s="679">
        <v>2536</v>
      </c>
      <c r="M108" s="679">
        <v>709</v>
      </c>
      <c r="N108" s="679">
        <v>1390</v>
      </c>
    </row>
    <row r="109" spans="1:14" s="271" customFormat="1" ht="15.75" customHeight="1">
      <c r="A109" s="687"/>
      <c r="B109" s="678" t="s">
        <v>309</v>
      </c>
      <c r="C109" s="679">
        <v>6467</v>
      </c>
      <c r="D109" s="679">
        <v>3313</v>
      </c>
      <c r="E109" s="679">
        <v>2451</v>
      </c>
      <c r="F109" s="679">
        <v>862</v>
      </c>
      <c r="G109" s="679">
        <v>411</v>
      </c>
      <c r="H109" s="679">
        <v>451</v>
      </c>
      <c r="I109" s="679">
        <v>3154</v>
      </c>
      <c r="J109" s="679">
        <v>475</v>
      </c>
      <c r="K109" s="679">
        <v>1327</v>
      </c>
      <c r="L109" s="679">
        <v>56</v>
      </c>
      <c r="M109" s="679">
        <v>309</v>
      </c>
      <c r="N109" s="679">
        <v>987</v>
      </c>
    </row>
    <row r="110" spans="1:14" s="271" customFormat="1" ht="15.75" customHeight="1">
      <c r="A110" s="687"/>
      <c r="B110" s="678" t="s">
        <v>310</v>
      </c>
      <c r="C110" s="679">
        <v>6471</v>
      </c>
      <c r="D110" s="679">
        <v>1610</v>
      </c>
      <c r="E110" s="679">
        <v>1144</v>
      </c>
      <c r="F110" s="679">
        <v>466</v>
      </c>
      <c r="G110" s="679">
        <v>210</v>
      </c>
      <c r="H110" s="679">
        <v>256</v>
      </c>
      <c r="I110" s="679">
        <v>4861</v>
      </c>
      <c r="J110" s="679">
        <v>562</v>
      </c>
      <c r="K110" s="679">
        <v>1016</v>
      </c>
      <c r="L110" s="679">
        <v>2480</v>
      </c>
      <c r="M110" s="679">
        <v>400</v>
      </c>
      <c r="N110" s="679">
        <v>403</v>
      </c>
    </row>
    <row r="111" spans="1:14" s="271" customFormat="1" ht="15.75" customHeight="1">
      <c r="A111" s="687" t="s">
        <v>36</v>
      </c>
      <c r="B111" s="678" t="s">
        <v>308</v>
      </c>
      <c r="C111" s="679">
        <v>2898</v>
      </c>
      <c r="D111" s="679">
        <v>1291</v>
      </c>
      <c r="E111" s="679">
        <v>729</v>
      </c>
      <c r="F111" s="679">
        <v>562</v>
      </c>
      <c r="G111" s="679">
        <v>382</v>
      </c>
      <c r="H111" s="679">
        <v>180</v>
      </c>
      <c r="I111" s="679">
        <v>1607</v>
      </c>
      <c r="J111" s="679">
        <v>252</v>
      </c>
      <c r="K111" s="679">
        <v>931</v>
      </c>
      <c r="L111" s="679">
        <v>177</v>
      </c>
      <c r="M111" s="679">
        <v>63</v>
      </c>
      <c r="N111" s="679">
        <v>184</v>
      </c>
    </row>
    <row r="112" spans="1:14" s="271" customFormat="1" ht="15.75" customHeight="1">
      <c r="A112" s="687"/>
      <c r="B112" s="678" t="s">
        <v>309</v>
      </c>
      <c r="C112" s="679">
        <v>1423</v>
      </c>
      <c r="D112" s="679">
        <v>699</v>
      </c>
      <c r="E112" s="679">
        <v>419</v>
      </c>
      <c r="F112" s="679">
        <v>280</v>
      </c>
      <c r="G112" s="679">
        <v>188</v>
      </c>
      <c r="H112" s="679">
        <v>92</v>
      </c>
      <c r="I112" s="679">
        <v>724</v>
      </c>
      <c r="J112" s="679">
        <v>118</v>
      </c>
      <c r="K112" s="679">
        <v>473</v>
      </c>
      <c r="L112" s="679" t="s">
        <v>68</v>
      </c>
      <c r="M112" s="679">
        <v>14</v>
      </c>
      <c r="N112" s="679">
        <v>119</v>
      </c>
    </row>
    <row r="113" spans="1:14" s="271" customFormat="1" ht="15.75" customHeight="1">
      <c r="A113" s="687"/>
      <c r="B113" s="678" t="s">
        <v>310</v>
      </c>
      <c r="C113" s="679">
        <v>1475</v>
      </c>
      <c r="D113" s="679">
        <v>592</v>
      </c>
      <c r="E113" s="679">
        <v>310</v>
      </c>
      <c r="F113" s="679">
        <v>282</v>
      </c>
      <c r="G113" s="679">
        <v>194</v>
      </c>
      <c r="H113" s="679">
        <v>88</v>
      </c>
      <c r="I113" s="679">
        <v>883</v>
      </c>
      <c r="J113" s="679">
        <v>134</v>
      </c>
      <c r="K113" s="679">
        <v>458</v>
      </c>
      <c r="L113" s="679">
        <v>177</v>
      </c>
      <c r="M113" s="679">
        <v>49</v>
      </c>
      <c r="N113" s="679">
        <v>65</v>
      </c>
    </row>
    <row r="114" spans="1:14" s="271" customFormat="1" ht="15.75" customHeight="1">
      <c r="A114" s="687" t="s">
        <v>37</v>
      </c>
      <c r="B114" s="678" t="s">
        <v>308</v>
      </c>
      <c r="C114" s="679">
        <v>9001</v>
      </c>
      <c r="D114" s="679">
        <v>4464</v>
      </c>
      <c r="E114" s="679">
        <v>3543</v>
      </c>
      <c r="F114" s="679">
        <v>921</v>
      </c>
      <c r="G114" s="679">
        <v>305</v>
      </c>
      <c r="H114" s="679">
        <v>616</v>
      </c>
      <c r="I114" s="679">
        <v>4537</v>
      </c>
      <c r="J114" s="679">
        <v>706</v>
      </c>
      <c r="K114" s="679">
        <v>1537</v>
      </c>
      <c r="L114" s="679">
        <v>1434</v>
      </c>
      <c r="M114" s="679">
        <v>179</v>
      </c>
      <c r="N114" s="679">
        <v>681</v>
      </c>
    </row>
    <row r="115" spans="1:14" s="271" customFormat="1" ht="15.75" customHeight="1">
      <c r="A115" s="687"/>
      <c r="B115" s="678" t="s">
        <v>309</v>
      </c>
      <c r="C115" s="679">
        <v>4512</v>
      </c>
      <c r="D115" s="679">
        <v>2760</v>
      </c>
      <c r="E115" s="679">
        <v>2206</v>
      </c>
      <c r="F115" s="679">
        <v>554</v>
      </c>
      <c r="G115" s="679">
        <v>187</v>
      </c>
      <c r="H115" s="679">
        <v>367</v>
      </c>
      <c r="I115" s="679">
        <v>1752</v>
      </c>
      <c r="J115" s="679">
        <v>354</v>
      </c>
      <c r="K115" s="679">
        <v>803</v>
      </c>
      <c r="L115" s="679">
        <v>55</v>
      </c>
      <c r="M115" s="679">
        <v>83</v>
      </c>
      <c r="N115" s="679">
        <v>457</v>
      </c>
    </row>
    <row r="116" spans="1:14" s="271" customFormat="1" ht="15.75" customHeight="1">
      <c r="A116" s="687"/>
      <c r="B116" s="678" t="s">
        <v>310</v>
      </c>
      <c r="C116" s="679">
        <v>4489</v>
      </c>
      <c r="D116" s="679">
        <v>1704</v>
      </c>
      <c r="E116" s="679">
        <v>1337</v>
      </c>
      <c r="F116" s="679">
        <v>367</v>
      </c>
      <c r="G116" s="679">
        <v>118</v>
      </c>
      <c r="H116" s="679">
        <v>249</v>
      </c>
      <c r="I116" s="679">
        <v>2785</v>
      </c>
      <c r="J116" s="679">
        <v>352</v>
      </c>
      <c r="K116" s="679">
        <v>734</v>
      </c>
      <c r="L116" s="679">
        <v>1379</v>
      </c>
      <c r="M116" s="679">
        <v>96</v>
      </c>
      <c r="N116" s="679">
        <v>224</v>
      </c>
    </row>
    <row r="117" spans="1:14" s="271" customFormat="1" ht="15.75" customHeight="1">
      <c r="A117" s="687" t="s">
        <v>38</v>
      </c>
      <c r="B117" s="678" t="s">
        <v>308</v>
      </c>
      <c r="C117" s="679">
        <v>21096</v>
      </c>
      <c r="D117" s="679">
        <v>9373</v>
      </c>
      <c r="E117" s="679">
        <v>7146</v>
      </c>
      <c r="F117" s="679">
        <v>2227</v>
      </c>
      <c r="G117" s="679">
        <v>1303</v>
      </c>
      <c r="H117" s="679">
        <v>924</v>
      </c>
      <c r="I117" s="679">
        <v>11723</v>
      </c>
      <c r="J117" s="679">
        <v>1446</v>
      </c>
      <c r="K117" s="679">
        <v>4029</v>
      </c>
      <c r="L117" s="679">
        <v>3277</v>
      </c>
      <c r="M117" s="679">
        <v>729</v>
      </c>
      <c r="N117" s="679">
        <v>2242</v>
      </c>
    </row>
    <row r="118" spans="1:14" s="271" customFormat="1" ht="15.75" customHeight="1">
      <c r="A118" s="687"/>
      <c r="B118" s="678" t="s">
        <v>309</v>
      </c>
      <c r="C118" s="679">
        <v>10240</v>
      </c>
      <c r="D118" s="679">
        <v>5509</v>
      </c>
      <c r="E118" s="679">
        <v>4189</v>
      </c>
      <c r="F118" s="679">
        <v>1320</v>
      </c>
      <c r="G118" s="679">
        <v>787</v>
      </c>
      <c r="H118" s="679">
        <v>533</v>
      </c>
      <c r="I118" s="679">
        <v>4731</v>
      </c>
      <c r="J118" s="679">
        <v>655</v>
      </c>
      <c r="K118" s="679">
        <v>2041</v>
      </c>
      <c r="L118" s="679">
        <v>120</v>
      </c>
      <c r="M118" s="679">
        <v>355</v>
      </c>
      <c r="N118" s="679">
        <v>1560</v>
      </c>
    </row>
    <row r="119" spans="1:14" s="271" customFormat="1" ht="15.75" customHeight="1">
      <c r="A119" s="687"/>
      <c r="B119" s="678" t="s">
        <v>310</v>
      </c>
      <c r="C119" s="679">
        <v>10856</v>
      </c>
      <c r="D119" s="679">
        <v>3864</v>
      </c>
      <c r="E119" s="679">
        <v>2957</v>
      </c>
      <c r="F119" s="679">
        <v>907</v>
      </c>
      <c r="G119" s="679">
        <v>516</v>
      </c>
      <c r="H119" s="679">
        <v>391</v>
      </c>
      <c r="I119" s="679">
        <v>6992</v>
      </c>
      <c r="J119" s="679">
        <v>791</v>
      </c>
      <c r="K119" s="679">
        <v>1988</v>
      </c>
      <c r="L119" s="679">
        <v>3157</v>
      </c>
      <c r="M119" s="679">
        <v>374</v>
      </c>
      <c r="N119" s="679">
        <v>682</v>
      </c>
    </row>
    <row r="120" spans="1:14" s="271" customFormat="1" ht="15.75" customHeight="1">
      <c r="A120" s="687" t="s">
        <v>39</v>
      </c>
      <c r="B120" s="678" t="s">
        <v>308</v>
      </c>
      <c r="C120" s="679">
        <v>13701</v>
      </c>
      <c r="D120" s="679">
        <v>5927</v>
      </c>
      <c r="E120" s="679">
        <v>4498</v>
      </c>
      <c r="F120" s="679">
        <v>1429</v>
      </c>
      <c r="G120" s="679">
        <v>829</v>
      </c>
      <c r="H120" s="679">
        <v>600</v>
      </c>
      <c r="I120" s="679">
        <v>7774</v>
      </c>
      <c r="J120" s="679">
        <v>1001</v>
      </c>
      <c r="K120" s="679">
        <v>3521</v>
      </c>
      <c r="L120" s="679">
        <v>2052</v>
      </c>
      <c r="M120" s="679">
        <v>256</v>
      </c>
      <c r="N120" s="679">
        <v>944</v>
      </c>
    </row>
    <row r="121" spans="1:14" s="271" customFormat="1" ht="15.75" customHeight="1">
      <c r="A121" s="687"/>
      <c r="B121" s="678" t="s">
        <v>309</v>
      </c>
      <c r="C121" s="679">
        <v>6548</v>
      </c>
      <c r="D121" s="679">
        <v>3416</v>
      </c>
      <c r="E121" s="679">
        <v>2639</v>
      </c>
      <c r="F121" s="679">
        <v>777</v>
      </c>
      <c r="G121" s="679">
        <v>447</v>
      </c>
      <c r="H121" s="679">
        <v>330</v>
      </c>
      <c r="I121" s="679">
        <v>3132</v>
      </c>
      <c r="J121" s="679">
        <v>510</v>
      </c>
      <c r="K121" s="679">
        <v>1884</v>
      </c>
      <c r="L121" s="679">
        <v>38</v>
      </c>
      <c r="M121" s="679">
        <v>98</v>
      </c>
      <c r="N121" s="679">
        <v>602</v>
      </c>
    </row>
    <row r="122" spans="1:14" s="271" customFormat="1" ht="15.75" customHeight="1">
      <c r="A122" s="687"/>
      <c r="B122" s="678" t="s">
        <v>310</v>
      </c>
      <c r="C122" s="679">
        <v>7153</v>
      </c>
      <c r="D122" s="679">
        <v>2511</v>
      </c>
      <c r="E122" s="679">
        <v>1859</v>
      </c>
      <c r="F122" s="679">
        <v>652</v>
      </c>
      <c r="G122" s="679">
        <v>382</v>
      </c>
      <c r="H122" s="679">
        <v>270</v>
      </c>
      <c r="I122" s="679">
        <v>4642</v>
      </c>
      <c r="J122" s="679">
        <v>491</v>
      </c>
      <c r="K122" s="679">
        <v>1637</v>
      </c>
      <c r="L122" s="679">
        <v>2014</v>
      </c>
      <c r="M122" s="679">
        <v>158</v>
      </c>
      <c r="N122" s="679">
        <v>342</v>
      </c>
    </row>
    <row r="123" spans="1:14" s="271" customFormat="1" ht="15.75" customHeight="1">
      <c r="A123" s="687" t="s">
        <v>40</v>
      </c>
      <c r="B123" s="678" t="s">
        <v>308</v>
      </c>
      <c r="C123" s="679">
        <v>10674</v>
      </c>
      <c r="D123" s="679">
        <v>4421</v>
      </c>
      <c r="E123" s="679">
        <v>2708</v>
      </c>
      <c r="F123" s="679">
        <v>1713</v>
      </c>
      <c r="G123" s="679">
        <v>748</v>
      </c>
      <c r="H123" s="679">
        <v>965</v>
      </c>
      <c r="I123" s="679">
        <v>6253</v>
      </c>
      <c r="J123" s="679">
        <v>924</v>
      </c>
      <c r="K123" s="679">
        <v>2763</v>
      </c>
      <c r="L123" s="679">
        <v>1451</v>
      </c>
      <c r="M123" s="679">
        <v>197</v>
      </c>
      <c r="N123" s="679">
        <v>918</v>
      </c>
    </row>
    <row r="124" spans="1:14" s="271" customFormat="1" ht="15.75" customHeight="1">
      <c r="A124" s="687"/>
      <c r="B124" s="678" t="s">
        <v>309</v>
      </c>
      <c r="C124" s="679">
        <v>5289</v>
      </c>
      <c r="D124" s="679">
        <v>2697</v>
      </c>
      <c r="E124" s="679">
        <v>1740</v>
      </c>
      <c r="F124" s="679">
        <v>957</v>
      </c>
      <c r="G124" s="679">
        <v>442</v>
      </c>
      <c r="H124" s="679">
        <v>515</v>
      </c>
      <c r="I124" s="679">
        <v>2592</v>
      </c>
      <c r="J124" s="679">
        <v>427</v>
      </c>
      <c r="K124" s="679">
        <v>1383</v>
      </c>
      <c r="L124" s="679">
        <v>83</v>
      </c>
      <c r="M124" s="679">
        <v>54</v>
      </c>
      <c r="N124" s="679">
        <v>645</v>
      </c>
    </row>
    <row r="125" spans="1:14" s="271" customFormat="1" ht="15.75" customHeight="1">
      <c r="A125" s="687"/>
      <c r="B125" s="678" t="s">
        <v>310</v>
      </c>
      <c r="C125" s="679">
        <v>5385</v>
      </c>
      <c r="D125" s="679">
        <v>1724</v>
      </c>
      <c r="E125" s="679">
        <v>968</v>
      </c>
      <c r="F125" s="679">
        <v>756</v>
      </c>
      <c r="G125" s="679">
        <v>306</v>
      </c>
      <c r="H125" s="679">
        <v>450</v>
      </c>
      <c r="I125" s="679">
        <v>3661</v>
      </c>
      <c r="J125" s="679">
        <v>497</v>
      </c>
      <c r="K125" s="679">
        <v>1380</v>
      </c>
      <c r="L125" s="679">
        <v>1368</v>
      </c>
      <c r="M125" s="679">
        <v>143</v>
      </c>
      <c r="N125" s="679">
        <v>273</v>
      </c>
    </row>
    <row r="126" spans="1:14" s="271" customFormat="1" ht="15.75" customHeight="1">
      <c r="A126" s="687" t="s">
        <v>41</v>
      </c>
      <c r="B126" s="678" t="s">
        <v>308</v>
      </c>
      <c r="C126" s="679">
        <v>22126</v>
      </c>
      <c r="D126" s="679">
        <v>9251</v>
      </c>
      <c r="E126" s="679">
        <v>6436</v>
      </c>
      <c r="F126" s="679">
        <v>2815</v>
      </c>
      <c r="G126" s="679">
        <v>1592</v>
      </c>
      <c r="H126" s="679">
        <v>1223</v>
      </c>
      <c r="I126" s="679">
        <v>12875</v>
      </c>
      <c r="J126" s="679">
        <v>1451</v>
      </c>
      <c r="K126" s="679">
        <v>5182</v>
      </c>
      <c r="L126" s="679">
        <v>3303</v>
      </c>
      <c r="M126" s="679">
        <v>549</v>
      </c>
      <c r="N126" s="679">
        <v>2390</v>
      </c>
    </row>
    <row r="127" spans="1:14" s="271" customFormat="1" ht="15.75" customHeight="1">
      <c r="A127" s="687"/>
      <c r="B127" s="678" t="s">
        <v>309</v>
      </c>
      <c r="C127" s="679">
        <v>10935</v>
      </c>
      <c r="D127" s="679">
        <v>5665</v>
      </c>
      <c r="E127" s="679">
        <v>3938</v>
      </c>
      <c r="F127" s="679">
        <v>1727</v>
      </c>
      <c r="G127" s="679">
        <v>1002</v>
      </c>
      <c r="H127" s="679">
        <v>725</v>
      </c>
      <c r="I127" s="679">
        <v>5270</v>
      </c>
      <c r="J127" s="679">
        <v>678</v>
      </c>
      <c r="K127" s="679">
        <v>2430</v>
      </c>
      <c r="L127" s="679">
        <v>105</v>
      </c>
      <c r="M127" s="679">
        <v>289</v>
      </c>
      <c r="N127" s="679">
        <v>1768</v>
      </c>
    </row>
    <row r="128" spans="1:14" s="271" customFormat="1" ht="15.75" customHeight="1">
      <c r="A128" s="687"/>
      <c r="B128" s="678" t="s">
        <v>310</v>
      </c>
      <c r="C128" s="679">
        <v>11191</v>
      </c>
      <c r="D128" s="679">
        <v>3586</v>
      </c>
      <c r="E128" s="679">
        <v>2498</v>
      </c>
      <c r="F128" s="679">
        <v>1088</v>
      </c>
      <c r="G128" s="679">
        <v>590</v>
      </c>
      <c r="H128" s="679">
        <v>498</v>
      </c>
      <c r="I128" s="679">
        <v>7605</v>
      </c>
      <c r="J128" s="679">
        <v>773</v>
      </c>
      <c r="K128" s="679">
        <v>2752</v>
      </c>
      <c r="L128" s="679">
        <v>3198</v>
      </c>
      <c r="M128" s="679">
        <v>260</v>
      </c>
      <c r="N128" s="679">
        <v>622</v>
      </c>
    </row>
    <row r="129" spans="1:14" s="271" customFormat="1" ht="15.75" customHeight="1">
      <c r="A129" s="687" t="s">
        <v>42</v>
      </c>
      <c r="B129" s="678" t="s">
        <v>308</v>
      </c>
      <c r="C129" s="679">
        <v>2637</v>
      </c>
      <c r="D129" s="679">
        <v>1034</v>
      </c>
      <c r="E129" s="679">
        <v>785</v>
      </c>
      <c r="F129" s="679">
        <v>249</v>
      </c>
      <c r="G129" s="679">
        <v>80</v>
      </c>
      <c r="H129" s="679">
        <v>169</v>
      </c>
      <c r="I129" s="679">
        <v>1603</v>
      </c>
      <c r="J129" s="679">
        <v>183</v>
      </c>
      <c r="K129" s="679">
        <v>714</v>
      </c>
      <c r="L129" s="679">
        <v>430</v>
      </c>
      <c r="M129" s="679">
        <v>45</v>
      </c>
      <c r="N129" s="679">
        <v>231</v>
      </c>
    </row>
    <row r="130" spans="1:14" s="271" customFormat="1" ht="15.75" customHeight="1">
      <c r="A130" s="687"/>
      <c r="B130" s="678" t="s">
        <v>309</v>
      </c>
      <c r="C130" s="679">
        <v>1374</v>
      </c>
      <c r="D130" s="679">
        <v>670</v>
      </c>
      <c r="E130" s="679">
        <v>514</v>
      </c>
      <c r="F130" s="679">
        <v>156</v>
      </c>
      <c r="G130" s="679">
        <v>62</v>
      </c>
      <c r="H130" s="679">
        <v>94</v>
      </c>
      <c r="I130" s="679">
        <v>704</v>
      </c>
      <c r="J130" s="679">
        <v>88</v>
      </c>
      <c r="K130" s="679">
        <v>435</v>
      </c>
      <c r="L130" s="679">
        <v>5</v>
      </c>
      <c r="M130" s="679">
        <v>24</v>
      </c>
      <c r="N130" s="679">
        <v>152</v>
      </c>
    </row>
    <row r="131" spans="1:14" s="271" customFormat="1" ht="15.75" customHeight="1">
      <c r="A131" s="687"/>
      <c r="B131" s="678" t="s">
        <v>310</v>
      </c>
      <c r="C131" s="679">
        <v>1263</v>
      </c>
      <c r="D131" s="679">
        <v>364</v>
      </c>
      <c r="E131" s="679">
        <v>271</v>
      </c>
      <c r="F131" s="679">
        <v>93</v>
      </c>
      <c r="G131" s="679">
        <v>18</v>
      </c>
      <c r="H131" s="679">
        <v>75</v>
      </c>
      <c r="I131" s="679">
        <v>899</v>
      </c>
      <c r="J131" s="679">
        <v>95</v>
      </c>
      <c r="K131" s="679">
        <v>279</v>
      </c>
      <c r="L131" s="679">
        <v>425</v>
      </c>
      <c r="M131" s="679">
        <v>21</v>
      </c>
      <c r="N131" s="679">
        <v>79</v>
      </c>
    </row>
    <row r="132" spans="1:14" s="271" customFormat="1" ht="15.75" customHeight="1">
      <c r="A132" s="687" t="s">
        <v>43</v>
      </c>
      <c r="B132" s="678" t="s">
        <v>308</v>
      </c>
      <c r="C132" s="679">
        <v>4710</v>
      </c>
      <c r="D132" s="679">
        <v>1643</v>
      </c>
      <c r="E132" s="679">
        <v>1131</v>
      </c>
      <c r="F132" s="679">
        <v>512</v>
      </c>
      <c r="G132" s="679">
        <v>195</v>
      </c>
      <c r="H132" s="679">
        <v>317</v>
      </c>
      <c r="I132" s="679">
        <v>3067</v>
      </c>
      <c r="J132" s="679">
        <v>408</v>
      </c>
      <c r="K132" s="679">
        <v>812</v>
      </c>
      <c r="L132" s="679">
        <v>1199</v>
      </c>
      <c r="M132" s="679">
        <v>104</v>
      </c>
      <c r="N132" s="679">
        <v>544</v>
      </c>
    </row>
    <row r="133" spans="1:14" s="271" customFormat="1" ht="15.75" customHeight="1">
      <c r="A133" s="687"/>
      <c r="B133" s="678" t="s">
        <v>309</v>
      </c>
      <c r="C133" s="679">
        <v>2343</v>
      </c>
      <c r="D133" s="679">
        <v>1164</v>
      </c>
      <c r="E133" s="679">
        <v>817</v>
      </c>
      <c r="F133" s="679">
        <v>347</v>
      </c>
      <c r="G133" s="679">
        <v>154</v>
      </c>
      <c r="H133" s="679">
        <v>193</v>
      </c>
      <c r="I133" s="679">
        <v>1179</v>
      </c>
      <c r="J133" s="679">
        <v>196</v>
      </c>
      <c r="K133" s="679">
        <v>477</v>
      </c>
      <c r="L133" s="679">
        <v>17</v>
      </c>
      <c r="M133" s="679">
        <v>61</v>
      </c>
      <c r="N133" s="679">
        <v>428</v>
      </c>
    </row>
    <row r="134" spans="1:14" s="271" customFormat="1" ht="15.75" customHeight="1">
      <c r="A134" s="687"/>
      <c r="B134" s="678" t="s">
        <v>310</v>
      </c>
      <c r="C134" s="679">
        <v>2367</v>
      </c>
      <c r="D134" s="679">
        <v>479</v>
      </c>
      <c r="E134" s="679">
        <v>314</v>
      </c>
      <c r="F134" s="679">
        <v>165</v>
      </c>
      <c r="G134" s="679">
        <v>41</v>
      </c>
      <c r="H134" s="679">
        <v>124</v>
      </c>
      <c r="I134" s="679">
        <v>1888</v>
      </c>
      <c r="J134" s="679">
        <v>212</v>
      </c>
      <c r="K134" s="679">
        <v>335</v>
      </c>
      <c r="L134" s="679">
        <v>1182</v>
      </c>
      <c r="M134" s="679">
        <v>43</v>
      </c>
      <c r="N134" s="679">
        <v>116</v>
      </c>
    </row>
    <row r="135" spans="1:14" s="271" customFormat="1" ht="15.75" customHeight="1">
      <c r="A135" s="687" t="s">
        <v>44</v>
      </c>
      <c r="B135" s="678" t="s">
        <v>308</v>
      </c>
      <c r="C135" s="679">
        <v>2305</v>
      </c>
      <c r="D135" s="679">
        <v>632</v>
      </c>
      <c r="E135" s="679">
        <v>512</v>
      </c>
      <c r="F135" s="679">
        <v>120</v>
      </c>
      <c r="G135" s="679">
        <v>64</v>
      </c>
      <c r="H135" s="679">
        <v>56</v>
      </c>
      <c r="I135" s="679">
        <v>1673</v>
      </c>
      <c r="J135" s="679">
        <v>181</v>
      </c>
      <c r="K135" s="679">
        <v>479</v>
      </c>
      <c r="L135" s="679">
        <v>477</v>
      </c>
      <c r="M135" s="679">
        <v>126</v>
      </c>
      <c r="N135" s="679">
        <v>410</v>
      </c>
    </row>
    <row r="136" spans="1:14" s="271" customFormat="1" ht="15.75" customHeight="1">
      <c r="A136" s="687"/>
      <c r="B136" s="678" t="s">
        <v>309</v>
      </c>
      <c r="C136" s="679">
        <v>1174</v>
      </c>
      <c r="D136" s="679">
        <v>435</v>
      </c>
      <c r="E136" s="679">
        <v>361</v>
      </c>
      <c r="F136" s="679">
        <v>74</v>
      </c>
      <c r="G136" s="679">
        <v>45</v>
      </c>
      <c r="H136" s="679">
        <v>29</v>
      </c>
      <c r="I136" s="679">
        <v>739</v>
      </c>
      <c r="J136" s="679">
        <v>83</v>
      </c>
      <c r="K136" s="679">
        <v>230</v>
      </c>
      <c r="L136" s="679">
        <v>35</v>
      </c>
      <c r="M136" s="679">
        <v>58</v>
      </c>
      <c r="N136" s="679">
        <v>333</v>
      </c>
    </row>
    <row r="137" spans="1:14" s="271" customFormat="1" ht="15.75" customHeight="1">
      <c r="A137" s="687"/>
      <c r="B137" s="678" t="s">
        <v>310</v>
      </c>
      <c r="C137" s="679">
        <v>1131</v>
      </c>
      <c r="D137" s="679">
        <v>197</v>
      </c>
      <c r="E137" s="679">
        <v>151</v>
      </c>
      <c r="F137" s="679">
        <v>46</v>
      </c>
      <c r="G137" s="679">
        <v>19</v>
      </c>
      <c r="H137" s="679">
        <v>27</v>
      </c>
      <c r="I137" s="679">
        <v>934</v>
      </c>
      <c r="J137" s="679">
        <v>98</v>
      </c>
      <c r="K137" s="679">
        <v>249</v>
      </c>
      <c r="L137" s="679">
        <v>442</v>
      </c>
      <c r="M137" s="679">
        <v>68</v>
      </c>
      <c r="N137" s="679">
        <v>77</v>
      </c>
    </row>
    <row r="138" spans="1:14" s="271" customFormat="1" ht="15.75" customHeight="1">
      <c r="A138" s="687" t="s">
        <v>45</v>
      </c>
      <c r="B138" s="678" t="s">
        <v>308</v>
      </c>
      <c r="C138" s="679">
        <v>3895</v>
      </c>
      <c r="D138" s="679">
        <v>1727</v>
      </c>
      <c r="E138" s="679">
        <v>1430</v>
      </c>
      <c r="F138" s="679">
        <v>297</v>
      </c>
      <c r="G138" s="679">
        <v>138</v>
      </c>
      <c r="H138" s="679">
        <v>159</v>
      </c>
      <c r="I138" s="679">
        <v>2168</v>
      </c>
      <c r="J138" s="679">
        <v>172</v>
      </c>
      <c r="K138" s="679">
        <v>591</v>
      </c>
      <c r="L138" s="679">
        <v>615</v>
      </c>
      <c r="M138" s="679">
        <v>277</v>
      </c>
      <c r="N138" s="679">
        <v>513</v>
      </c>
    </row>
    <row r="139" spans="1:14" s="271" customFormat="1" ht="15.75" customHeight="1">
      <c r="A139" s="687"/>
      <c r="B139" s="678" t="s">
        <v>309</v>
      </c>
      <c r="C139" s="679">
        <v>1917</v>
      </c>
      <c r="D139" s="679">
        <v>1081</v>
      </c>
      <c r="E139" s="679">
        <v>901</v>
      </c>
      <c r="F139" s="679">
        <v>180</v>
      </c>
      <c r="G139" s="679">
        <v>93</v>
      </c>
      <c r="H139" s="679">
        <v>87</v>
      </c>
      <c r="I139" s="679">
        <v>836</v>
      </c>
      <c r="J139" s="679">
        <v>76</v>
      </c>
      <c r="K139" s="679">
        <v>305</v>
      </c>
      <c r="L139" s="679">
        <v>18</v>
      </c>
      <c r="M139" s="679">
        <v>102</v>
      </c>
      <c r="N139" s="679">
        <v>335</v>
      </c>
    </row>
    <row r="140" spans="1:14" s="271" customFormat="1" ht="15.75" customHeight="1">
      <c r="A140" s="687"/>
      <c r="B140" s="678" t="s">
        <v>310</v>
      </c>
      <c r="C140" s="679">
        <v>1978</v>
      </c>
      <c r="D140" s="679">
        <v>646</v>
      </c>
      <c r="E140" s="679">
        <v>529</v>
      </c>
      <c r="F140" s="679">
        <v>117</v>
      </c>
      <c r="G140" s="679">
        <v>45</v>
      </c>
      <c r="H140" s="679">
        <v>72</v>
      </c>
      <c r="I140" s="679">
        <v>1332</v>
      </c>
      <c r="J140" s="679">
        <v>96</v>
      </c>
      <c r="K140" s="679">
        <v>286</v>
      </c>
      <c r="L140" s="679">
        <v>597</v>
      </c>
      <c r="M140" s="679">
        <v>175</v>
      </c>
      <c r="N140" s="679">
        <v>178</v>
      </c>
    </row>
    <row r="141" spans="1:14" s="271" customFormat="1" ht="15.75" customHeight="1">
      <c r="A141" s="687" t="s">
        <v>46</v>
      </c>
      <c r="B141" s="678" t="s">
        <v>308</v>
      </c>
      <c r="C141" s="679">
        <v>302</v>
      </c>
      <c r="D141" s="679">
        <v>153</v>
      </c>
      <c r="E141" s="679">
        <v>136</v>
      </c>
      <c r="F141" s="679">
        <v>17</v>
      </c>
      <c r="G141" s="679">
        <v>10</v>
      </c>
      <c r="H141" s="679">
        <v>7</v>
      </c>
      <c r="I141" s="679">
        <v>149</v>
      </c>
      <c r="J141" s="679">
        <v>16</v>
      </c>
      <c r="K141" s="679">
        <v>106</v>
      </c>
      <c r="L141" s="679">
        <v>18</v>
      </c>
      <c r="M141" s="679">
        <v>1</v>
      </c>
      <c r="N141" s="679">
        <v>8</v>
      </c>
    </row>
    <row r="142" spans="1:14" s="271" customFormat="1" ht="15.75" customHeight="1">
      <c r="A142" s="687"/>
      <c r="B142" s="678" t="s">
        <v>309</v>
      </c>
      <c r="C142" s="679">
        <v>142</v>
      </c>
      <c r="D142" s="679">
        <v>82</v>
      </c>
      <c r="E142" s="679">
        <v>75</v>
      </c>
      <c r="F142" s="679">
        <v>7</v>
      </c>
      <c r="G142" s="679">
        <v>4</v>
      </c>
      <c r="H142" s="679">
        <v>3</v>
      </c>
      <c r="I142" s="679">
        <v>60</v>
      </c>
      <c r="J142" s="679">
        <v>9</v>
      </c>
      <c r="K142" s="679">
        <v>46</v>
      </c>
      <c r="L142" s="679" t="s">
        <v>68</v>
      </c>
      <c r="M142" s="679">
        <v>1</v>
      </c>
      <c r="N142" s="679">
        <v>4</v>
      </c>
    </row>
    <row r="143" spans="1:14" s="271" customFormat="1" ht="15.75" customHeight="1">
      <c r="A143" s="687"/>
      <c r="B143" s="678" t="s">
        <v>310</v>
      </c>
      <c r="C143" s="679">
        <v>160</v>
      </c>
      <c r="D143" s="679">
        <v>71</v>
      </c>
      <c r="E143" s="679">
        <v>61</v>
      </c>
      <c r="F143" s="679">
        <v>10</v>
      </c>
      <c r="G143" s="679">
        <v>6</v>
      </c>
      <c r="H143" s="679">
        <v>4</v>
      </c>
      <c r="I143" s="679">
        <v>89</v>
      </c>
      <c r="J143" s="679">
        <v>7</v>
      </c>
      <c r="K143" s="679">
        <v>60</v>
      </c>
      <c r="L143" s="679">
        <v>18</v>
      </c>
      <c r="M143" s="679" t="s">
        <v>68</v>
      </c>
      <c r="N143" s="679">
        <v>4</v>
      </c>
    </row>
    <row r="144" spans="1:14" s="271" customFormat="1" ht="15.75" customHeight="1">
      <c r="A144" s="687" t="s">
        <v>47</v>
      </c>
      <c r="B144" s="678" t="s">
        <v>308</v>
      </c>
      <c r="C144" s="679">
        <v>5575</v>
      </c>
      <c r="D144" s="679">
        <v>2013</v>
      </c>
      <c r="E144" s="679">
        <v>1497</v>
      </c>
      <c r="F144" s="679">
        <v>516</v>
      </c>
      <c r="G144" s="679">
        <v>306</v>
      </c>
      <c r="H144" s="679">
        <v>210</v>
      </c>
      <c r="I144" s="679">
        <v>3562</v>
      </c>
      <c r="J144" s="679">
        <v>346</v>
      </c>
      <c r="K144" s="679">
        <v>1579</v>
      </c>
      <c r="L144" s="679">
        <v>938</v>
      </c>
      <c r="M144" s="679">
        <v>155</v>
      </c>
      <c r="N144" s="679">
        <v>544</v>
      </c>
    </row>
    <row r="145" spans="1:14" s="271" customFormat="1" ht="15.75" customHeight="1">
      <c r="A145" s="687"/>
      <c r="B145" s="678" t="s">
        <v>309</v>
      </c>
      <c r="C145" s="679">
        <v>2673</v>
      </c>
      <c r="D145" s="679">
        <v>1229</v>
      </c>
      <c r="E145" s="679">
        <v>896</v>
      </c>
      <c r="F145" s="679">
        <v>333</v>
      </c>
      <c r="G145" s="679">
        <v>211</v>
      </c>
      <c r="H145" s="679">
        <v>122</v>
      </c>
      <c r="I145" s="679">
        <v>1444</v>
      </c>
      <c r="J145" s="679">
        <v>162</v>
      </c>
      <c r="K145" s="679">
        <v>791</v>
      </c>
      <c r="L145" s="679">
        <v>15</v>
      </c>
      <c r="M145" s="679">
        <v>79</v>
      </c>
      <c r="N145" s="679">
        <v>397</v>
      </c>
    </row>
    <row r="146" spans="1:14" s="271" customFormat="1" ht="15.75" customHeight="1">
      <c r="A146" s="687"/>
      <c r="B146" s="678" t="s">
        <v>310</v>
      </c>
      <c r="C146" s="679">
        <v>2902</v>
      </c>
      <c r="D146" s="679">
        <v>784</v>
      </c>
      <c r="E146" s="679">
        <v>601</v>
      </c>
      <c r="F146" s="679">
        <v>183</v>
      </c>
      <c r="G146" s="679">
        <v>95</v>
      </c>
      <c r="H146" s="679">
        <v>88</v>
      </c>
      <c r="I146" s="679">
        <v>2118</v>
      </c>
      <c r="J146" s="679">
        <v>184</v>
      </c>
      <c r="K146" s="679">
        <v>788</v>
      </c>
      <c r="L146" s="679">
        <v>923</v>
      </c>
      <c r="M146" s="679">
        <v>76</v>
      </c>
      <c r="N146" s="679">
        <v>147</v>
      </c>
    </row>
    <row r="147" spans="1:14" s="271" customFormat="1" ht="15.75" customHeight="1">
      <c r="A147" s="115" t="s">
        <v>48</v>
      </c>
      <c r="B147" s="678" t="s">
        <v>308</v>
      </c>
      <c r="C147" s="679">
        <v>70732</v>
      </c>
      <c r="D147" s="679">
        <v>32646</v>
      </c>
      <c r="E147" s="679">
        <v>23657</v>
      </c>
      <c r="F147" s="679">
        <v>8989</v>
      </c>
      <c r="G147" s="679">
        <v>5104</v>
      </c>
      <c r="H147" s="679">
        <v>3885</v>
      </c>
      <c r="I147" s="679">
        <v>38086</v>
      </c>
      <c r="J147" s="679">
        <v>5263</v>
      </c>
      <c r="K147" s="679">
        <v>16763</v>
      </c>
      <c r="L147" s="679">
        <v>8991</v>
      </c>
      <c r="M147" s="679">
        <v>1540</v>
      </c>
      <c r="N147" s="679">
        <v>5529</v>
      </c>
    </row>
    <row r="148" spans="1:14" s="271" customFormat="1" ht="15.75" customHeight="1">
      <c r="A148" s="687"/>
      <c r="B148" s="678" t="s">
        <v>309</v>
      </c>
      <c r="C148" s="679">
        <v>34162</v>
      </c>
      <c r="D148" s="679">
        <v>18675</v>
      </c>
      <c r="E148" s="679">
        <v>13561</v>
      </c>
      <c r="F148" s="679">
        <v>5114</v>
      </c>
      <c r="G148" s="679">
        <v>3055</v>
      </c>
      <c r="H148" s="679">
        <v>2059</v>
      </c>
      <c r="I148" s="679">
        <v>15487</v>
      </c>
      <c r="J148" s="679">
        <v>2407</v>
      </c>
      <c r="K148" s="679">
        <v>8147</v>
      </c>
      <c r="L148" s="679">
        <v>289</v>
      </c>
      <c r="M148" s="679">
        <v>890</v>
      </c>
      <c r="N148" s="679">
        <v>3754</v>
      </c>
    </row>
    <row r="149" spans="1:14" s="271" customFormat="1" ht="15.75" customHeight="1">
      <c r="A149" s="687"/>
      <c r="B149" s="678" t="s">
        <v>310</v>
      </c>
      <c r="C149" s="679">
        <v>36570</v>
      </c>
      <c r="D149" s="679">
        <v>13971</v>
      </c>
      <c r="E149" s="679">
        <v>10096</v>
      </c>
      <c r="F149" s="679">
        <v>3875</v>
      </c>
      <c r="G149" s="679">
        <v>2049</v>
      </c>
      <c r="H149" s="679">
        <v>1826</v>
      </c>
      <c r="I149" s="679">
        <v>22599</v>
      </c>
      <c r="J149" s="679">
        <v>2856</v>
      </c>
      <c r="K149" s="679">
        <v>8616</v>
      </c>
      <c r="L149" s="679">
        <v>8702</v>
      </c>
      <c r="M149" s="679">
        <v>650</v>
      </c>
      <c r="N149" s="679">
        <v>1775</v>
      </c>
    </row>
    <row r="150" spans="1:14" s="271" customFormat="1" ht="15.75" customHeight="1">
      <c r="A150" s="687" t="s">
        <v>49</v>
      </c>
      <c r="B150" s="678" t="s">
        <v>308</v>
      </c>
      <c r="C150" s="679">
        <v>29403</v>
      </c>
      <c r="D150" s="679">
        <v>12328</v>
      </c>
      <c r="E150" s="679">
        <v>10135</v>
      </c>
      <c r="F150" s="679">
        <v>2193</v>
      </c>
      <c r="G150" s="679">
        <v>1325</v>
      </c>
      <c r="H150" s="679">
        <v>868</v>
      </c>
      <c r="I150" s="679">
        <v>17075</v>
      </c>
      <c r="J150" s="679">
        <v>2289</v>
      </c>
      <c r="K150" s="679">
        <v>5585</v>
      </c>
      <c r="L150" s="679">
        <v>5851</v>
      </c>
      <c r="M150" s="679">
        <v>1109</v>
      </c>
      <c r="N150" s="679">
        <v>2241</v>
      </c>
    </row>
    <row r="151" spans="1:14" s="271" customFormat="1" ht="15.75" customHeight="1">
      <c r="A151" s="687"/>
      <c r="B151" s="678" t="s">
        <v>309</v>
      </c>
      <c r="C151" s="679">
        <v>14149</v>
      </c>
      <c r="D151" s="679">
        <v>7525</v>
      </c>
      <c r="E151" s="679">
        <v>6130</v>
      </c>
      <c r="F151" s="679">
        <v>1395</v>
      </c>
      <c r="G151" s="679">
        <v>896</v>
      </c>
      <c r="H151" s="679">
        <v>499</v>
      </c>
      <c r="I151" s="679">
        <v>6624</v>
      </c>
      <c r="J151" s="679">
        <v>1120</v>
      </c>
      <c r="K151" s="679">
        <v>2912</v>
      </c>
      <c r="L151" s="679">
        <v>418</v>
      </c>
      <c r="M151" s="679">
        <v>489</v>
      </c>
      <c r="N151" s="679">
        <v>1685</v>
      </c>
    </row>
    <row r="152" spans="1:14" s="271" customFormat="1" ht="15.75" customHeight="1">
      <c r="A152" s="687"/>
      <c r="B152" s="678" t="s">
        <v>310</v>
      </c>
      <c r="C152" s="679">
        <v>15254</v>
      </c>
      <c r="D152" s="679">
        <v>4803</v>
      </c>
      <c r="E152" s="679">
        <v>4005</v>
      </c>
      <c r="F152" s="679">
        <v>798</v>
      </c>
      <c r="G152" s="679">
        <v>429</v>
      </c>
      <c r="H152" s="679">
        <v>369</v>
      </c>
      <c r="I152" s="679">
        <v>10451</v>
      </c>
      <c r="J152" s="679">
        <v>1169</v>
      </c>
      <c r="K152" s="679">
        <v>2673</v>
      </c>
      <c r="L152" s="679">
        <v>5433</v>
      </c>
      <c r="M152" s="679">
        <v>620</v>
      </c>
      <c r="N152" s="679">
        <v>556</v>
      </c>
    </row>
    <row r="153" spans="1:14" s="271" customFormat="1" ht="15.75" customHeight="1">
      <c r="A153" s="687" t="s">
        <v>50</v>
      </c>
      <c r="B153" s="678" t="s">
        <v>308</v>
      </c>
      <c r="C153" s="679">
        <v>5058</v>
      </c>
      <c r="D153" s="679">
        <v>2177</v>
      </c>
      <c r="E153" s="679">
        <v>1859</v>
      </c>
      <c r="F153" s="679">
        <v>318</v>
      </c>
      <c r="G153" s="679">
        <v>200</v>
      </c>
      <c r="H153" s="679">
        <v>118</v>
      </c>
      <c r="I153" s="679">
        <v>2881</v>
      </c>
      <c r="J153" s="679">
        <v>272</v>
      </c>
      <c r="K153" s="679">
        <v>1354</v>
      </c>
      <c r="L153" s="679">
        <v>834</v>
      </c>
      <c r="M153" s="679">
        <v>139</v>
      </c>
      <c r="N153" s="679">
        <v>282</v>
      </c>
    </row>
    <row r="154" spans="1:14" s="271" customFormat="1" ht="15.75" customHeight="1">
      <c r="A154" s="687"/>
      <c r="B154" s="678" t="s">
        <v>309</v>
      </c>
      <c r="C154" s="679">
        <v>2498</v>
      </c>
      <c r="D154" s="679">
        <v>1421</v>
      </c>
      <c r="E154" s="679">
        <v>1222</v>
      </c>
      <c r="F154" s="679">
        <v>199</v>
      </c>
      <c r="G154" s="679">
        <v>132</v>
      </c>
      <c r="H154" s="679">
        <v>67</v>
      </c>
      <c r="I154" s="679">
        <v>1077</v>
      </c>
      <c r="J154" s="679">
        <v>108</v>
      </c>
      <c r="K154" s="679">
        <v>725</v>
      </c>
      <c r="L154" s="679">
        <v>3</v>
      </c>
      <c r="M154" s="679">
        <v>69</v>
      </c>
      <c r="N154" s="679">
        <v>172</v>
      </c>
    </row>
    <row r="155" spans="1:14" s="271" customFormat="1" ht="15.75" customHeight="1">
      <c r="A155" s="687"/>
      <c r="B155" s="678" t="s">
        <v>310</v>
      </c>
      <c r="C155" s="679">
        <v>2560</v>
      </c>
      <c r="D155" s="679">
        <v>756</v>
      </c>
      <c r="E155" s="679">
        <v>637</v>
      </c>
      <c r="F155" s="679">
        <v>119</v>
      </c>
      <c r="G155" s="679">
        <v>68</v>
      </c>
      <c r="H155" s="679">
        <v>51</v>
      </c>
      <c r="I155" s="679">
        <v>1804</v>
      </c>
      <c r="J155" s="679">
        <v>164</v>
      </c>
      <c r="K155" s="679">
        <v>629</v>
      </c>
      <c r="L155" s="679">
        <v>831</v>
      </c>
      <c r="M155" s="679">
        <v>70</v>
      </c>
      <c r="N155" s="679">
        <v>110</v>
      </c>
    </row>
    <row r="156" spans="1:14" s="271" customFormat="1" ht="15.75" customHeight="1">
      <c r="A156" s="687" t="s">
        <v>51</v>
      </c>
      <c r="B156" s="678" t="s">
        <v>308</v>
      </c>
      <c r="C156" s="679">
        <v>8918</v>
      </c>
      <c r="D156" s="679">
        <v>4147</v>
      </c>
      <c r="E156" s="679">
        <v>2865</v>
      </c>
      <c r="F156" s="679">
        <v>1282</v>
      </c>
      <c r="G156" s="679">
        <v>680</v>
      </c>
      <c r="H156" s="679">
        <v>602</v>
      </c>
      <c r="I156" s="679">
        <v>4771</v>
      </c>
      <c r="J156" s="679">
        <v>617</v>
      </c>
      <c r="K156" s="679">
        <v>2265</v>
      </c>
      <c r="L156" s="679">
        <v>1169</v>
      </c>
      <c r="M156" s="679">
        <v>170</v>
      </c>
      <c r="N156" s="679">
        <v>550</v>
      </c>
    </row>
    <row r="157" spans="1:14" s="271" customFormat="1" ht="15.75" customHeight="1">
      <c r="A157" s="687"/>
      <c r="B157" s="678" t="s">
        <v>309</v>
      </c>
      <c r="C157" s="679">
        <v>4351</v>
      </c>
      <c r="D157" s="679">
        <v>2502</v>
      </c>
      <c r="E157" s="679">
        <v>1816</v>
      </c>
      <c r="F157" s="679">
        <v>686</v>
      </c>
      <c r="G157" s="679">
        <v>371</v>
      </c>
      <c r="H157" s="679">
        <v>315</v>
      </c>
      <c r="I157" s="679">
        <v>1849</v>
      </c>
      <c r="J157" s="679">
        <v>273</v>
      </c>
      <c r="K157" s="679">
        <v>1145</v>
      </c>
      <c r="L157" s="679">
        <v>10</v>
      </c>
      <c r="M157" s="679">
        <v>70</v>
      </c>
      <c r="N157" s="679">
        <v>351</v>
      </c>
    </row>
    <row r="158" spans="1:14" s="271" customFormat="1" ht="15.75" customHeight="1">
      <c r="A158" s="687"/>
      <c r="B158" s="678" t="s">
        <v>310</v>
      </c>
      <c r="C158" s="679">
        <v>4567</v>
      </c>
      <c r="D158" s="679">
        <v>1645</v>
      </c>
      <c r="E158" s="679">
        <v>1049</v>
      </c>
      <c r="F158" s="679">
        <v>596</v>
      </c>
      <c r="G158" s="679">
        <v>309</v>
      </c>
      <c r="H158" s="679">
        <v>287</v>
      </c>
      <c r="I158" s="679">
        <v>2922</v>
      </c>
      <c r="J158" s="679">
        <v>344</v>
      </c>
      <c r="K158" s="679">
        <v>1120</v>
      </c>
      <c r="L158" s="679">
        <v>1159</v>
      </c>
      <c r="M158" s="679">
        <v>100</v>
      </c>
      <c r="N158" s="679">
        <v>199</v>
      </c>
    </row>
    <row r="159" spans="1:14" s="271" customFormat="1" ht="15.75" customHeight="1">
      <c r="A159" s="687" t="s">
        <v>52</v>
      </c>
      <c r="B159" s="678" t="s">
        <v>308</v>
      </c>
      <c r="C159" s="679">
        <v>6682</v>
      </c>
      <c r="D159" s="679">
        <v>2897</v>
      </c>
      <c r="E159" s="679">
        <v>1977</v>
      </c>
      <c r="F159" s="679">
        <v>920</v>
      </c>
      <c r="G159" s="679">
        <v>401</v>
      </c>
      <c r="H159" s="679">
        <v>519</v>
      </c>
      <c r="I159" s="679">
        <v>3785</v>
      </c>
      <c r="J159" s="679">
        <v>443</v>
      </c>
      <c r="K159" s="679">
        <v>1542</v>
      </c>
      <c r="L159" s="679">
        <v>1086</v>
      </c>
      <c r="M159" s="679">
        <v>137</v>
      </c>
      <c r="N159" s="679">
        <v>577</v>
      </c>
    </row>
    <row r="160" spans="1:14" s="271" customFormat="1" ht="15.75" customHeight="1">
      <c r="A160" s="687"/>
      <c r="B160" s="678" t="s">
        <v>309</v>
      </c>
      <c r="C160" s="679">
        <v>3367</v>
      </c>
      <c r="D160" s="679">
        <v>1880</v>
      </c>
      <c r="E160" s="679">
        <v>1318</v>
      </c>
      <c r="F160" s="679">
        <v>562</v>
      </c>
      <c r="G160" s="679">
        <v>280</v>
      </c>
      <c r="H160" s="679">
        <v>282</v>
      </c>
      <c r="I160" s="679">
        <v>1487</v>
      </c>
      <c r="J160" s="679">
        <v>214</v>
      </c>
      <c r="K160" s="679">
        <v>833</v>
      </c>
      <c r="L160" s="679">
        <v>9</v>
      </c>
      <c r="M160" s="679">
        <v>54</v>
      </c>
      <c r="N160" s="679">
        <v>377</v>
      </c>
    </row>
    <row r="161" spans="1:14" s="271" customFormat="1" ht="15.75" customHeight="1">
      <c r="A161" s="687"/>
      <c r="B161" s="678" t="s">
        <v>310</v>
      </c>
      <c r="C161" s="679">
        <v>3315</v>
      </c>
      <c r="D161" s="679">
        <v>1017</v>
      </c>
      <c r="E161" s="679">
        <v>659</v>
      </c>
      <c r="F161" s="679">
        <v>358</v>
      </c>
      <c r="G161" s="679">
        <v>121</v>
      </c>
      <c r="H161" s="679">
        <v>237</v>
      </c>
      <c r="I161" s="679">
        <v>2298</v>
      </c>
      <c r="J161" s="679">
        <v>229</v>
      </c>
      <c r="K161" s="679">
        <v>709</v>
      </c>
      <c r="L161" s="679">
        <v>1077</v>
      </c>
      <c r="M161" s="679">
        <v>83</v>
      </c>
      <c r="N161" s="679">
        <v>200</v>
      </c>
    </row>
    <row r="162" spans="1:14" s="271" customFormat="1" ht="15.75" customHeight="1">
      <c r="A162" s="687" t="s">
        <v>53</v>
      </c>
      <c r="B162" s="678" t="s">
        <v>308</v>
      </c>
      <c r="C162" s="679">
        <v>14551</v>
      </c>
      <c r="D162" s="679">
        <v>6253</v>
      </c>
      <c r="E162" s="679">
        <v>4117</v>
      </c>
      <c r="F162" s="679">
        <v>2136</v>
      </c>
      <c r="G162" s="679">
        <v>1048</v>
      </c>
      <c r="H162" s="679">
        <v>1088</v>
      </c>
      <c r="I162" s="679">
        <v>8298</v>
      </c>
      <c r="J162" s="679">
        <v>985</v>
      </c>
      <c r="K162" s="679">
        <v>2942</v>
      </c>
      <c r="L162" s="679">
        <v>2238</v>
      </c>
      <c r="M162" s="679">
        <v>560</v>
      </c>
      <c r="N162" s="679">
        <v>1573</v>
      </c>
    </row>
    <row r="163" spans="1:14" s="271" customFormat="1" ht="15.75" customHeight="1">
      <c r="A163" s="687"/>
      <c r="B163" s="678" t="s">
        <v>309</v>
      </c>
      <c r="C163" s="679">
        <v>7089</v>
      </c>
      <c r="D163" s="679">
        <v>3631</v>
      </c>
      <c r="E163" s="679">
        <v>2425</v>
      </c>
      <c r="F163" s="679">
        <v>1206</v>
      </c>
      <c r="G163" s="679">
        <v>618</v>
      </c>
      <c r="H163" s="679">
        <v>588</v>
      </c>
      <c r="I163" s="679">
        <v>3458</v>
      </c>
      <c r="J163" s="679">
        <v>480</v>
      </c>
      <c r="K163" s="679">
        <v>1435</v>
      </c>
      <c r="L163" s="679">
        <v>183</v>
      </c>
      <c r="M163" s="679">
        <v>242</v>
      </c>
      <c r="N163" s="679">
        <v>1118</v>
      </c>
    </row>
    <row r="164" spans="1:14" s="271" customFormat="1" ht="15.75" customHeight="1">
      <c r="A164" s="687"/>
      <c r="B164" s="678" t="s">
        <v>310</v>
      </c>
      <c r="C164" s="679">
        <v>7462</v>
      </c>
      <c r="D164" s="679">
        <v>2622</v>
      </c>
      <c r="E164" s="679">
        <v>1692</v>
      </c>
      <c r="F164" s="679">
        <v>930</v>
      </c>
      <c r="G164" s="679">
        <v>430</v>
      </c>
      <c r="H164" s="679">
        <v>500</v>
      </c>
      <c r="I164" s="679">
        <v>4840</v>
      </c>
      <c r="J164" s="679">
        <v>505</v>
      </c>
      <c r="K164" s="679">
        <v>1507</v>
      </c>
      <c r="L164" s="679">
        <v>2055</v>
      </c>
      <c r="M164" s="679">
        <v>318</v>
      </c>
      <c r="N164" s="679">
        <v>455</v>
      </c>
    </row>
    <row r="165" spans="1:14" s="271" customFormat="1" ht="15.75" customHeight="1">
      <c r="A165" s="687" t="s">
        <v>54</v>
      </c>
      <c r="B165" s="678" t="s">
        <v>308</v>
      </c>
      <c r="C165" s="679">
        <v>10212</v>
      </c>
      <c r="D165" s="679">
        <v>4320</v>
      </c>
      <c r="E165" s="679">
        <v>3105</v>
      </c>
      <c r="F165" s="679">
        <v>1215</v>
      </c>
      <c r="G165" s="679">
        <v>514</v>
      </c>
      <c r="H165" s="679">
        <v>701</v>
      </c>
      <c r="I165" s="679">
        <v>5892</v>
      </c>
      <c r="J165" s="679">
        <v>882</v>
      </c>
      <c r="K165" s="679">
        <v>2014</v>
      </c>
      <c r="L165" s="679">
        <v>1641</v>
      </c>
      <c r="M165" s="679">
        <v>302</v>
      </c>
      <c r="N165" s="679">
        <v>1053</v>
      </c>
    </row>
    <row r="166" spans="1:14" s="271" customFormat="1" ht="15.75" customHeight="1">
      <c r="A166" s="687"/>
      <c r="B166" s="678" t="s">
        <v>309</v>
      </c>
      <c r="C166" s="679">
        <v>4952</v>
      </c>
      <c r="D166" s="679">
        <v>2706</v>
      </c>
      <c r="E166" s="679">
        <v>1985</v>
      </c>
      <c r="F166" s="679">
        <v>721</v>
      </c>
      <c r="G166" s="679">
        <v>314</v>
      </c>
      <c r="H166" s="679">
        <v>407</v>
      </c>
      <c r="I166" s="679">
        <v>2246</v>
      </c>
      <c r="J166" s="679">
        <v>464</v>
      </c>
      <c r="K166" s="679">
        <v>843</v>
      </c>
      <c r="L166" s="679">
        <v>70</v>
      </c>
      <c r="M166" s="679">
        <v>153</v>
      </c>
      <c r="N166" s="679">
        <v>716</v>
      </c>
    </row>
    <row r="167" spans="1:14" s="271" customFormat="1" ht="15.75" customHeight="1">
      <c r="A167" s="687"/>
      <c r="B167" s="678" t="s">
        <v>310</v>
      </c>
      <c r="C167" s="679">
        <v>5260</v>
      </c>
      <c r="D167" s="679">
        <v>1614</v>
      </c>
      <c r="E167" s="679">
        <v>1120</v>
      </c>
      <c r="F167" s="679">
        <v>494</v>
      </c>
      <c r="G167" s="679">
        <v>200</v>
      </c>
      <c r="H167" s="679">
        <v>294</v>
      </c>
      <c r="I167" s="679">
        <v>3646</v>
      </c>
      <c r="J167" s="679">
        <v>418</v>
      </c>
      <c r="K167" s="679">
        <v>1171</v>
      </c>
      <c r="L167" s="679">
        <v>1571</v>
      </c>
      <c r="M167" s="679">
        <v>149</v>
      </c>
      <c r="N167" s="679">
        <v>337</v>
      </c>
    </row>
    <row r="168" spans="1:14" s="271" customFormat="1" ht="15.75" customHeight="1">
      <c r="A168" s="687" t="s">
        <v>56</v>
      </c>
      <c r="B168" s="678" t="s">
        <v>308</v>
      </c>
      <c r="C168" s="679">
        <v>31305</v>
      </c>
      <c r="D168" s="679">
        <v>12603</v>
      </c>
      <c r="E168" s="679">
        <v>9617</v>
      </c>
      <c r="F168" s="679">
        <v>2986</v>
      </c>
      <c r="G168" s="679">
        <v>1838</v>
      </c>
      <c r="H168" s="679">
        <v>1148</v>
      </c>
      <c r="I168" s="679">
        <v>18702</v>
      </c>
      <c r="J168" s="679">
        <v>2341</v>
      </c>
      <c r="K168" s="679">
        <v>6712</v>
      </c>
      <c r="L168" s="679">
        <v>6644</v>
      </c>
      <c r="M168" s="679">
        <v>846</v>
      </c>
      <c r="N168" s="679">
        <v>2159</v>
      </c>
    </row>
    <row r="169" spans="1:14" s="271" customFormat="1" ht="15.75" customHeight="1">
      <c r="A169" s="687"/>
      <c r="B169" s="678" t="s">
        <v>309</v>
      </c>
      <c r="C169" s="679">
        <v>14814</v>
      </c>
      <c r="D169" s="679">
        <v>8000</v>
      </c>
      <c r="E169" s="679">
        <v>6091</v>
      </c>
      <c r="F169" s="679">
        <v>1909</v>
      </c>
      <c r="G169" s="679">
        <v>1228</v>
      </c>
      <c r="H169" s="679">
        <v>681</v>
      </c>
      <c r="I169" s="679">
        <v>6814</v>
      </c>
      <c r="J169" s="679">
        <v>1105</v>
      </c>
      <c r="K169" s="679">
        <v>3552</v>
      </c>
      <c r="L169" s="679">
        <v>98</v>
      </c>
      <c r="M169" s="679">
        <v>453</v>
      </c>
      <c r="N169" s="679">
        <v>1606</v>
      </c>
    </row>
    <row r="170" spans="1:14" s="271" customFormat="1" ht="15.75" customHeight="1">
      <c r="A170" s="687"/>
      <c r="B170" s="678" t="s">
        <v>310</v>
      </c>
      <c r="C170" s="679">
        <v>16491</v>
      </c>
      <c r="D170" s="679">
        <v>4603</v>
      </c>
      <c r="E170" s="679">
        <v>3526</v>
      </c>
      <c r="F170" s="679">
        <v>1077</v>
      </c>
      <c r="G170" s="679">
        <v>610</v>
      </c>
      <c r="H170" s="679">
        <v>467</v>
      </c>
      <c r="I170" s="679">
        <v>11888</v>
      </c>
      <c r="J170" s="679">
        <v>1236</v>
      </c>
      <c r="K170" s="679">
        <v>3160</v>
      </c>
      <c r="L170" s="679">
        <v>6546</v>
      </c>
      <c r="M170" s="679">
        <v>393</v>
      </c>
      <c r="N170" s="679">
        <v>553</v>
      </c>
    </row>
    <row r="171" spans="1:14" s="271" customFormat="1" ht="15.75" customHeight="1">
      <c r="A171" s="115" t="s">
        <v>57</v>
      </c>
      <c r="B171" s="678" t="s">
        <v>308</v>
      </c>
      <c r="C171" s="679">
        <v>23982</v>
      </c>
      <c r="D171" s="679">
        <v>12024</v>
      </c>
      <c r="E171" s="679">
        <v>7926</v>
      </c>
      <c r="F171" s="679">
        <v>4098</v>
      </c>
      <c r="G171" s="679">
        <v>2332</v>
      </c>
      <c r="H171" s="679">
        <v>1766</v>
      </c>
      <c r="I171" s="679">
        <v>11958</v>
      </c>
      <c r="J171" s="679">
        <v>1970</v>
      </c>
      <c r="K171" s="679">
        <v>7322</v>
      </c>
      <c r="L171" s="679">
        <v>1388</v>
      </c>
      <c r="M171" s="679">
        <v>187</v>
      </c>
      <c r="N171" s="679">
        <v>1091</v>
      </c>
    </row>
    <row r="172" spans="1:14" s="271" customFormat="1" ht="15.75" customHeight="1">
      <c r="A172" s="687"/>
      <c r="B172" s="678" t="s">
        <v>309</v>
      </c>
      <c r="C172" s="679">
        <v>11546</v>
      </c>
      <c r="D172" s="679">
        <v>6329</v>
      </c>
      <c r="E172" s="679">
        <v>4336</v>
      </c>
      <c r="F172" s="679">
        <v>1993</v>
      </c>
      <c r="G172" s="679">
        <v>1005</v>
      </c>
      <c r="H172" s="679">
        <v>988</v>
      </c>
      <c r="I172" s="679">
        <v>5217</v>
      </c>
      <c r="J172" s="679">
        <v>946</v>
      </c>
      <c r="K172" s="679">
        <v>3508</v>
      </c>
      <c r="L172" s="679">
        <v>43</v>
      </c>
      <c r="M172" s="679">
        <v>66</v>
      </c>
      <c r="N172" s="679">
        <v>654</v>
      </c>
    </row>
    <row r="173" spans="1:14" s="271" customFormat="1" ht="15.75" customHeight="1">
      <c r="A173" s="687"/>
      <c r="B173" s="678" t="s">
        <v>310</v>
      </c>
      <c r="C173" s="679">
        <v>12436</v>
      </c>
      <c r="D173" s="679">
        <v>5695</v>
      </c>
      <c r="E173" s="679">
        <v>3590</v>
      </c>
      <c r="F173" s="679">
        <v>2105</v>
      </c>
      <c r="G173" s="679">
        <v>1327</v>
      </c>
      <c r="H173" s="679">
        <v>778</v>
      </c>
      <c r="I173" s="679">
        <v>6741</v>
      </c>
      <c r="J173" s="679">
        <v>1024</v>
      </c>
      <c r="K173" s="679">
        <v>3814</v>
      </c>
      <c r="L173" s="679">
        <v>1345</v>
      </c>
      <c r="M173" s="679">
        <v>121</v>
      </c>
      <c r="N173" s="679">
        <v>437</v>
      </c>
    </row>
    <row r="174" spans="1:14" s="271" customFormat="1" ht="15.75" customHeight="1">
      <c r="A174" s="687" t="s">
        <v>58</v>
      </c>
      <c r="B174" s="678" t="s">
        <v>308</v>
      </c>
      <c r="C174" s="679">
        <v>12964</v>
      </c>
      <c r="D174" s="679">
        <v>6152</v>
      </c>
      <c r="E174" s="679">
        <v>4699</v>
      </c>
      <c r="F174" s="679">
        <v>1453</v>
      </c>
      <c r="G174" s="679">
        <v>625</v>
      </c>
      <c r="H174" s="679">
        <v>828</v>
      </c>
      <c r="I174" s="679">
        <v>6812</v>
      </c>
      <c r="J174" s="679">
        <v>1055</v>
      </c>
      <c r="K174" s="679">
        <v>1813</v>
      </c>
      <c r="L174" s="679">
        <v>2383</v>
      </c>
      <c r="M174" s="679">
        <v>465</v>
      </c>
      <c r="N174" s="679">
        <v>1096</v>
      </c>
    </row>
    <row r="175" spans="1:14" s="271" customFormat="1" ht="15.75" customHeight="1">
      <c r="A175" s="687"/>
      <c r="B175" s="678" t="s">
        <v>309</v>
      </c>
      <c r="C175" s="679">
        <v>6513</v>
      </c>
      <c r="D175" s="679">
        <v>4004</v>
      </c>
      <c r="E175" s="679">
        <v>3194</v>
      </c>
      <c r="F175" s="679">
        <v>810</v>
      </c>
      <c r="G175" s="679">
        <v>328</v>
      </c>
      <c r="H175" s="679">
        <v>482</v>
      </c>
      <c r="I175" s="679">
        <v>2509</v>
      </c>
      <c r="J175" s="679">
        <v>495</v>
      </c>
      <c r="K175" s="679">
        <v>1009</v>
      </c>
      <c r="L175" s="679">
        <v>48</v>
      </c>
      <c r="M175" s="679">
        <v>185</v>
      </c>
      <c r="N175" s="679">
        <v>772</v>
      </c>
    </row>
    <row r="176" spans="1:14" s="271" customFormat="1" ht="15.75" customHeight="1">
      <c r="A176" s="687"/>
      <c r="B176" s="678" t="s">
        <v>310</v>
      </c>
      <c r="C176" s="679">
        <v>6451</v>
      </c>
      <c r="D176" s="679">
        <v>2148</v>
      </c>
      <c r="E176" s="679">
        <v>1505</v>
      </c>
      <c r="F176" s="679">
        <v>643</v>
      </c>
      <c r="G176" s="679">
        <v>297</v>
      </c>
      <c r="H176" s="679">
        <v>346</v>
      </c>
      <c r="I176" s="679">
        <v>4303</v>
      </c>
      <c r="J176" s="679">
        <v>560</v>
      </c>
      <c r="K176" s="679">
        <v>804</v>
      </c>
      <c r="L176" s="679">
        <v>2335</v>
      </c>
      <c r="M176" s="679">
        <v>280</v>
      </c>
      <c r="N176" s="679">
        <v>324</v>
      </c>
    </row>
    <row r="177" spans="1:14" s="271" customFormat="1" ht="15.75" customHeight="1">
      <c r="A177" s="687" t="s">
        <v>59</v>
      </c>
      <c r="B177" s="678" t="s">
        <v>308</v>
      </c>
      <c r="C177" s="679">
        <v>15468</v>
      </c>
      <c r="D177" s="679">
        <v>7309</v>
      </c>
      <c r="E177" s="679">
        <v>4249</v>
      </c>
      <c r="F177" s="679">
        <v>3060</v>
      </c>
      <c r="G177" s="679">
        <v>1564</v>
      </c>
      <c r="H177" s="679">
        <v>1496</v>
      </c>
      <c r="I177" s="679">
        <v>8159</v>
      </c>
      <c r="J177" s="679">
        <v>1446</v>
      </c>
      <c r="K177" s="679">
        <v>3904</v>
      </c>
      <c r="L177" s="679">
        <v>1647</v>
      </c>
      <c r="M177" s="679">
        <v>212</v>
      </c>
      <c r="N177" s="679">
        <v>950</v>
      </c>
    </row>
    <row r="178" spans="1:14" s="271" customFormat="1" ht="15.75" customHeight="1">
      <c r="A178" s="687"/>
      <c r="B178" s="678" t="s">
        <v>309</v>
      </c>
      <c r="C178" s="679">
        <v>7768</v>
      </c>
      <c r="D178" s="679">
        <v>4343</v>
      </c>
      <c r="E178" s="679">
        <v>2539</v>
      </c>
      <c r="F178" s="679">
        <v>1804</v>
      </c>
      <c r="G178" s="679">
        <v>917</v>
      </c>
      <c r="H178" s="679">
        <v>887</v>
      </c>
      <c r="I178" s="679">
        <v>3425</v>
      </c>
      <c r="J178" s="679">
        <v>654</v>
      </c>
      <c r="K178" s="679">
        <v>2003</v>
      </c>
      <c r="L178" s="679">
        <v>12</v>
      </c>
      <c r="M178" s="679">
        <v>113</v>
      </c>
      <c r="N178" s="679">
        <v>643</v>
      </c>
    </row>
    <row r="179" spans="1:14" s="271" customFormat="1" ht="15.75" customHeight="1">
      <c r="A179" s="687"/>
      <c r="B179" s="678" t="s">
        <v>310</v>
      </c>
      <c r="C179" s="679">
        <v>7700</v>
      </c>
      <c r="D179" s="679">
        <v>2966</v>
      </c>
      <c r="E179" s="679">
        <v>1710</v>
      </c>
      <c r="F179" s="679">
        <v>1256</v>
      </c>
      <c r="G179" s="679">
        <v>647</v>
      </c>
      <c r="H179" s="679">
        <v>609</v>
      </c>
      <c r="I179" s="679">
        <v>4734</v>
      </c>
      <c r="J179" s="679">
        <v>792</v>
      </c>
      <c r="K179" s="679">
        <v>1901</v>
      </c>
      <c r="L179" s="679">
        <v>1635</v>
      </c>
      <c r="M179" s="679">
        <v>99</v>
      </c>
      <c r="N179" s="679">
        <v>307</v>
      </c>
    </row>
    <row r="180" spans="1:14" s="271" customFormat="1" ht="15.75" customHeight="1">
      <c r="A180" s="687" t="s">
        <v>60</v>
      </c>
      <c r="B180" s="678" t="s">
        <v>308</v>
      </c>
      <c r="C180" s="679">
        <v>3060</v>
      </c>
      <c r="D180" s="679">
        <v>1295</v>
      </c>
      <c r="E180" s="679">
        <v>980</v>
      </c>
      <c r="F180" s="679">
        <v>315</v>
      </c>
      <c r="G180" s="679">
        <v>162</v>
      </c>
      <c r="H180" s="679">
        <v>153</v>
      </c>
      <c r="I180" s="679">
        <v>1765</v>
      </c>
      <c r="J180" s="679">
        <v>263</v>
      </c>
      <c r="K180" s="679">
        <v>879</v>
      </c>
      <c r="L180" s="679">
        <v>445</v>
      </c>
      <c r="M180" s="679">
        <v>27</v>
      </c>
      <c r="N180" s="679">
        <v>151</v>
      </c>
    </row>
    <row r="181" spans="1:14" s="271" customFormat="1" ht="15.75" customHeight="1">
      <c r="A181" s="687"/>
      <c r="B181" s="678" t="s">
        <v>309</v>
      </c>
      <c r="C181" s="679">
        <v>1429</v>
      </c>
      <c r="D181" s="679">
        <v>766</v>
      </c>
      <c r="E181" s="679">
        <v>611</v>
      </c>
      <c r="F181" s="679">
        <v>155</v>
      </c>
      <c r="G181" s="679">
        <v>88</v>
      </c>
      <c r="H181" s="679">
        <v>67</v>
      </c>
      <c r="I181" s="679">
        <v>663</v>
      </c>
      <c r="J181" s="679">
        <v>109</v>
      </c>
      <c r="K181" s="679">
        <v>420</v>
      </c>
      <c r="L181" s="679">
        <v>9</v>
      </c>
      <c r="M181" s="679">
        <v>10</v>
      </c>
      <c r="N181" s="679">
        <v>115</v>
      </c>
    </row>
    <row r="182" spans="1:14" s="271" customFormat="1" ht="15.75" customHeight="1">
      <c r="A182" s="687"/>
      <c r="B182" s="678" t="s">
        <v>310</v>
      </c>
      <c r="C182" s="679">
        <v>1631</v>
      </c>
      <c r="D182" s="679">
        <v>529</v>
      </c>
      <c r="E182" s="679">
        <v>369</v>
      </c>
      <c r="F182" s="679">
        <v>160</v>
      </c>
      <c r="G182" s="679">
        <v>74</v>
      </c>
      <c r="H182" s="679">
        <v>86</v>
      </c>
      <c r="I182" s="679">
        <v>1102</v>
      </c>
      <c r="J182" s="679">
        <v>154</v>
      </c>
      <c r="K182" s="679">
        <v>459</v>
      </c>
      <c r="L182" s="679">
        <v>436</v>
      </c>
      <c r="M182" s="679">
        <v>17</v>
      </c>
      <c r="N182" s="679">
        <v>36</v>
      </c>
    </row>
    <row r="183" spans="1:14" s="271" customFormat="1" ht="15.75" customHeight="1">
      <c r="A183" s="687" t="s">
        <v>61</v>
      </c>
      <c r="B183" s="678" t="s">
        <v>308</v>
      </c>
      <c r="C183" s="679">
        <v>4065</v>
      </c>
      <c r="D183" s="679">
        <v>1884</v>
      </c>
      <c r="E183" s="679">
        <v>1281</v>
      </c>
      <c r="F183" s="679">
        <v>603</v>
      </c>
      <c r="G183" s="679">
        <v>333</v>
      </c>
      <c r="H183" s="679">
        <v>270</v>
      </c>
      <c r="I183" s="679">
        <v>2181</v>
      </c>
      <c r="J183" s="679">
        <v>376</v>
      </c>
      <c r="K183" s="679">
        <v>891</v>
      </c>
      <c r="L183" s="679">
        <v>534</v>
      </c>
      <c r="M183" s="679">
        <v>78</v>
      </c>
      <c r="N183" s="679">
        <v>302</v>
      </c>
    </row>
    <row r="184" spans="1:14" s="271" customFormat="1" ht="15.75" customHeight="1">
      <c r="A184" s="687"/>
      <c r="B184" s="678" t="s">
        <v>309</v>
      </c>
      <c r="C184" s="679">
        <v>2040</v>
      </c>
      <c r="D184" s="679">
        <v>1176</v>
      </c>
      <c r="E184" s="679">
        <v>832</v>
      </c>
      <c r="F184" s="679">
        <v>344</v>
      </c>
      <c r="G184" s="679">
        <v>193</v>
      </c>
      <c r="H184" s="679">
        <v>151</v>
      </c>
      <c r="I184" s="679">
        <v>864</v>
      </c>
      <c r="J184" s="679">
        <v>193</v>
      </c>
      <c r="K184" s="679">
        <v>424</v>
      </c>
      <c r="L184" s="679">
        <v>7</v>
      </c>
      <c r="M184" s="679">
        <v>32</v>
      </c>
      <c r="N184" s="679">
        <v>208</v>
      </c>
    </row>
    <row r="185" spans="1:14" s="271" customFormat="1" ht="15.75" customHeight="1">
      <c r="A185" s="687"/>
      <c r="B185" s="678" t="s">
        <v>310</v>
      </c>
      <c r="C185" s="679">
        <v>2025</v>
      </c>
      <c r="D185" s="679">
        <v>708</v>
      </c>
      <c r="E185" s="679">
        <v>449</v>
      </c>
      <c r="F185" s="679">
        <v>259</v>
      </c>
      <c r="G185" s="679">
        <v>140</v>
      </c>
      <c r="H185" s="679">
        <v>119</v>
      </c>
      <c r="I185" s="679">
        <v>1317</v>
      </c>
      <c r="J185" s="679">
        <v>183</v>
      </c>
      <c r="K185" s="679">
        <v>467</v>
      </c>
      <c r="L185" s="679">
        <v>527</v>
      </c>
      <c r="M185" s="679">
        <v>46</v>
      </c>
      <c r="N185" s="679">
        <v>94</v>
      </c>
    </row>
    <row r="186" spans="1:14" s="271" customFormat="1" ht="15.75" customHeight="1">
      <c r="A186" s="687" t="s">
        <v>62</v>
      </c>
      <c r="B186" s="678" t="s">
        <v>308</v>
      </c>
      <c r="C186" s="679">
        <v>12852</v>
      </c>
      <c r="D186" s="679">
        <v>5984</v>
      </c>
      <c r="E186" s="679">
        <v>4484</v>
      </c>
      <c r="F186" s="679">
        <v>1500</v>
      </c>
      <c r="G186" s="679">
        <v>930</v>
      </c>
      <c r="H186" s="679">
        <v>570</v>
      </c>
      <c r="I186" s="679">
        <v>6868</v>
      </c>
      <c r="J186" s="679">
        <v>1191</v>
      </c>
      <c r="K186" s="679">
        <v>2564</v>
      </c>
      <c r="L186" s="679">
        <v>1959</v>
      </c>
      <c r="M186" s="679">
        <v>364</v>
      </c>
      <c r="N186" s="679">
        <v>790</v>
      </c>
    </row>
    <row r="187" spans="1:14" s="271" customFormat="1" ht="15.75" customHeight="1">
      <c r="A187" s="687"/>
      <c r="B187" s="678" t="s">
        <v>309</v>
      </c>
      <c r="C187" s="679">
        <v>6297</v>
      </c>
      <c r="D187" s="679">
        <v>3599</v>
      </c>
      <c r="E187" s="679">
        <v>2686</v>
      </c>
      <c r="F187" s="679">
        <v>913</v>
      </c>
      <c r="G187" s="679">
        <v>597</v>
      </c>
      <c r="H187" s="679">
        <v>316</v>
      </c>
      <c r="I187" s="679">
        <v>2698</v>
      </c>
      <c r="J187" s="679">
        <v>538</v>
      </c>
      <c r="K187" s="679">
        <v>1352</v>
      </c>
      <c r="L187" s="679">
        <v>65</v>
      </c>
      <c r="M187" s="679">
        <v>184</v>
      </c>
      <c r="N187" s="679">
        <v>559</v>
      </c>
    </row>
    <row r="188" spans="1:14" s="271" customFormat="1" ht="15.75" customHeight="1">
      <c r="A188" s="687"/>
      <c r="B188" s="678" t="s">
        <v>310</v>
      </c>
      <c r="C188" s="679">
        <v>6555</v>
      </c>
      <c r="D188" s="679">
        <v>2385</v>
      </c>
      <c r="E188" s="679">
        <v>1798</v>
      </c>
      <c r="F188" s="679">
        <v>587</v>
      </c>
      <c r="G188" s="679">
        <v>333</v>
      </c>
      <c r="H188" s="679">
        <v>254</v>
      </c>
      <c r="I188" s="679">
        <v>4170</v>
      </c>
      <c r="J188" s="679">
        <v>653</v>
      </c>
      <c r="K188" s="679">
        <v>1212</v>
      </c>
      <c r="L188" s="679">
        <v>1894</v>
      </c>
      <c r="M188" s="679">
        <v>180</v>
      </c>
      <c r="N188" s="679">
        <v>231</v>
      </c>
    </row>
    <row r="189" spans="1:14" s="271" customFormat="1" ht="15.75" customHeight="1">
      <c r="A189" s="687" t="s">
        <v>63</v>
      </c>
      <c r="B189" s="678" t="s">
        <v>308</v>
      </c>
      <c r="C189" s="679">
        <v>14308</v>
      </c>
      <c r="D189" s="679">
        <v>6221</v>
      </c>
      <c r="E189" s="679">
        <v>4601</v>
      </c>
      <c r="F189" s="679">
        <v>1620</v>
      </c>
      <c r="G189" s="679">
        <v>977</v>
      </c>
      <c r="H189" s="679">
        <v>643</v>
      </c>
      <c r="I189" s="679">
        <v>8087</v>
      </c>
      <c r="J189" s="679">
        <v>992</v>
      </c>
      <c r="K189" s="679">
        <v>2618</v>
      </c>
      <c r="L189" s="679">
        <v>2436</v>
      </c>
      <c r="M189" s="679">
        <v>626</v>
      </c>
      <c r="N189" s="679">
        <v>1415</v>
      </c>
    </row>
    <row r="190" spans="1:14" s="271" customFormat="1" ht="15.75" customHeight="1">
      <c r="A190" s="687"/>
      <c r="B190" s="678" t="s">
        <v>309</v>
      </c>
      <c r="C190" s="679">
        <v>6877</v>
      </c>
      <c r="D190" s="679">
        <v>3800</v>
      </c>
      <c r="E190" s="679">
        <v>2868</v>
      </c>
      <c r="F190" s="679">
        <v>932</v>
      </c>
      <c r="G190" s="679">
        <v>574</v>
      </c>
      <c r="H190" s="679">
        <v>358</v>
      </c>
      <c r="I190" s="679">
        <v>3077</v>
      </c>
      <c r="J190" s="679">
        <v>485</v>
      </c>
      <c r="K190" s="679">
        <v>1234</v>
      </c>
      <c r="L190" s="679">
        <v>96</v>
      </c>
      <c r="M190" s="679">
        <v>285</v>
      </c>
      <c r="N190" s="679">
        <v>977</v>
      </c>
    </row>
    <row r="191" spans="1:14" s="271" customFormat="1" ht="15.75" customHeight="1">
      <c r="A191" s="687"/>
      <c r="B191" s="678" t="s">
        <v>310</v>
      </c>
      <c r="C191" s="679">
        <v>7431</v>
      </c>
      <c r="D191" s="679">
        <v>2421</v>
      </c>
      <c r="E191" s="679">
        <v>1733</v>
      </c>
      <c r="F191" s="679">
        <v>688</v>
      </c>
      <c r="G191" s="679">
        <v>403</v>
      </c>
      <c r="H191" s="679">
        <v>285</v>
      </c>
      <c r="I191" s="679">
        <v>5010</v>
      </c>
      <c r="J191" s="679">
        <v>507</v>
      </c>
      <c r="K191" s="679">
        <v>1384</v>
      </c>
      <c r="L191" s="679">
        <v>2340</v>
      </c>
      <c r="M191" s="679">
        <v>341</v>
      </c>
      <c r="N191" s="679">
        <v>438</v>
      </c>
    </row>
    <row r="192" spans="1:14" s="271" customFormat="1" ht="15.75" customHeight="1">
      <c r="A192" s="687" t="s">
        <v>64</v>
      </c>
      <c r="B192" s="678" t="s">
        <v>308</v>
      </c>
      <c r="C192" s="679">
        <v>5525</v>
      </c>
      <c r="D192" s="679">
        <v>2010</v>
      </c>
      <c r="E192" s="679">
        <v>1273</v>
      </c>
      <c r="F192" s="679">
        <v>737</v>
      </c>
      <c r="G192" s="679">
        <v>370</v>
      </c>
      <c r="H192" s="679">
        <v>367</v>
      </c>
      <c r="I192" s="679">
        <v>3515</v>
      </c>
      <c r="J192" s="679">
        <v>411</v>
      </c>
      <c r="K192" s="679">
        <v>1257</v>
      </c>
      <c r="L192" s="679">
        <v>1098</v>
      </c>
      <c r="M192" s="679">
        <v>132</v>
      </c>
      <c r="N192" s="679">
        <v>617</v>
      </c>
    </row>
    <row r="193" spans="1:14" s="271" customFormat="1" ht="15.75" customHeight="1">
      <c r="A193" s="687"/>
      <c r="B193" s="678" t="s">
        <v>309</v>
      </c>
      <c r="C193" s="679">
        <v>2710</v>
      </c>
      <c r="D193" s="679">
        <v>1288</v>
      </c>
      <c r="E193" s="679">
        <v>828</v>
      </c>
      <c r="F193" s="679">
        <v>460</v>
      </c>
      <c r="G193" s="679">
        <v>244</v>
      </c>
      <c r="H193" s="679">
        <v>216</v>
      </c>
      <c r="I193" s="679">
        <v>1422</v>
      </c>
      <c r="J193" s="679">
        <v>181</v>
      </c>
      <c r="K193" s="679">
        <v>676</v>
      </c>
      <c r="L193" s="679">
        <v>40</v>
      </c>
      <c r="M193" s="679">
        <v>69</v>
      </c>
      <c r="N193" s="679">
        <v>456</v>
      </c>
    </row>
    <row r="194" spans="1:14" s="271" customFormat="1" ht="15.75" customHeight="1">
      <c r="A194" s="687"/>
      <c r="B194" s="678" t="s">
        <v>310</v>
      </c>
      <c r="C194" s="679">
        <v>2815</v>
      </c>
      <c r="D194" s="679">
        <v>722</v>
      </c>
      <c r="E194" s="679">
        <v>445</v>
      </c>
      <c r="F194" s="679">
        <v>277</v>
      </c>
      <c r="G194" s="679">
        <v>126</v>
      </c>
      <c r="H194" s="679">
        <v>151</v>
      </c>
      <c r="I194" s="679">
        <v>2093</v>
      </c>
      <c r="J194" s="679">
        <v>230</v>
      </c>
      <c r="K194" s="679">
        <v>581</v>
      </c>
      <c r="L194" s="679">
        <v>1058</v>
      </c>
      <c r="M194" s="679">
        <v>63</v>
      </c>
      <c r="N194" s="679">
        <v>161</v>
      </c>
    </row>
    <row r="195" spans="1:14" s="271" customFormat="1" ht="15.75" customHeight="1">
      <c r="A195" s="687" t="s">
        <v>65</v>
      </c>
      <c r="B195" s="678" t="s">
        <v>308</v>
      </c>
      <c r="C195" s="679">
        <v>8554</v>
      </c>
      <c r="D195" s="679">
        <v>3781</v>
      </c>
      <c r="E195" s="679">
        <v>2635</v>
      </c>
      <c r="F195" s="679">
        <v>1146</v>
      </c>
      <c r="G195" s="679">
        <v>565</v>
      </c>
      <c r="H195" s="679">
        <v>581</v>
      </c>
      <c r="I195" s="679">
        <v>4773</v>
      </c>
      <c r="J195" s="679">
        <v>612</v>
      </c>
      <c r="K195" s="679">
        <v>2046</v>
      </c>
      <c r="L195" s="679">
        <v>1310</v>
      </c>
      <c r="M195" s="679">
        <v>189</v>
      </c>
      <c r="N195" s="679">
        <v>616</v>
      </c>
    </row>
    <row r="196" spans="1:14" s="271" customFormat="1" ht="15.75" customHeight="1">
      <c r="A196" s="687"/>
      <c r="B196" s="678" t="s">
        <v>309</v>
      </c>
      <c r="C196" s="679">
        <v>4307</v>
      </c>
      <c r="D196" s="679">
        <v>2412</v>
      </c>
      <c r="E196" s="679">
        <v>1784</v>
      </c>
      <c r="F196" s="679">
        <v>628</v>
      </c>
      <c r="G196" s="679">
        <v>340</v>
      </c>
      <c r="H196" s="679">
        <v>288</v>
      </c>
      <c r="I196" s="679">
        <v>1895</v>
      </c>
      <c r="J196" s="679">
        <v>295</v>
      </c>
      <c r="K196" s="679">
        <v>1048</v>
      </c>
      <c r="L196" s="679">
        <v>23</v>
      </c>
      <c r="M196" s="679">
        <v>80</v>
      </c>
      <c r="N196" s="679">
        <v>449</v>
      </c>
    </row>
    <row r="197" spans="1:14" s="271" customFormat="1" ht="15.75" customHeight="1">
      <c r="A197" s="690"/>
      <c r="B197" s="685" t="s">
        <v>310</v>
      </c>
      <c r="C197" s="686">
        <v>4247</v>
      </c>
      <c r="D197" s="686">
        <v>1369</v>
      </c>
      <c r="E197" s="686">
        <v>851</v>
      </c>
      <c r="F197" s="686">
        <v>518</v>
      </c>
      <c r="G197" s="686">
        <v>225</v>
      </c>
      <c r="H197" s="686">
        <v>293</v>
      </c>
      <c r="I197" s="686">
        <v>2878</v>
      </c>
      <c r="J197" s="686">
        <v>317</v>
      </c>
      <c r="K197" s="686">
        <v>998</v>
      </c>
      <c r="L197" s="686">
        <v>1287</v>
      </c>
      <c r="M197" s="686">
        <v>109</v>
      </c>
      <c r="N197" s="686">
        <v>167</v>
      </c>
    </row>
  </sheetData>
  <mergeCells count="14">
    <mergeCell ref="N4:N5"/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</mergeCells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7109375" style="7" customWidth="1"/>
    <col min="2" max="3" width="8.85546875" style="7" customWidth="1"/>
    <col min="4" max="5" width="9.140625" style="12" customWidth="1"/>
    <col min="6" max="16384" width="9.140625" style="7"/>
  </cols>
  <sheetData>
    <row r="1" spans="1:6">
      <c r="A1" s="517" t="s">
        <v>725</v>
      </c>
      <c r="B1" s="517"/>
      <c r="C1" s="517"/>
      <c r="D1" s="517"/>
      <c r="E1" s="517"/>
      <c r="F1" s="517"/>
    </row>
    <row r="2" spans="1:6" s="72" customFormat="1" ht="15" customHeight="1" thickBot="1">
      <c r="A2" s="119" t="s">
        <v>66</v>
      </c>
      <c r="B2" s="591"/>
      <c r="C2" s="591"/>
      <c r="D2" s="591"/>
      <c r="E2" s="591"/>
      <c r="F2" s="547" t="s">
        <v>0</v>
      </c>
    </row>
    <row r="3" spans="1:6" ht="21.75" customHeight="1" thickBot="1">
      <c r="A3" s="215" t="s">
        <v>287</v>
      </c>
      <c r="B3" s="192">
        <v>2017</v>
      </c>
      <c r="C3" s="192">
        <v>2018</v>
      </c>
      <c r="D3" s="192">
        <v>2019</v>
      </c>
      <c r="E3" s="192">
        <v>2020</v>
      </c>
      <c r="F3" s="192">
        <v>2021</v>
      </c>
    </row>
    <row r="4" spans="1:6" ht="15" customHeight="1">
      <c r="A4" s="58" t="s">
        <v>2</v>
      </c>
      <c r="B4" s="51">
        <v>831</v>
      </c>
      <c r="C4" s="400">
        <v>857</v>
      </c>
      <c r="D4" s="447">
        <v>906</v>
      </c>
      <c r="E4" s="447">
        <v>956</v>
      </c>
      <c r="F4" s="447">
        <v>1004</v>
      </c>
    </row>
    <row r="5" spans="1:6" ht="15" customHeight="1">
      <c r="A5" s="9" t="s">
        <v>3</v>
      </c>
      <c r="B5" s="51">
        <v>958</v>
      </c>
      <c r="C5" s="400">
        <v>981</v>
      </c>
      <c r="D5" s="447">
        <v>1024</v>
      </c>
      <c r="E5" s="447">
        <v>1084</v>
      </c>
      <c r="F5" s="447">
        <v>1139</v>
      </c>
    </row>
    <row r="6" spans="1:6" ht="15" customHeight="1">
      <c r="A6" s="10" t="s">
        <v>4</v>
      </c>
      <c r="B6" s="51">
        <v>766</v>
      </c>
      <c r="C6" s="400">
        <v>751</v>
      </c>
      <c r="D6" s="447">
        <v>794</v>
      </c>
      <c r="E6" s="447">
        <v>857</v>
      </c>
      <c r="F6" s="447">
        <v>856</v>
      </c>
    </row>
    <row r="7" spans="1:6" ht="15" customHeight="1">
      <c r="A7" s="9" t="s">
        <v>5</v>
      </c>
      <c r="B7" s="51">
        <v>772</v>
      </c>
      <c r="C7" s="400">
        <v>796</v>
      </c>
      <c r="D7" s="447">
        <v>847</v>
      </c>
      <c r="E7" s="447">
        <v>885</v>
      </c>
      <c r="F7" s="447">
        <v>945</v>
      </c>
    </row>
    <row r="8" spans="1:6" ht="15" customHeight="1">
      <c r="A8" s="10" t="s">
        <v>6</v>
      </c>
      <c r="B8" s="51">
        <v>691</v>
      </c>
      <c r="C8" s="400">
        <v>716</v>
      </c>
      <c r="D8" s="447">
        <v>735</v>
      </c>
      <c r="E8" s="447">
        <v>795</v>
      </c>
      <c r="F8" s="447">
        <v>829</v>
      </c>
    </row>
    <row r="9" spans="1:6" ht="15" customHeight="1">
      <c r="A9" s="10" t="s">
        <v>7</v>
      </c>
      <c r="B9" s="51">
        <v>741</v>
      </c>
      <c r="C9" s="400">
        <v>756</v>
      </c>
      <c r="D9" s="447">
        <v>819</v>
      </c>
      <c r="E9" s="447">
        <v>903</v>
      </c>
      <c r="F9" s="447">
        <v>932</v>
      </c>
    </row>
    <row r="10" spans="1:6" ht="15" customHeight="1">
      <c r="A10" s="10" t="s">
        <v>8</v>
      </c>
      <c r="B10" s="51">
        <v>890</v>
      </c>
      <c r="C10" s="400">
        <v>915</v>
      </c>
      <c r="D10" s="447">
        <v>911</v>
      </c>
      <c r="E10" s="447">
        <v>915</v>
      </c>
      <c r="F10" s="447">
        <v>980</v>
      </c>
    </row>
    <row r="11" spans="1:6" ht="15" customHeight="1">
      <c r="A11" s="10" t="s">
        <v>9</v>
      </c>
      <c r="B11" s="51">
        <v>871</v>
      </c>
      <c r="C11" s="400">
        <v>906</v>
      </c>
      <c r="D11" s="447">
        <v>888</v>
      </c>
      <c r="E11" s="447">
        <v>936</v>
      </c>
      <c r="F11" s="447">
        <v>968</v>
      </c>
    </row>
    <row r="12" spans="1:6" ht="15" customHeight="1">
      <c r="A12" s="10" t="s">
        <v>10</v>
      </c>
      <c r="B12" s="51">
        <v>794</v>
      </c>
      <c r="C12" s="400">
        <v>832</v>
      </c>
      <c r="D12" s="447">
        <v>840</v>
      </c>
      <c r="E12" s="447">
        <v>878</v>
      </c>
      <c r="F12" s="447">
        <v>911</v>
      </c>
    </row>
    <row r="13" spans="1:6" s="11" customFormat="1" ht="15" customHeight="1">
      <c r="A13" s="10" t="s">
        <v>11</v>
      </c>
      <c r="B13" s="51">
        <v>656</v>
      </c>
      <c r="C13" s="400">
        <v>654</v>
      </c>
      <c r="D13" s="447">
        <v>696</v>
      </c>
      <c r="E13" s="447">
        <v>734</v>
      </c>
      <c r="F13" s="447">
        <v>777</v>
      </c>
    </row>
    <row r="14" spans="1:6" s="12" customFormat="1" ht="15" customHeight="1">
      <c r="A14" s="10" t="s">
        <v>12</v>
      </c>
      <c r="B14" s="51">
        <v>997</v>
      </c>
      <c r="C14" s="400">
        <v>1083</v>
      </c>
      <c r="D14" s="447">
        <v>1135</v>
      </c>
      <c r="E14" s="447">
        <v>1162</v>
      </c>
      <c r="F14" s="447">
        <v>1180</v>
      </c>
    </row>
    <row r="15" spans="1:6" s="12" customFormat="1" ht="15" customHeight="1">
      <c r="A15" s="9" t="s">
        <v>730</v>
      </c>
      <c r="B15" s="51">
        <v>766</v>
      </c>
      <c r="C15" s="400">
        <v>791</v>
      </c>
      <c r="D15" s="447">
        <v>852</v>
      </c>
      <c r="E15" s="447">
        <v>888</v>
      </c>
      <c r="F15" s="447">
        <v>932</v>
      </c>
    </row>
    <row r="16" spans="1:6" s="12" customFormat="1" ht="15" customHeight="1">
      <c r="A16" s="9" t="s">
        <v>1508</v>
      </c>
      <c r="B16" s="51">
        <v>653</v>
      </c>
      <c r="C16" s="400">
        <v>709</v>
      </c>
      <c r="D16" s="447">
        <v>781</v>
      </c>
      <c r="E16" s="447">
        <v>819</v>
      </c>
      <c r="F16" s="447">
        <v>871</v>
      </c>
    </row>
    <row r="17" spans="1:6" s="12" customFormat="1" ht="15" customHeight="1">
      <c r="A17" s="9" t="s">
        <v>14</v>
      </c>
      <c r="B17" s="51">
        <v>829</v>
      </c>
      <c r="C17" s="400">
        <v>855</v>
      </c>
      <c r="D17" s="447">
        <v>902</v>
      </c>
      <c r="E17" s="447">
        <v>976</v>
      </c>
      <c r="F17" s="447">
        <v>1018</v>
      </c>
    </row>
    <row r="18" spans="1:6" ht="15" customHeight="1">
      <c r="A18" s="10" t="s">
        <v>15</v>
      </c>
      <c r="B18" s="51">
        <v>564</v>
      </c>
      <c r="C18" s="400">
        <v>571</v>
      </c>
      <c r="D18" s="447">
        <v>606</v>
      </c>
      <c r="E18" s="447">
        <v>653</v>
      </c>
      <c r="F18" s="447">
        <v>681</v>
      </c>
    </row>
    <row r="19" spans="1:6" ht="15" customHeight="1">
      <c r="A19" s="196" t="s">
        <v>150</v>
      </c>
      <c r="B19" s="51">
        <v>831</v>
      </c>
      <c r="C19" s="400">
        <v>847</v>
      </c>
      <c r="D19" s="447">
        <v>898</v>
      </c>
      <c r="E19" s="447">
        <v>956</v>
      </c>
      <c r="F19" s="447">
        <v>1002</v>
      </c>
    </row>
    <row r="20" spans="1:6" ht="15" customHeight="1">
      <c r="A20" s="10" t="s">
        <v>17</v>
      </c>
      <c r="B20" s="51">
        <v>923</v>
      </c>
      <c r="C20" s="400">
        <v>960</v>
      </c>
      <c r="D20" s="447">
        <v>977</v>
      </c>
      <c r="E20" s="447">
        <v>981</v>
      </c>
      <c r="F20" s="447">
        <v>1036</v>
      </c>
    </row>
    <row r="21" spans="1:6" ht="15" customHeight="1">
      <c r="A21" s="10" t="s">
        <v>18</v>
      </c>
      <c r="B21" s="51">
        <v>844</v>
      </c>
      <c r="C21" s="400">
        <v>806</v>
      </c>
      <c r="D21" s="447">
        <v>893</v>
      </c>
      <c r="E21" s="447">
        <v>1044</v>
      </c>
      <c r="F21" s="447">
        <v>1084</v>
      </c>
    </row>
    <row r="22" spans="1:6" ht="15" customHeight="1">
      <c r="A22" s="9" t="s">
        <v>19</v>
      </c>
      <c r="B22" s="51">
        <v>835</v>
      </c>
      <c r="C22" s="400">
        <v>855</v>
      </c>
      <c r="D22" s="447">
        <v>897</v>
      </c>
      <c r="E22" s="447">
        <v>972</v>
      </c>
      <c r="F22" s="447">
        <v>1014</v>
      </c>
    </row>
    <row r="23" spans="1:6" ht="15" customHeight="1">
      <c r="A23" s="14" t="s">
        <v>20</v>
      </c>
      <c r="B23" s="51">
        <v>790</v>
      </c>
      <c r="C23" s="400">
        <v>805</v>
      </c>
      <c r="D23" s="447">
        <v>872</v>
      </c>
      <c r="E23" s="447">
        <v>985</v>
      </c>
      <c r="F23" s="447">
        <v>1123</v>
      </c>
    </row>
    <row r="24" spans="1:6" ht="15" customHeight="1">
      <c r="A24" s="14" t="s">
        <v>21</v>
      </c>
      <c r="B24" s="51">
        <v>820</v>
      </c>
      <c r="C24" s="400">
        <v>729</v>
      </c>
      <c r="D24" s="447">
        <v>831</v>
      </c>
      <c r="E24" s="447">
        <v>981</v>
      </c>
      <c r="F24" s="447">
        <v>830</v>
      </c>
    </row>
    <row r="25" spans="1:6" ht="15" customHeight="1">
      <c r="A25" s="14" t="s">
        <v>22</v>
      </c>
      <c r="B25" s="51">
        <v>904</v>
      </c>
      <c r="C25" s="400">
        <v>926</v>
      </c>
      <c r="D25" s="447">
        <v>971</v>
      </c>
      <c r="E25" s="447">
        <v>1050</v>
      </c>
      <c r="F25" s="447">
        <v>1056</v>
      </c>
    </row>
    <row r="26" spans="1:6" ht="15" customHeight="1">
      <c r="A26" s="14" t="s">
        <v>23</v>
      </c>
      <c r="B26" s="51">
        <v>828</v>
      </c>
      <c r="C26" s="400">
        <v>863</v>
      </c>
      <c r="D26" s="447">
        <v>915</v>
      </c>
      <c r="E26" s="447">
        <v>977</v>
      </c>
      <c r="F26" s="447">
        <v>1009</v>
      </c>
    </row>
    <row r="27" spans="1:6" ht="15" customHeight="1">
      <c r="A27" s="14" t="s">
        <v>24</v>
      </c>
      <c r="B27" s="51">
        <v>792</v>
      </c>
      <c r="C27" s="400">
        <v>791</v>
      </c>
      <c r="D27" s="447">
        <v>796</v>
      </c>
      <c r="E27" s="447">
        <v>856</v>
      </c>
      <c r="F27" s="447">
        <v>896</v>
      </c>
    </row>
    <row r="28" spans="1:6" ht="15" customHeight="1">
      <c r="A28" s="10" t="s">
        <v>67</v>
      </c>
      <c r="B28" s="51">
        <v>832</v>
      </c>
      <c r="C28" s="400">
        <v>952</v>
      </c>
      <c r="D28" s="447">
        <v>848</v>
      </c>
      <c r="E28" s="447">
        <v>933</v>
      </c>
      <c r="F28" s="447">
        <v>962</v>
      </c>
    </row>
    <row r="29" spans="1:6" ht="15" customHeight="1">
      <c r="A29" s="10" t="s">
        <v>26</v>
      </c>
      <c r="B29" s="51">
        <v>571</v>
      </c>
      <c r="C29" s="400">
        <v>569</v>
      </c>
      <c r="D29" s="447">
        <v>605</v>
      </c>
      <c r="E29" s="447">
        <v>664</v>
      </c>
      <c r="F29" s="447">
        <v>673</v>
      </c>
    </row>
    <row r="30" spans="1:6" ht="15" customHeight="1">
      <c r="A30" s="10" t="s">
        <v>27</v>
      </c>
      <c r="B30" s="51">
        <v>753</v>
      </c>
      <c r="C30" s="400">
        <v>801</v>
      </c>
      <c r="D30" s="447">
        <v>817</v>
      </c>
      <c r="E30" s="447">
        <v>838</v>
      </c>
      <c r="F30" s="447">
        <v>868</v>
      </c>
    </row>
    <row r="31" spans="1:6" ht="15" customHeight="1">
      <c r="A31" s="10" t="s">
        <v>28</v>
      </c>
      <c r="B31" s="51">
        <v>721</v>
      </c>
      <c r="C31" s="400">
        <v>785</v>
      </c>
      <c r="D31" s="447">
        <v>830</v>
      </c>
      <c r="E31" s="447">
        <v>886</v>
      </c>
      <c r="F31" s="447">
        <v>909</v>
      </c>
    </row>
    <row r="32" spans="1:6" ht="15" customHeight="1">
      <c r="A32" s="10" t="s">
        <v>29</v>
      </c>
      <c r="B32" s="51">
        <v>810</v>
      </c>
      <c r="C32" s="400">
        <v>830</v>
      </c>
      <c r="D32" s="447">
        <v>865</v>
      </c>
      <c r="E32" s="447">
        <v>942</v>
      </c>
      <c r="F32" s="447">
        <v>972</v>
      </c>
    </row>
    <row r="33" spans="1:6" ht="15" customHeight="1">
      <c r="A33" s="10" t="s">
        <v>30</v>
      </c>
      <c r="B33" s="51">
        <v>650</v>
      </c>
      <c r="C33" s="400">
        <v>661</v>
      </c>
      <c r="D33" s="447">
        <v>719</v>
      </c>
      <c r="E33" s="447">
        <v>777</v>
      </c>
      <c r="F33" s="447">
        <v>812</v>
      </c>
    </row>
    <row r="34" spans="1:6" ht="15" customHeight="1">
      <c r="A34" s="10" t="s">
        <v>31</v>
      </c>
      <c r="B34" s="51">
        <v>659</v>
      </c>
      <c r="C34" s="400">
        <v>681</v>
      </c>
      <c r="D34" s="447">
        <v>789</v>
      </c>
      <c r="E34" s="447">
        <v>779</v>
      </c>
      <c r="F34" s="447">
        <v>854</v>
      </c>
    </row>
    <row r="35" spans="1:6" ht="15" customHeight="1">
      <c r="A35" s="10" t="s">
        <v>32</v>
      </c>
      <c r="B35" s="51">
        <v>703</v>
      </c>
      <c r="C35" s="400">
        <v>703</v>
      </c>
      <c r="D35" s="447">
        <v>758</v>
      </c>
      <c r="E35" s="447">
        <v>840</v>
      </c>
      <c r="F35" s="447">
        <v>908</v>
      </c>
    </row>
    <row r="36" spans="1:6" ht="15" customHeight="1">
      <c r="A36" s="10" t="s">
        <v>33</v>
      </c>
      <c r="B36" s="51">
        <v>505</v>
      </c>
      <c r="C36" s="400">
        <v>535</v>
      </c>
      <c r="D36" s="447">
        <v>551</v>
      </c>
      <c r="E36" s="447">
        <v>640</v>
      </c>
      <c r="F36" s="447">
        <v>663</v>
      </c>
    </row>
    <row r="37" spans="1:6" ht="15" customHeight="1">
      <c r="A37" s="10" t="s">
        <v>34</v>
      </c>
      <c r="B37" s="51">
        <v>706</v>
      </c>
      <c r="C37" s="400">
        <v>727</v>
      </c>
      <c r="D37" s="447">
        <v>796</v>
      </c>
      <c r="E37" s="447">
        <v>844</v>
      </c>
      <c r="F37" s="447">
        <v>877</v>
      </c>
    </row>
    <row r="38" spans="1:6" ht="15" customHeight="1">
      <c r="A38" s="10" t="s">
        <v>35</v>
      </c>
      <c r="B38" s="51">
        <v>722</v>
      </c>
      <c r="C38" s="400">
        <v>727</v>
      </c>
      <c r="D38" s="447">
        <v>743</v>
      </c>
      <c r="E38" s="447">
        <v>791</v>
      </c>
      <c r="F38" s="447">
        <v>843</v>
      </c>
    </row>
    <row r="39" spans="1:6" ht="15" customHeight="1">
      <c r="A39" s="10" t="s">
        <v>36</v>
      </c>
      <c r="B39" s="51">
        <v>764</v>
      </c>
      <c r="C39" s="400">
        <v>797</v>
      </c>
      <c r="D39" s="447">
        <v>849</v>
      </c>
      <c r="E39" s="447">
        <v>910</v>
      </c>
      <c r="F39" s="447">
        <v>972</v>
      </c>
    </row>
    <row r="40" spans="1:6" ht="15" customHeight="1">
      <c r="A40" s="10" t="s">
        <v>37</v>
      </c>
      <c r="B40" s="51">
        <v>775</v>
      </c>
      <c r="C40" s="400">
        <v>741</v>
      </c>
      <c r="D40" s="447">
        <v>753</v>
      </c>
      <c r="E40" s="447">
        <v>817</v>
      </c>
      <c r="F40" s="447">
        <v>900</v>
      </c>
    </row>
    <row r="41" spans="1:6" ht="15" customHeight="1">
      <c r="A41" s="10" t="s">
        <v>38</v>
      </c>
      <c r="B41" s="51">
        <v>766</v>
      </c>
      <c r="C41" s="400">
        <v>780</v>
      </c>
      <c r="D41" s="447">
        <v>812</v>
      </c>
      <c r="E41" s="447">
        <v>837</v>
      </c>
      <c r="F41" s="447">
        <v>889</v>
      </c>
    </row>
    <row r="42" spans="1:6" ht="15" customHeight="1">
      <c r="A42" s="10" t="s">
        <v>39</v>
      </c>
      <c r="B42" s="51">
        <v>719</v>
      </c>
      <c r="C42" s="400">
        <v>756</v>
      </c>
      <c r="D42" s="447">
        <v>817</v>
      </c>
      <c r="E42" s="447">
        <v>851</v>
      </c>
      <c r="F42" s="447">
        <v>905</v>
      </c>
    </row>
    <row r="43" spans="1:6" ht="15" customHeight="1">
      <c r="A43" s="10" t="s">
        <v>40</v>
      </c>
      <c r="B43" s="51">
        <v>803</v>
      </c>
      <c r="C43" s="400">
        <v>797</v>
      </c>
      <c r="D43" s="447">
        <v>840</v>
      </c>
      <c r="E43" s="447">
        <v>913</v>
      </c>
      <c r="F43" s="447">
        <v>960</v>
      </c>
    </row>
    <row r="44" spans="1:6" ht="15" customHeight="1">
      <c r="A44" s="10" t="s">
        <v>41</v>
      </c>
      <c r="B44" s="51">
        <v>719</v>
      </c>
      <c r="C44" s="400">
        <v>742</v>
      </c>
      <c r="D44" s="447">
        <v>801</v>
      </c>
      <c r="E44" s="447">
        <v>854</v>
      </c>
      <c r="F44" s="447">
        <v>893</v>
      </c>
    </row>
    <row r="45" spans="1:6" ht="15" customHeight="1">
      <c r="A45" s="10" t="s">
        <v>42</v>
      </c>
      <c r="B45" s="51">
        <v>764</v>
      </c>
      <c r="C45" s="400">
        <v>791</v>
      </c>
      <c r="D45" s="447">
        <v>864</v>
      </c>
      <c r="E45" s="447">
        <v>786</v>
      </c>
      <c r="F45" s="447">
        <v>824</v>
      </c>
    </row>
    <row r="46" spans="1:6" ht="15" customHeight="1">
      <c r="A46" s="10" t="s">
        <v>43</v>
      </c>
      <c r="B46" s="51">
        <v>787</v>
      </c>
      <c r="C46" s="400">
        <v>764</v>
      </c>
      <c r="D46" s="447">
        <v>897</v>
      </c>
      <c r="E46" s="447">
        <v>976</v>
      </c>
      <c r="F46" s="447">
        <v>1002</v>
      </c>
    </row>
    <row r="47" spans="1:6" ht="15" customHeight="1">
      <c r="A47" s="10" t="s">
        <v>44</v>
      </c>
      <c r="B47" s="51">
        <v>804</v>
      </c>
      <c r="C47" s="400">
        <v>740</v>
      </c>
      <c r="D47" s="447">
        <v>846</v>
      </c>
      <c r="E47" s="447">
        <v>939</v>
      </c>
      <c r="F47" s="447">
        <v>971</v>
      </c>
    </row>
    <row r="48" spans="1:6" ht="15" customHeight="1">
      <c r="A48" s="10" t="s">
        <v>45</v>
      </c>
      <c r="B48" s="51">
        <v>767</v>
      </c>
      <c r="C48" s="400">
        <v>794</v>
      </c>
      <c r="D48" s="447">
        <v>845</v>
      </c>
      <c r="E48" s="447">
        <v>883</v>
      </c>
      <c r="F48" s="447">
        <v>945</v>
      </c>
    </row>
    <row r="49" spans="1:6" ht="15" customHeight="1">
      <c r="A49" s="10" t="s">
        <v>46</v>
      </c>
      <c r="B49" s="51">
        <v>841</v>
      </c>
      <c r="C49" s="400">
        <v>864</v>
      </c>
      <c r="D49" s="447">
        <v>887</v>
      </c>
      <c r="E49" s="447">
        <v>919</v>
      </c>
      <c r="F49" s="447">
        <v>1013</v>
      </c>
    </row>
    <row r="50" spans="1:6" ht="15" customHeight="1">
      <c r="A50" s="10" t="s">
        <v>47</v>
      </c>
      <c r="B50" s="51">
        <v>632</v>
      </c>
      <c r="C50" s="400">
        <v>639</v>
      </c>
      <c r="D50" s="447">
        <v>765</v>
      </c>
      <c r="E50" s="447">
        <v>795</v>
      </c>
      <c r="F50" s="447">
        <v>847</v>
      </c>
    </row>
    <row r="51" spans="1:6" ht="15" customHeight="1">
      <c r="A51" s="9" t="s">
        <v>48</v>
      </c>
      <c r="B51" s="216">
        <v>799</v>
      </c>
      <c r="C51" s="400">
        <v>837</v>
      </c>
      <c r="D51" s="447">
        <v>884</v>
      </c>
      <c r="E51" s="447">
        <v>925</v>
      </c>
      <c r="F51" s="447">
        <v>963</v>
      </c>
    </row>
    <row r="52" spans="1:6" ht="15" customHeight="1">
      <c r="A52" s="10" t="s">
        <v>49</v>
      </c>
      <c r="B52" s="51">
        <v>676</v>
      </c>
      <c r="C52" s="400">
        <v>706</v>
      </c>
      <c r="D52" s="447">
        <v>773</v>
      </c>
      <c r="E52" s="447">
        <v>825</v>
      </c>
      <c r="F52" s="447">
        <v>862</v>
      </c>
    </row>
    <row r="53" spans="1:6" ht="15" customHeight="1">
      <c r="A53" s="10" t="s">
        <v>50</v>
      </c>
      <c r="B53" s="51">
        <v>685</v>
      </c>
      <c r="C53" s="400">
        <v>700</v>
      </c>
      <c r="D53" s="447">
        <v>764</v>
      </c>
      <c r="E53" s="447">
        <v>806</v>
      </c>
      <c r="F53" s="447">
        <v>842</v>
      </c>
    </row>
    <row r="54" spans="1:6" ht="15" customHeight="1">
      <c r="A54" s="10" t="s">
        <v>51</v>
      </c>
      <c r="B54" s="51">
        <v>671</v>
      </c>
      <c r="C54" s="400">
        <v>706</v>
      </c>
      <c r="D54" s="447">
        <v>747</v>
      </c>
      <c r="E54" s="447">
        <v>761</v>
      </c>
      <c r="F54" s="447">
        <v>780</v>
      </c>
    </row>
    <row r="55" spans="1:6" ht="15" customHeight="1">
      <c r="A55" s="10" t="s">
        <v>52</v>
      </c>
      <c r="B55" s="51">
        <v>844</v>
      </c>
      <c r="C55" s="400">
        <v>893</v>
      </c>
      <c r="D55" s="447">
        <v>908</v>
      </c>
      <c r="E55" s="447">
        <v>945</v>
      </c>
      <c r="F55" s="447">
        <v>956</v>
      </c>
    </row>
    <row r="56" spans="1:6" ht="15" customHeight="1">
      <c r="A56" s="10" t="s">
        <v>53</v>
      </c>
      <c r="B56" s="51">
        <v>742</v>
      </c>
      <c r="C56" s="400">
        <v>763</v>
      </c>
      <c r="D56" s="447">
        <v>815</v>
      </c>
      <c r="E56" s="447">
        <v>879</v>
      </c>
      <c r="F56" s="447">
        <v>882</v>
      </c>
    </row>
    <row r="57" spans="1:6" ht="15" customHeight="1">
      <c r="A57" s="10" t="s">
        <v>54</v>
      </c>
      <c r="B57" s="51">
        <v>829</v>
      </c>
      <c r="C57" s="400">
        <v>897</v>
      </c>
      <c r="D57" s="447">
        <v>981</v>
      </c>
      <c r="E57" s="447">
        <v>1051</v>
      </c>
      <c r="F57" s="447">
        <v>1107</v>
      </c>
    </row>
    <row r="58" spans="1:6" ht="15" customHeight="1">
      <c r="A58" s="10" t="s">
        <v>55</v>
      </c>
      <c r="B58" s="51">
        <v>1180</v>
      </c>
      <c r="C58" s="400">
        <v>1210</v>
      </c>
      <c r="D58" s="447">
        <v>1245</v>
      </c>
      <c r="E58" s="447">
        <v>1295</v>
      </c>
      <c r="F58" s="447">
        <v>1344</v>
      </c>
    </row>
    <row r="59" spans="1:6" ht="15" customHeight="1">
      <c r="A59" s="10" t="s">
        <v>56</v>
      </c>
      <c r="B59" s="51">
        <v>628</v>
      </c>
      <c r="C59" s="400">
        <v>657</v>
      </c>
      <c r="D59" s="447">
        <v>709</v>
      </c>
      <c r="E59" s="447">
        <v>749</v>
      </c>
      <c r="F59" s="447">
        <v>782</v>
      </c>
    </row>
    <row r="60" spans="1:6" ht="15" customHeight="1">
      <c r="A60" s="9" t="s">
        <v>57</v>
      </c>
      <c r="B60" s="51">
        <v>851</v>
      </c>
      <c r="C60" s="400">
        <v>893</v>
      </c>
      <c r="D60" s="447">
        <v>961</v>
      </c>
      <c r="E60" s="447">
        <v>1015</v>
      </c>
      <c r="F60" s="447">
        <v>1070</v>
      </c>
    </row>
    <row r="61" spans="1:6" ht="15" customHeight="1">
      <c r="A61" s="10" t="s">
        <v>58</v>
      </c>
      <c r="B61" s="51">
        <v>1135</v>
      </c>
      <c r="C61" s="400">
        <v>1176</v>
      </c>
      <c r="D61" s="447">
        <v>1221</v>
      </c>
      <c r="E61" s="447">
        <v>1226</v>
      </c>
      <c r="F61" s="447">
        <v>1267</v>
      </c>
    </row>
    <row r="62" spans="1:6" ht="15" customHeight="1">
      <c r="A62" s="10" t="s">
        <v>59</v>
      </c>
      <c r="B62" s="51">
        <v>915</v>
      </c>
      <c r="C62" s="400">
        <v>964</v>
      </c>
      <c r="D62" s="447">
        <v>986</v>
      </c>
      <c r="E62" s="447">
        <v>1055</v>
      </c>
      <c r="F62" s="447">
        <v>1094</v>
      </c>
    </row>
    <row r="63" spans="1:6" ht="15" customHeight="1">
      <c r="A63" s="10" t="s">
        <v>60</v>
      </c>
      <c r="B63" s="51">
        <v>750</v>
      </c>
      <c r="C63" s="400">
        <v>762</v>
      </c>
      <c r="D63" s="447">
        <v>779</v>
      </c>
      <c r="E63" s="447">
        <v>821</v>
      </c>
      <c r="F63" s="447">
        <v>869</v>
      </c>
    </row>
    <row r="64" spans="1:6" ht="15" customHeight="1">
      <c r="A64" s="10" t="s">
        <v>61</v>
      </c>
      <c r="B64" s="51">
        <v>800</v>
      </c>
      <c r="C64" s="400">
        <v>790</v>
      </c>
      <c r="D64" s="447">
        <v>858</v>
      </c>
      <c r="E64" s="447">
        <v>891</v>
      </c>
      <c r="F64" s="447">
        <v>882</v>
      </c>
    </row>
    <row r="65" spans="1:6" ht="15" customHeight="1">
      <c r="A65" s="10" t="s">
        <v>62</v>
      </c>
      <c r="B65" s="51">
        <v>630</v>
      </c>
      <c r="C65" s="400">
        <v>667</v>
      </c>
      <c r="D65" s="447">
        <v>728</v>
      </c>
      <c r="E65" s="447">
        <v>778</v>
      </c>
      <c r="F65" s="447">
        <v>830</v>
      </c>
    </row>
    <row r="66" spans="1:6" ht="15" customHeight="1">
      <c r="A66" s="10" t="s">
        <v>63</v>
      </c>
      <c r="B66" s="51">
        <v>726</v>
      </c>
      <c r="C66" s="400">
        <v>742</v>
      </c>
      <c r="D66" s="447">
        <v>802</v>
      </c>
      <c r="E66" s="447">
        <v>874</v>
      </c>
      <c r="F66" s="447">
        <v>905</v>
      </c>
    </row>
    <row r="67" spans="1:6" ht="15" customHeight="1">
      <c r="A67" s="10" t="s">
        <v>64</v>
      </c>
      <c r="B67" s="51">
        <v>674</v>
      </c>
      <c r="C67" s="400">
        <v>652</v>
      </c>
      <c r="D67" s="447">
        <v>724</v>
      </c>
      <c r="E67" s="447">
        <v>788</v>
      </c>
      <c r="F67" s="447">
        <v>814</v>
      </c>
    </row>
    <row r="68" spans="1:6" ht="15" customHeight="1">
      <c r="A68" s="193" t="s">
        <v>65</v>
      </c>
      <c r="B68" s="217">
        <v>668</v>
      </c>
      <c r="C68" s="401">
        <v>696</v>
      </c>
      <c r="D68" s="448">
        <v>742</v>
      </c>
      <c r="E68" s="448">
        <v>791</v>
      </c>
      <c r="F68" s="448">
        <v>820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4" style="7" customWidth="1"/>
    <col min="2" max="3" width="8.85546875" style="7" customWidth="1"/>
    <col min="4" max="5" width="9.140625" style="12" customWidth="1"/>
    <col min="6" max="6" width="9.140625" style="16" customWidth="1"/>
    <col min="7" max="16384" width="9.140625" style="7"/>
  </cols>
  <sheetData>
    <row r="1" spans="1:7">
      <c r="A1" s="513" t="s">
        <v>362</v>
      </c>
      <c r="B1" s="513"/>
      <c r="C1" s="513"/>
      <c r="D1" s="513"/>
      <c r="E1" s="513"/>
      <c r="F1" s="513"/>
    </row>
    <row r="2" spans="1:7" s="72" customFormat="1" ht="15" customHeight="1" thickBot="1">
      <c r="A2" s="119" t="s">
        <v>66</v>
      </c>
      <c r="B2" s="591"/>
      <c r="C2" s="591"/>
      <c r="D2" s="591"/>
      <c r="E2" s="591"/>
      <c r="F2" s="547" t="s">
        <v>0</v>
      </c>
    </row>
    <row r="3" spans="1:7" ht="22.5" customHeight="1" thickBot="1">
      <c r="A3" s="215" t="s">
        <v>287</v>
      </c>
      <c r="B3" s="192">
        <v>2017</v>
      </c>
      <c r="C3" s="192">
        <v>2018</v>
      </c>
      <c r="D3" s="192">
        <v>2019</v>
      </c>
      <c r="E3" s="192">
        <v>2020</v>
      </c>
      <c r="F3" s="192">
        <v>2021</v>
      </c>
    </row>
    <row r="4" spans="1:7" ht="15" customHeight="1">
      <c r="A4" s="60" t="s">
        <v>2</v>
      </c>
      <c r="B4" s="124">
        <v>1331</v>
      </c>
      <c r="C4" s="124">
        <v>1358</v>
      </c>
      <c r="D4" s="124">
        <v>1407</v>
      </c>
      <c r="E4" s="124">
        <v>1485</v>
      </c>
      <c r="F4" s="124">
        <v>1546</v>
      </c>
      <c r="G4" s="17"/>
    </row>
    <row r="5" spans="1:7" ht="15" customHeight="1">
      <c r="A5" s="218" t="s">
        <v>3</v>
      </c>
      <c r="B5" s="124">
        <v>1552</v>
      </c>
      <c r="C5" s="124">
        <v>1574</v>
      </c>
      <c r="D5" s="124">
        <v>1611</v>
      </c>
      <c r="E5" s="124">
        <v>1705</v>
      </c>
      <c r="F5" s="124">
        <v>1780</v>
      </c>
      <c r="G5" s="17"/>
    </row>
    <row r="6" spans="1:7" ht="15" customHeight="1">
      <c r="A6" s="219" t="s">
        <v>4</v>
      </c>
      <c r="B6" s="124">
        <v>1248</v>
      </c>
      <c r="C6" s="124">
        <v>1201</v>
      </c>
      <c r="D6" s="124">
        <v>1237</v>
      </c>
      <c r="E6" s="124">
        <v>1334</v>
      </c>
      <c r="F6" s="124">
        <v>1320</v>
      </c>
      <c r="G6" s="17"/>
    </row>
    <row r="7" spans="1:7" ht="15" customHeight="1">
      <c r="A7" s="218" t="s">
        <v>5</v>
      </c>
      <c r="B7" s="124">
        <v>1244</v>
      </c>
      <c r="C7" s="124">
        <v>1267</v>
      </c>
      <c r="D7" s="124">
        <v>1321</v>
      </c>
      <c r="E7" s="124">
        <v>1379</v>
      </c>
      <c r="F7" s="124">
        <v>1462</v>
      </c>
      <c r="G7" s="17"/>
    </row>
    <row r="8" spans="1:7" ht="15" customHeight="1">
      <c r="A8" s="219" t="s">
        <v>6</v>
      </c>
      <c r="B8" s="124">
        <v>1085</v>
      </c>
      <c r="C8" s="124">
        <v>1112</v>
      </c>
      <c r="D8" s="124">
        <v>1118</v>
      </c>
      <c r="E8" s="124">
        <v>1210</v>
      </c>
      <c r="F8" s="124">
        <v>1249</v>
      </c>
      <c r="G8" s="17"/>
    </row>
    <row r="9" spans="1:7" ht="15" customHeight="1">
      <c r="A9" s="219" t="s">
        <v>7</v>
      </c>
      <c r="B9" s="124">
        <v>1199</v>
      </c>
      <c r="C9" s="124">
        <v>1209</v>
      </c>
      <c r="D9" s="124">
        <v>1285</v>
      </c>
      <c r="E9" s="124">
        <v>1419</v>
      </c>
      <c r="F9" s="124">
        <v>1446</v>
      </c>
      <c r="G9" s="17"/>
    </row>
    <row r="10" spans="1:7" ht="15" customHeight="1">
      <c r="A10" s="219" t="s">
        <v>8</v>
      </c>
      <c r="B10" s="124">
        <v>1442</v>
      </c>
      <c r="C10" s="124">
        <v>1467</v>
      </c>
      <c r="D10" s="124">
        <v>1426</v>
      </c>
      <c r="E10" s="124">
        <v>1426</v>
      </c>
      <c r="F10" s="124">
        <v>1516</v>
      </c>
      <c r="G10" s="17"/>
    </row>
    <row r="11" spans="1:7" ht="15" customHeight="1">
      <c r="A11" s="219" t="s">
        <v>9</v>
      </c>
      <c r="B11" s="124">
        <v>1408</v>
      </c>
      <c r="C11" s="124">
        <v>1455</v>
      </c>
      <c r="D11" s="124">
        <v>1399</v>
      </c>
      <c r="E11" s="124">
        <v>1472</v>
      </c>
      <c r="F11" s="124">
        <v>1513</v>
      </c>
      <c r="G11" s="17"/>
    </row>
    <row r="12" spans="1:7" ht="15" customHeight="1">
      <c r="A12" s="219" t="s">
        <v>10</v>
      </c>
      <c r="B12" s="124">
        <v>1274</v>
      </c>
      <c r="C12" s="124">
        <v>1322</v>
      </c>
      <c r="D12" s="124">
        <v>1307</v>
      </c>
      <c r="E12" s="124">
        <v>1363</v>
      </c>
      <c r="F12" s="124">
        <v>1410</v>
      </c>
      <c r="G12" s="17"/>
    </row>
    <row r="13" spans="1:7" s="11" customFormat="1" ht="15" customHeight="1">
      <c r="A13" s="219" t="s">
        <v>11</v>
      </c>
      <c r="B13" s="124">
        <v>1052</v>
      </c>
      <c r="C13" s="124">
        <v>1036</v>
      </c>
      <c r="D13" s="124">
        <v>1092</v>
      </c>
      <c r="E13" s="124">
        <v>1147</v>
      </c>
      <c r="F13" s="124">
        <v>1202</v>
      </c>
      <c r="G13" s="19"/>
    </row>
    <row r="14" spans="1:7" s="12" customFormat="1" ht="15" customHeight="1">
      <c r="A14" s="219" t="s">
        <v>12</v>
      </c>
      <c r="B14" s="124">
        <v>1619</v>
      </c>
      <c r="C14" s="124">
        <v>1742</v>
      </c>
      <c r="D14" s="124">
        <v>1793</v>
      </c>
      <c r="E14" s="124">
        <v>1832</v>
      </c>
      <c r="F14" s="124">
        <v>1842</v>
      </c>
      <c r="G14" s="17"/>
    </row>
    <row r="15" spans="1:7" s="12" customFormat="1" ht="15" customHeight="1">
      <c r="A15" s="218" t="s">
        <v>730</v>
      </c>
      <c r="B15" s="124">
        <v>1220</v>
      </c>
      <c r="C15" s="124">
        <v>1251</v>
      </c>
      <c r="D15" s="124">
        <v>1316</v>
      </c>
      <c r="E15" s="124">
        <v>1364</v>
      </c>
      <c r="F15" s="124">
        <v>1419</v>
      </c>
      <c r="G15" s="17"/>
    </row>
    <row r="16" spans="1:7" s="12" customFormat="1" ht="15" customHeight="1">
      <c r="A16" s="218" t="s">
        <v>1508</v>
      </c>
      <c r="B16" s="124">
        <v>969</v>
      </c>
      <c r="C16" s="124">
        <v>1052</v>
      </c>
      <c r="D16" s="124">
        <v>1129</v>
      </c>
      <c r="E16" s="124">
        <v>1188</v>
      </c>
      <c r="F16" s="124">
        <v>1250</v>
      </c>
      <c r="G16" s="17"/>
    </row>
    <row r="17" spans="1:10" s="12" customFormat="1" ht="15" customHeight="1">
      <c r="A17" s="218" t="s">
        <v>14</v>
      </c>
      <c r="B17" s="124">
        <v>1338</v>
      </c>
      <c r="C17" s="124">
        <v>1365</v>
      </c>
      <c r="D17" s="124">
        <v>1414</v>
      </c>
      <c r="E17" s="124">
        <v>1531</v>
      </c>
      <c r="F17" s="124">
        <v>1586</v>
      </c>
      <c r="G17" s="17"/>
    </row>
    <row r="18" spans="1:10" ht="15" customHeight="1">
      <c r="A18" s="219" t="s">
        <v>15</v>
      </c>
      <c r="B18" s="124">
        <v>900</v>
      </c>
      <c r="C18" s="124">
        <v>897</v>
      </c>
      <c r="D18" s="124">
        <v>932</v>
      </c>
      <c r="E18" s="124">
        <v>1001</v>
      </c>
      <c r="F18" s="124">
        <v>1038</v>
      </c>
      <c r="G18" s="17"/>
    </row>
    <row r="19" spans="1:10" ht="15" customHeight="1">
      <c r="A19" s="218" t="s">
        <v>150</v>
      </c>
      <c r="B19" s="124">
        <v>1326</v>
      </c>
      <c r="C19" s="124">
        <v>1338</v>
      </c>
      <c r="D19" s="124">
        <v>1394</v>
      </c>
      <c r="E19" s="124">
        <v>1488</v>
      </c>
      <c r="F19" s="124">
        <v>1551</v>
      </c>
      <c r="G19" s="17"/>
    </row>
    <row r="20" spans="1:10" ht="15" customHeight="1">
      <c r="A20" s="219" t="s">
        <v>17</v>
      </c>
      <c r="B20" s="124">
        <v>1512</v>
      </c>
      <c r="C20" s="124">
        <v>1519</v>
      </c>
      <c r="D20" s="124">
        <v>1529</v>
      </c>
      <c r="E20" s="124">
        <v>1542</v>
      </c>
      <c r="F20" s="124">
        <v>1608</v>
      </c>
      <c r="G20" s="17"/>
    </row>
    <row r="21" spans="1:10" ht="15" customHeight="1">
      <c r="A21" s="219" t="s">
        <v>18</v>
      </c>
      <c r="B21" s="124">
        <v>1369</v>
      </c>
      <c r="C21" s="124">
        <v>1287</v>
      </c>
      <c r="D21" s="124">
        <v>1391</v>
      </c>
      <c r="E21" s="124">
        <v>1643</v>
      </c>
      <c r="F21" s="124">
        <v>1694</v>
      </c>
      <c r="G21" s="20"/>
      <c r="H21" s="21"/>
      <c r="I21" s="21"/>
      <c r="J21" s="21"/>
    </row>
    <row r="22" spans="1:10" ht="15" customHeight="1">
      <c r="A22" s="218" t="s">
        <v>19</v>
      </c>
      <c r="B22" s="124">
        <v>1350</v>
      </c>
      <c r="C22" s="124">
        <v>1367</v>
      </c>
      <c r="D22" s="124">
        <v>1410</v>
      </c>
      <c r="E22" s="124">
        <v>1530</v>
      </c>
      <c r="F22" s="124">
        <v>1581</v>
      </c>
      <c r="G22" s="20"/>
      <c r="H22" s="21"/>
      <c r="I22" s="21"/>
      <c r="J22" s="21"/>
    </row>
    <row r="23" spans="1:10" ht="15" customHeight="1">
      <c r="A23" s="220" t="s">
        <v>20</v>
      </c>
      <c r="B23" s="124">
        <v>1280</v>
      </c>
      <c r="C23" s="124">
        <v>1282</v>
      </c>
      <c r="D23" s="124">
        <v>1365</v>
      </c>
      <c r="E23" s="124">
        <v>1550</v>
      </c>
      <c r="F23" s="124">
        <v>1756</v>
      </c>
      <c r="G23" s="17"/>
    </row>
    <row r="24" spans="1:10" ht="15" customHeight="1">
      <c r="A24" s="220" t="s">
        <v>21</v>
      </c>
      <c r="B24" s="124">
        <v>1330</v>
      </c>
      <c r="C24" s="124">
        <v>1163</v>
      </c>
      <c r="D24" s="124">
        <v>1299</v>
      </c>
      <c r="E24" s="124">
        <v>1538</v>
      </c>
      <c r="F24" s="124">
        <v>1275</v>
      </c>
      <c r="G24" s="17"/>
    </row>
    <row r="25" spans="1:10" ht="15" customHeight="1">
      <c r="A25" s="220" t="s">
        <v>22</v>
      </c>
      <c r="B25" s="124">
        <v>1471</v>
      </c>
      <c r="C25" s="124">
        <v>1491</v>
      </c>
      <c r="D25" s="124">
        <v>1537</v>
      </c>
      <c r="E25" s="124">
        <v>1663</v>
      </c>
      <c r="F25" s="124">
        <v>1656</v>
      </c>
      <c r="G25" s="17"/>
    </row>
    <row r="26" spans="1:10" ht="15" customHeight="1">
      <c r="A26" s="220" t="s">
        <v>23</v>
      </c>
      <c r="B26" s="124">
        <v>1334</v>
      </c>
      <c r="C26" s="124">
        <v>1374</v>
      </c>
      <c r="D26" s="124">
        <v>1430</v>
      </c>
      <c r="E26" s="124">
        <v>1524</v>
      </c>
      <c r="F26" s="124">
        <v>1559</v>
      </c>
      <c r="G26" s="17"/>
    </row>
    <row r="27" spans="1:10" ht="15" customHeight="1">
      <c r="A27" s="220" t="s">
        <v>24</v>
      </c>
      <c r="B27" s="124">
        <v>1273</v>
      </c>
      <c r="C27" s="124">
        <v>1261</v>
      </c>
      <c r="D27" s="124">
        <v>1261</v>
      </c>
      <c r="E27" s="124">
        <v>1355</v>
      </c>
      <c r="F27" s="124">
        <v>1404</v>
      </c>
      <c r="G27" s="17"/>
    </row>
    <row r="28" spans="1:10" ht="15" customHeight="1">
      <c r="A28" s="220" t="s">
        <v>25</v>
      </c>
      <c r="B28" s="124">
        <v>1342</v>
      </c>
      <c r="C28" s="124">
        <v>1523</v>
      </c>
      <c r="D28" s="124">
        <v>1324</v>
      </c>
      <c r="E28" s="124">
        <v>1466</v>
      </c>
      <c r="F28" s="124">
        <v>1491</v>
      </c>
      <c r="G28" s="17"/>
    </row>
    <row r="29" spans="1:10" ht="15" customHeight="1">
      <c r="A29" s="219" t="s">
        <v>26</v>
      </c>
      <c r="B29" s="124">
        <v>916</v>
      </c>
      <c r="C29" s="124">
        <v>898</v>
      </c>
      <c r="D29" s="124">
        <v>937</v>
      </c>
      <c r="E29" s="124">
        <v>1029</v>
      </c>
      <c r="F29" s="124">
        <v>1064</v>
      </c>
      <c r="G29" s="17"/>
    </row>
    <row r="30" spans="1:10" ht="15" customHeight="1">
      <c r="A30" s="219" t="s">
        <v>27</v>
      </c>
      <c r="B30" s="124">
        <v>1215</v>
      </c>
      <c r="C30" s="124">
        <v>1270</v>
      </c>
      <c r="D30" s="124">
        <v>1253</v>
      </c>
      <c r="E30" s="124">
        <v>1287</v>
      </c>
      <c r="F30" s="124">
        <v>1333</v>
      </c>
      <c r="G30" s="17"/>
    </row>
    <row r="31" spans="1:10" ht="15" customHeight="1">
      <c r="A31" s="219" t="s">
        <v>28</v>
      </c>
      <c r="B31" s="124">
        <v>1155</v>
      </c>
      <c r="C31" s="124">
        <v>1242</v>
      </c>
      <c r="D31" s="124">
        <v>1280</v>
      </c>
      <c r="E31" s="124">
        <v>1367</v>
      </c>
      <c r="F31" s="124">
        <v>1400</v>
      </c>
      <c r="G31" s="17"/>
    </row>
    <row r="32" spans="1:10" ht="15" customHeight="1">
      <c r="A32" s="219" t="s">
        <v>29</v>
      </c>
      <c r="B32" s="124">
        <v>1278</v>
      </c>
      <c r="C32" s="124">
        <v>1299</v>
      </c>
      <c r="D32" s="124">
        <v>1328</v>
      </c>
      <c r="E32" s="124">
        <v>1448</v>
      </c>
      <c r="F32" s="124">
        <v>1475</v>
      </c>
      <c r="G32" s="17"/>
    </row>
    <row r="33" spans="1:7" ht="15" customHeight="1">
      <c r="A33" s="219" t="s">
        <v>30</v>
      </c>
      <c r="B33" s="124">
        <v>939</v>
      </c>
      <c r="C33" s="124">
        <v>944</v>
      </c>
      <c r="D33" s="124">
        <v>1001</v>
      </c>
      <c r="E33" s="124">
        <v>1072</v>
      </c>
      <c r="F33" s="124">
        <v>1115</v>
      </c>
      <c r="G33" s="17"/>
    </row>
    <row r="34" spans="1:7" ht="15" customHeight="1">
      <c r="A34" s="219" t="s">
        <v>31</v>
      </c>
      <c r="B34" s="124">
        <v>929</v>
      </c>
      <c r="C34" s="124">
        <v>957</v>
      </c>
      <c r="D34" s="124">
        <v>1087</v>
      </c>
      <c r="E34" s="124">
        <v>1071</v>
      </c>
      <c r="F34" s="124">
        <v>1157</v>
      </c>
      <c r="G34" s="17"/>
    </row>
    <row r="35" spans="1:7" ht="15" customHeight="1">
      <c r="A35" s="219" t="s">
        <v>32</v>
      </c>
      <c r="B35" s="124">
        <v>1052</v>
      </c>
      <c r="C35" s="124">
        <v>1057</v>
      </c>
      <c r="D35" s="124">
        <v>1115</v>
      </c>
      <c r="E35" s="124">
        <v>1240</v>
      </c>
      <c r="F35" s="124">
        <v>1407</v>
      </c>
      <c r="G35" s="17"/>
    </row>
    <row r="36" spans="1:7" ht="15" customHeight="1">
      <c r="A36" s="219" t="s">
        <v>33</v>
      </c>
      <c r="B36" s="124">
        <v>804</v>
      </c>
      <c r="C36" s="124">
        <v>840</v>
      </c>
      <c r="D36" s="124">
        <v>835</v>
      </c>
      <c r="E36" s="124">
        <v>978</v>
      </c>
      <c r="F36" s="124">
        <v>1009</v>
      </c>
      <c r="G36" s="17"/>
    </row>
    <row r="37" spans="1:7" ht="15" customHeight="1">
      <c r="A37" s="219" t="s">
        <v>34</v>
      </c>
      <c r="B37" s="124">
        <v>1131</v>
      </c>
      <c r="C37" s="124">
        <v>1148</v>
      </c>
      <c r="D37" s="124">
        <v>1235</v>
      </c>
      <c r="E37" s="124">
        <v>1309</v>
      </c>
      <c r="F37" s="124">
        <v>1345</v>
      </c>
      <c r="G37" s="17"/>
    </row>
    <row r="38" spans="1:7" ht="15" customHeight="1">
      <c r="A38" s="219" t="s">
        <v>35</v>
      </c>
      <c r="B38" s="124">
        <v>1147</v>
      </c>
      <c r="C38" s="124">
        <v>1138</v>
      </c>
      <c r="D38" s="124">
        <v>1137</v>
      </c>
      <c r="E38" s="124">
        <v>1222</v>
      </c>
      <c r="F38" s="124">
        <v>1303</v>
      </c>
      <c r="G38" s="17"/>
    </row>
    <row r="39" spans="1:7" ht="15" customHeight="1">
      <c r="A39" s="219" t="s">
        <v>36</v>
      </c>
      <c r="B39" s="124">
        <v>1227</v>
      </c>
      <c r="C39" s="124">
        <v>1264</v>
      </c>
      <c r="D39" s="124">
        <v>1322</v>
      </c>
      <c r="E39" s="124">
        <v>1415</v>
      </c>
      <c r="F39" s="124">
        <v>1503</v>
      </c>
      <c r="G39" s="17"/>
    </row>
    <row r="40" spans="1:7" ht="15" customHeight="1">
      <c r="A40" s="219" t="s">
        <v>37</v>
      </c>
      <c r="B40" s="124">
        <v>1247</v>
      </c>
      <c r="C40" s="124">
        <v>1175</v>
      </c>
      <c r="D40" s="124">
        <v>1166</v>
      </c>
      <c r="E40" s="124">
        <v>1271</v>
      </c>
      <c r="F40" s="124">
        <v>1389</v>
      </c>
      <c r="G40" s="17"/>
    </row>
    <row r="41" spans="1:7" ht="15" customHeight="1">
      <c r="A41" s="219" t="s">
        <v>38</v>
      </c>
      <c r="B41" s="124">
        <v>1189</v>
      </c>
      <c r="C41" s="124">
        <v>1190</v>
      </c>
      <c r="D41" s="124">
        <v>1210</v>
      </c>
      <c r="E41" s="124">
        <v>1247</v>
      </c>
      <c r="F41" s="124">
        <v>1329</v>
      </c>
      <c r="G41" s="17"/>
    </row>
    <row r="42" spans="1:7" ht="15" customHeight="1">
      <c r="A42" s="219" t="s">
        <v>39</v>
      </c>
      <c r="B42" s="124">
        <v>1135</v>
      </c>
      <c r="C42" s="124">
        <v>1180</v>
      </c>
      <c r="D42" s="124">
        <v>1244</v>
      </c>
      <c r="E42" s="124">
        <v>1295</v>
      </c>
      <c r="F42" s="124">
        <v>1365</v>
      </c>
      <c r="G42" s="17"/>
    </row>
    <row r="43" spans="1:7" ht="15" customHeight="1">
      <c r="A43" s="219" t="s">
        <v>40</v>
      </c>
      <c r="B43" s="124">
        <v>1290</v>
      </c>
      <c r="C43" s="124">
        <v>1254</v>
      </c>
      <c r="D43" s="124">
        <v>1297</v>
      </c>
      <c r="E43" s="124">
        <v>1418</v>
      </c>
      <c r="F43" s="124">
        <v>1481</v>
      </c>
      <c r="G43" s="17"/>
    </row>
    <row r="44" spans="1:7" ht="15" customHeight="1">
      <c r="A44" s="219" t="s">
        <v>41</v>
      </c>
      <c r="B44" s="124">
        <v>1144</v>
      </c>
      <c r="C44" s="124">
        <v>1164</v>
      </c>
      <c r="D44" s="124">
        <v>1227</v>
      </c>
      <c r="E44" s="124">
        <v>1315</v>
      </c>
      <c r="F44" s="124">
        <v>1352</v>
      </c>
      <c r="G44" s="17"/>
    </row>
    <row r="45" spans="1:7" ht="15" customHeight="1">
      <c r="A45" s="219" t="s">
        <v>42</v>
      </c>
      <c r="B45" s="124">
        <v>1233</v>
      </c>
      <c r="C45" s="124">
        <v>1257</v>
      </c>
      <c r="D45" s="124">
        <v>1344</v>
      </c>
      <c r="E45" s="124">
        <v>1215</v>
      </c>
      <c r="F45" s="124">
        <v>1265</v>
      </c>
      <c r="G45" s="17"/>
    </row>
    <row r="46" spans="1:7" ht="15" customHeight="1">
      <c r="A46" s="219" t="s">
        <v>43</v>
      </c>
      <c r="B46" s="124">
        <v>1263</v>
      </c>
      <c r="C46" s="124">
        <v>1210</v>
      </c>
      <c r="D46" s="124">
        <v>1395</v>
      </c>
      <c r="E46" s="124">
        <v>1524</v>
      </c>
      <c r="F46" s="124">
        <v>1552</v>
      </c>
      <c r="G46" s="17"/>
    </row>
    <row r="47" spans="1:7" ht="15" customHeight="1">
      <c r="A47" s="219" t="s">
        <v>44</v>
      </c>
      <c r="B47" s="124">
        <v>1302</v>
      </c>
      <c r="C47" s="124">
        <v>1178</v>
      </c>
      <c r="D47" s="124">
        <v>1315</v>
      </c>
      <c r="E47" s="124">
        <v>1468</v>
      </c>
      <c r="F47" s="124">
        <v>1506</v>
      </c>
      <c r="G47" s="17"/>
    </row>
    <row r="48" spans="1:7" ht="15" customHeight="1">
      <c r="A48" s="219" t="s">
        <v>45</v>
      </c>
      <c r="B48" s="124">
        <v>1234</v>
      </c>
      <c r="C48" s="124">
        <v>1259</v>
      </c>
      <c r="D48" s="124">
        <v>1310</v>
      </c>
      <c r="E48" s="124">
        <v>1374</v>
      </c>
      <c r="F48" s="124">
        <v>1460</v>
      </c>
      <c r="G48" s="17"/>
    </row>
    <row r="49" spans="1:7" ht="15" customHeight="1">
      <c r="A49" s="219" t="s">
        <v>46</v>
      </c>
      <c r="B49" s="124">
        <v>1354</v>
      </c>
      <c r="C49" s="124">
        <v>1376</v>
      </c>
      <c r="D49" s="124">
        <v>1387</v>
      </c>
      <c r="E49" s="124">
        <v>1441</v>
      </c>
      <c r="F49" s="124">
        <v>1562</v>
      </c>
      <c r="G49" s="17"/>
    </row>
    <row r="50" spans="1:7" ht="15" customHeight="1">
      <c r="A50" s="219" t="s">
        <v>47</v>
      </c>
      <c r="B50" s="124">
        <v>1005</v>
      </c>
      <c r="C50" s="124">
        <v>990</v>
      </c>
      <c r="D50" s="124">
        <v>1154</v>
      </c>
      <c r="E50" s="124">
        <v>1226</v>
      </c>
      <c r="F50" s="124">
        <v>1303</v>
      </c>
      <c r="G50" s="17"/>
    </row>
    <row r="51" spans="1:7" ht="15" customHeight="1">
      <c r="A51" s="218" t="s">
        <v>48</v>
      </c>
      <c r="B51" s="124">
        <v>1275</v>
      </c>
      <c r="C51" s="124">
        <v>1323</v>
      </c>
      <c r="D51" s="124">
        <v>1372</v>
      </c>
      <c r="E51" s="124">
        <v>1438</v>
      </c>
      <c r="F51" s="124">
        <v>1480</v>
      </c>
      <c r="G51" s="17"/>
    </row>
    <row r="52" spans="1:7" ht="15" customHeight="1">
      <c r="A52" s="219" t="s">
        <v>49</v>
      </c>
      <c r="B52" s="124">
        <v>1080</v>
      </c>
      <c r="C52" s="124">
        <v>1112</v>
      </c>
      <c r="D52" s="124">
        <v>1191</v>
      </c>
      <c r="E52" s="124">
        <v>1274</v>
      </c>
      <c r="F52" s="124">
        <v>1320</v>
      </c>
      <c r="G52" s="17"/>
    </row>
    <row r="53" spans="1:7" ht="15" customHeight="1">
      <c r="A53" s="219" t="s">
        <v>50</v>
      </c>
      <c r="B53" s="124">
        <v>1102</v>
      </c>
      <c r="C53" s="124">
        <v>1110</v>
      </c>
      <c r="D53" s="124">
        <v>1180</v>
      </c>
      <c r="E53" s="124">
        <v>1244</v>
      </c>
      <c r="F53" s="124">
        <v>1291</v>
      </c>
      <c r="G53" s="17"/>
    </row>
    <row r="54" spans="1:7" ht="15" customHeight="1">
      <c r="A54" s="219" t="s">
        <v>51</v>
      </c>
      <c r="B54" s="124">
        <v>1073</v>
      </c>
      <c r="C54" s="124">
        <v>1116</v>
      </c>
      <c r="D54" s="124">
        <v>1155</v>
      </c>
      <c r="E54" s="124">
        <v>1171</v>
      </c>
      <c r="F54" s="124">
        <v>1195</v>
      </c>
      <c r="G54" s="17"/>
    </row>
    <row r="55" spans="1:7" ht="15" customHeight="1">
      <c r="A55" s="219" t="s">
        <v>52</v>
      </c>
      <c r="B55" s="124">
        <v>1360</v>
      </c>
      <c r="C55" s="124">
        <v>1425</v>
      </c>
      <c r="D55" s="124">
        <v>1422</v>
      </c>
      <c r="E55" s="124">
        <v>1481</v>
      </c>
      <c r="F55" s="124">
        <v>1482</v>
      </c>
      <c r="G55" s="17"/>
    </row>
    <row r="56" spans="1:7" ht="15" customHeight="1">
      <c r="A56" s="219" t="s">
        <v>53</v>
      </c>
      <c r="B56" s="124">
        <v>1194</v>
      </c>
      <c r="C56" s="124">
        <v>1209</v>
      </c>
      <c r="D56" s="124">
        <v>1271</v>
      </c>
      <c r="E56" s="124">
        <v>1357</v>
      </c>
      <c r="F56" s="124">
        <v>1342</v>
      </c>
      <c r="G56" s="17"/>
    </row>
    <row r="57" spans="1:7" ht="15" customHeight="1">
      <c r="A57" s="219" t="s">
        <v>54</v>
      </c>
      <c r="B57" s="124">
        <v>1339</v>
      </c>
      <c r="C57" s="124">
        <v>1426</v>
      </c>
      <c r="D57" s="124">
        <v>1541</v>
      </c>
      <c r="E57" s="124">
        <v>1651</v>
      </c>
      <c r="F57" s="124">
        <v>1727</v>
      </c>
      <c r="G57" s="17"/>
    </row>
    <row r="58" spans="1:7" ht="15" customHeight="1">
      <c r="A58" s="219" t="s">
        <v>55</v>
      </c>
      <c r="B58" s="124">
        <v>1980</v>
      </c>
      <c r="C58" s="124">
        <v>1939</v>
      </c>
      <c r="D58" s="124">
        <v>1971</v>
      </c>
      <c r="E58" s="124">
        <v>2049</v>
      </c>
      <c r="F58" s="124">
        <v>2115</v>
      </c>
      <c r="G58" s="17"/>
    </row>
    <row r="59" spans="1:7" ht="15" customHeight="1">
      <c r="A59" s="219" t="s">
        <v>56</v>
      </c>
      <c r="B59" s="124">
        <v>971</v>
      </c>
      <c r="C59" s="124">
        <v>1007</v>
      </c>
      <c r="D59" s="124">
        <v>1057</v>
      </c>
      <c r="E59" s="124">
        <v>1106</v>
      </c>
      <c r="F59" s="124">
        <v>1144</v>
      </c>
      <c r="G59" s="17"/>
    </row>
    <row r="60" spans="1:7" ht="15" customHeight="1">
      <c r="A60" s="218" t="s">
        <v>57</v>
      </c>
      <c r="B60" s="124">
        <v>1374</v>
      </c>
      <c r="C60" s="124">
        <v>1427</v>
      </c>
      <c r="D60" s="124">
        <v>1511</v>
      </c>
      <c r="E60" s="124">
        <v>1594</v>
      </c>
      <c r="F60" s="124">
        <v>1669</v>
      </c>
      <c r="G60" s="17"/>
    </row>
    <row r="61" spans="1:7" ht="15" customHeight="1">
      <c r="A61" s="219" t="s">
        <v>58</v>
      </c>
      <c r="B61" s="124">
        <v>1838</v>
      </c>
      <c r="C61" s="124">
        <v>1890</v>
      </c>
      <c r="D61" s="124">
        <v>1934</v>
      </c>
      <c r="E61" s="124">
        <v>1939</v>
      </c>
      <c r="F61" s="124">
        <v>1988</v>
      </c>
      <c r="G61" s="17"/>
    </row>
    <row r="62" spans="1:7" ht="15" customHeight="1">
      <c r="A62" s="219" t="s">
        <v>59</v>
      </c>
      <c r="B62" s="124">
        <v>1502</v>
      </c>
      <c r="C62" s="124">
        <v>1564</v>
      </c>
      <c r="D62" s="124">
        <v>1554</v>
      </c>
      <c r="E62" s="124">
        <v>1662</v>
      </c>
      <c r="F62" s="124">
        <v>1713</v>
      </c>
      <c r="G62" s="17"/>
    </row>
    <row r="63" spans="1:7" ht="15" customHeight="1">
      <c r="A63" s="219" t="s">
        <v>60</v>
      </c>
      <c r="B63" s="124">
        <v>1195</v>
      </c>
      <c r="C63" s="124">
        <v>1205</v>
      </c>
      <c r="D63" s="124">
        <v>1207</v>
      </c>
      <c r="E63" s="124">
        <v>1270</v>
      </c>
      <c r="F63" s="124">
        <v>1331</v>
      </c>
      <c r="G63" s="17"/>
    </row>
    <row r="64" spans="1:7" ht="15" customHeight="1">
      <c r="A64" s="219" t="s">
        <v>61</v>
      </c>
      <c r="B64" s="124">
        <v>1290</v>
      </c>
      <c r="C64" s="124">
        <v>1253</v>
      </c>
      <c r="D64" s="124">
        <v>1317</v>
      </c>
      <c r="E64" s="124">
        <v>1366</v>
      </c>
      <c r="F64" s="124">
        <v>1345</v>
      </c>
      <c r="G64" s="17"/>
    </row>
    <row r="65" spans="1:7" ht="15" customHeight="1">
      <c r="A65" s="219" t="s">
        <v>62</v>
      </c>
      <c r="B65" s="124">
        <v>983</v>
      </c>
      <c r="C65" s="124">
        <v>1029</v>
      </c>
      <c r="D65" s="124">
        <v>1101</v>
      </c>
      <c r="E65" s="124">
        <v>1171</v>
      </c>
      <c r="F65" s="124">
        <v>1244</v>
      </c>
      <c r="G65" s="17"/>
    </row>
    <row r="66" spans="1:7" ht="15" customHeight="1">
      <c r="A66" s="219" t="s">
        <v>63</v>
      </c>
      <c r="B66" s="124">
        <v>1167</v>
      </c>
      <c r="C66" s="124">
        <v>1182</v>
      </c>
      <c r="D66" s="124">
        <v>1253</v>
      </c>
      <c r="E66" s="124">
        <v>1364</v>
      </c>
      <c r="F66" s="124">
        <v>1408</v>
      </c>
      <c r="G66" s="17"/>
    </row>
    <row r="67" spans="1:7" ht="15" customHeight="1">
      <c r="A67" s="219" t="s">
        <v>64</v>
      </c>
      <c r="B67" s="124">
        <v>1077</v>
      </c>
      <c r="C67" s="124">
        <v>1021</v>
      </c>
      <c r="D67" s="124">
        <v>1121</v>
      </c>
      <c r="E67" s="124">
        <v>1221</v>
      </c>
      <c r="F67" s="124">
        <v>1250</v>
      </c>
      <c r="G67" s="17"/>
    </row>
    <row r="68" spans="1:7" ht="15" customHeight="1">
      <c r="A68" s="225" t="s">
        <v>65</v>
      </c>
      <c r="B68" s="227">
        <v>1076</v>
      </c>
      <c r="C68" s="227">
        <v>1104</v>
      </c>
      <c r="D68" s="227">
        <v>1153</v>
      </c>
      <c r="E68" s="227">
        <v>1223</v>
      </c>
      <c r="F68" s="227">
        <v>1260</v>
      </c>
      <c r="G68" s="17"/>
    </row>
    <row r="69" spans="1:7">
      <c r="F69" s="22"/>
      <c r="G69" s="17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28515625" style="23" customWidth="1"/>
    <col min="2" max="3" width="8.85546875" style="23" customWidth="1"/>
    <col min="4" max="4" width="9.140625" style="32" customWidth="1"/>
    <col min="5" max="6" width="9.140625" style="23" customWidth="1"/>
    <col min="7" max="7" width="9.140625" style="24" customWidth="1"/>
    <col min="8" max="16384" width="9.140625" style="23"/>
  </cols>
  <sheetData>
    <row r="1" spans="1:9">
      <c r="A1" s="511" t="s">
        <v>363</v>
      </c>
      <c r="B1" s="511"/>
      <c r="C1" s="511"/>
      <c r="D1" s="511"/>
      <c r="E1" s="511"/>
      <c r="F1" s="511"/>
      <c r="G1" s="511"/>
    </row>
    <row r="2" spans="1:9" s="553" customFormat="1" ht="15" customHeight="1" thickBot="1">
      <c r="F2" s="547"/>
      <c r="G2" s="547" t="s">
        <v>0</v>
      </c>
    </row>
    <row r="3" spans="1:9" s="25" customFormat="1" ht="21.75" customHeight="1" thickBot="1">
      <c r="A3" s="179" t="s">
        <v>287</v>
      </c>
      <c r="B3" s="197" t="s">
        <v>69</v>
      </c>
      <c r="C3" s="181">
        <v>2017</v>
      </c>
      <c r="D3" s="181">
        <v>2018</v>
      </c>
      <c r="E3" s="181">
        <v>2019</v>
      </c>
      <c r="F3" s="181">
        <v>2020</v>
      </c>
      <c r="G3" s="181">
        <v>2021</v>
      </c>
    </row>
    <row r="4" spans="1:9" ht="14.25" customHeight="1">
      <c r="A4" s="26" t="s">
        <v>2</v>
      </c>
      <c r="B4" s="29" t="s">
        <v>70</v>
      </c>
      <c r="C4" s="8">
        <v>260608</v>
      </c>
      <c r="D4" s="8">
        <v>266309</v>
      </c>
      <c r="E4" s="8">
        <v>272366</v>
      </c>
      <c r="F4" s="8">
        <v>274227</v>
      </c>
      <c r="G4" s="8">
        <v>279030</v>
      </c>
      <c r="H4" s="28"/>
      <c r="I4" s="26"/>
    </row>
    <row r="5" spans="1:9" ht="14.25" customHeight="1">
      <c r="A5" s="26"/>
      <c r="B5" s="29" t="s">
        <v>71</v>
      </c>
      <c r="C5" s="8">
        <v>144968</v>
      </c>
      <c r="D5" s="8">
        <v>147106</v>
      </c>
      <c r="E5" s="8">
        <v>149449</v>
      </c>
      <c r="F5" s="8">
        <v>149593</v>
      </c>
      <c r="G5" s="8">
        <v>151329</v>
      </c>
      <c r="H5" s="28"/>
      <c r="I5" s="26"/>
    </row>
    <row r="6" spans="1:9" ht="14.25" customHeight="1">
      <c r="A6" s="26"/>
      <c r="B6" s="29" t="s">
        <v>72</v>
      </c>
      <c r="C6" s="8">
        <v>115640</v>
      </c>
      <c r="D6" s="8">
        <v>119203</v>
      </c>
      <c r="E6" s="8">
        <v>122917</v>
      </c>
      <c r="F6" s="8">
        <v>124634</v>
      </c>
      <c r="G6" s="8">
        <v>127701</v>
      </c>
      <c r="H6" s="28"/>
      <c r="I6" s="26"/>
    </row>
    <row r="7" spans="1:9" ht="12.95" customHeight="1">
      <c r="A7" s="26"/>
      <c r="B7" s="29"/>
      <c r="C7" s="222"/>
      <c r="D7" s="222"/>
      <c r="E7" s="8"/>
      <c r="F7" s="8"/>
      <c r="G7" s="8"/>
      <c r="H7" s="28"/>
      <c r="I7" s="26"/>
    </row>
    <row r="8" spans="1:9" ht="12.95" customHeight="1">
      <c r="A8" s="30" t="s">
        <v>3</v>
      </c>
      <c r="B8" s="29" t="s">
        <v>70</v>
      </c>
      <c r="C8" s="8">
        <v>68237</v>
      </c>
      <c r="D8" s="8">
        <v>69800</v>
      </c>
      <c r="E8" s="8">
        <v>71584</v>
      </c>
      <c r="F8" s="8">
        <v>72716</v>
      </c>
      <c r="G8" s="8">
        <v>74136</v>
      </c>
      <c r="H8" s="28"/>
      <c r="I8" s="446"/>
    </row>
    <row r="9" spans="1:9" ht="12.95" customHeight="1">
      <c r="A9" s="26"/>
      <c r="B9" s="29" t="s">
        <v>71</v>
      </c>
      <c r="C9" s="8">
        <v>35617</v>
      </c>
      <c r="D9" s="8">
        <v>36220</v>
      </c>
      <c r="E9" s="8">
        <v>36936</v>
      </c>
      <c r="F9" s="8">
        <v>37399</v>
      </c>
      <c r="G9" s="8">
        <v>37813</v>
      </c>
      <c r="H9" s="28"/>
      <c r="I9" s="446"/>
    </row>
    <row r="10" spans="1:9" ht="12.95" customHeight="1">
      <c r="A10" s="26"/>
      <c r="B10" s="29" t="s">
        <v>72</v>
      </c>
      <c r="C10" s="8">
        <v>32620</v>
      </c>
      <c r="D10" s="8">
        <v>33580</v>
      </c>
      <c r="E10" s="8">
        <v>34648</v>
      </c>
      <c r="F10" s="8">
        <v>35317</v>
      </c>
      <c r="G10" s="8">
        <v>36323</v>
      </c>
      <c r="H10" s="28"/>
      <c r="I10" s="446"/>
    </row>
    <row r="11" spans="1:9" ht="12.95" customHeight="1">
      <c r="A11" s="26"/>
      <c r="B11" s="29"/>
      <c r="C11" s="222"/>
      <c r="D11" s="222"/>
      <c r="E11" s="8"/>
      <c r="F11" s="8"/>
      <c r="G11" s="8"/>
      <c r="H11" s="28"/>
      <c r="I11" s="26"/>
    </row>
    <row r="12" spans="1:9" s="31" customFormat="1" ht="12.95" customHeight="1">
      <c r="A12" s="26" t="s">
        <v>4</v>
      </c>
      <c r="B12" s="29" t="s">
        <v>70</v>
      </c>
      <c r="C12" s="8">
        <v>274</v>
      </c>
      <c r="D12" s="8">
        <v>294</v>
      </c>
      <c r="E12" s="8">
        <v>302</v>
      </c>
      <c r="F12" s="8">
        <v>288</v>
      </c>
      <c r="G12" s="8">
        <v>307</v>
      </c>
    </row>
    <row r="13" spans="1:9" s="32" customFormat="1" ht="12.95" customHeight="1">
      <c r="A13" s="26"/>
      <c r="B13" s="29" t="s">
        <v>71</v>
      </c>
      <c r="C13" s="8">
        <v>177</v>
      </c>
      <c r="D13" s="8">
        <v>199</v>
      </c>
      <c r="E13" s="8">
        <v>202</v>
      </c>
      <c r="F13" s="8">
        <v>191</v>
      </c>
      <c r="G13" s="8">
        <v>210</v>
      </c>
      <c r="H13" s="28"/>
      <c r="I13" s="28"/>
    </row>
    <row r="14" spans="1:9" s="32" customFormat="1" ht="12.95" customHeight="1">
      <c r="A14" s="26"/>
      <c r="B14" s="29" t="s">
        <v>72</v>
      </c>
      <c r="C14" s="8">
        <v>97</v>
      </c>
      <c r="D14" s="8">
        <v>95</v>
      </c>
      <c r="E14" s="8">
        <v>100</v>
      </c>
      <c r="F14" s="8">
        <v>97</v>
      </c>
      <c r="G14" s="8">
        <v>97</v>
      </c>
      <c r="H14" s="28"/>
      <c r="I14" s="28"/>
    </row>
    <row r="15" spans="1:9" s="32" customFormat="1" ht="12.95" customHeight="1">
      <c r="A15" s="26"/>
      <c r="B15" s="29"/>
      <c r="C15" s="222"/>
      <c r="D15" s="222"/>
      <c r="E15" s="8"/>
      <c r="F15" s="8"/>
      <c r="G15" s="8"/>
      <c r="H15" s="28"/>
      <c r="I15" s="28"/>
    </row>
    <row r="16" spans="1:9" s="32" customFormat="1" ht="12.95" customHeight="1">
      <c r="A16" s="30" t="s">
        <v>5</v>
      </c>
      <c r="B16" s="29" t="s">
        <v>70</v>
      </c>
      <c r="C16" s="8">
        <v>21501</v>
      </c>
      <c r="D16" s="8">
        <v>22005</v>
      </c>
      <c r="E16" s="8">
        <v>22796</v>
      </c>
      <c r="F16" s="8">
        <v>23321</v>
      </c>
      <c r="G16" s="8">
        <v>23870</v>
      </c>
      <c r="H16" s="28"/>
      <c r="I16" s="28"/>
    </row>
    <row r="17" spans="1:9" ht="12.95" customHeight="1">
      <c r="A17" s="26"/>
      <c r="B17" s="29" t="s">
        <v>71</v>
      </c>
      <c r="C17" s="8">
        <v>11911</v>
      </c>
      <c r="D17" s="8">
        <v>12142</v>
      </c>
      <c r="E17" s="8">
        <v>12548</v>
      </c>
      <c r="F17" s="8">
        <v>12707</v>
      </c>
      <c r="G17" s="8">
        <v>12892</v>
      </c>
      <c r="H17" s="28"/>
      <c r="I17" s="26"/>
    </row>
    <row r="18" spans="1:9" ht="12.95" customHeight="1">
      <c r="A18" s="26"/>
      <c r="B18" s="29" t="s">
        <v>72</v>
      </c>
      <c r="C18" s="8">
        <v>9590</v>
      </c>
      <c r="D18" s="8">
        <v>9863</v>
      </c>
      <c r="E18" s="8">
        <v>10248</v>
      </c>
      <c r="F18" s="8">
        <v>10614</v>
      </c>
      <c r="G18" s="8">
        <v>10978</v>
      </c>
      <c r="H18" s="28"/>
      <c r="I18" s="26"/>
    </row>
    <row r="19" spans="1:9" ht="12.95" customHeight="1">
      <c r="A19" s="26"/>
      <c r="B19" s="29"/>
      <c r="C19" s="222"/>
      <c r="D19" s="222"/>
      <c r="E19" s="8"/>
      <c r="F19" s="8"/>
      <c r="G19" s="8"/>
      <c r="H19" s="28"/>
      <c r="I19" s="26"/>
    </row>
    <row r="20" spans="1:9" ht="12.95" customHeight="1">
      <c r="A20" s="26" t="s">
        <v>6</v>
      </c>
      <c r="B20" s="29" t="s">
        <v>70</v>
      </c>
      <c r="C20" s="8">
        <v>1831</v>
      </c>
      <c r="D20" s="8">
        <v>1834</v>
      </c>
      <c r="E20" s="8">
        <v>1914</v>
      </c>
      <c r="F20" s="8">
        <v>1929</v>
      </c>
      <c r="G20" s="8">
        <v>2007</v>
      </c>
      <c r="H20" s="28"/>
      <c r="I20" s="26"/>
    </row>
    <row r="21" spans="1:9" ht="12.95" customHeight="1">
      <c r="A21" s="26"/>
      <c r="B21" s="29" t="s">
        <v>71</v>
      </c>
      <c r="C21" s="8">
        <v>954</v>
      </c>
      <c r="D21" s="8">
        <v>1004</v>
      </c>
      <c r="E21" s="8">
        <v>1048</v>
      </c>
      <c r="F21" s="8">
        <v>1049</v>
      </c>
      <c r="G21" s="8">
        <v>1125</v>
      </c>
      <c r="H21" s="28"/>
      <c r="I21" s="26"/>
    </row>
    <row r="22" spans="1:9" ht="12.95" customHeight="1">
      <c r="A22" s="26"/>
      <c r="B22" s="29" t="s">
        <v>72</v>
      </c>
      <c r="C22" s="8">
        <v>877</v>
      </c>
      <c r="D22" s="8">
        <v>830</v>
      </c>
      <c r="E22" s="8">
        <v>866</v>
      </c>
      <c r="F22" s="8">
        <v>880</v>
      </c>
      <c r="G22" s="8">
        <v>882</v>
      </c>
      <c r="H22" s="28"/>
      <c r="I22" s="26"/>
    </row>
    <row r="23" spans="1:9" ht="12.95" customHeight="1">
      <c r="A23" s="26"/>
      <c r="B23" s="29"/>
      <c r="C23" s="222"/>
      <c r="D23" s="222"/>
      <c r="E23" s="8"/>
      <c r="F23" s="8"/>
      <c r="G23" s="8"/>
      <c r="H23" s="28"/>
      <c r="I23" s="26"/>
    </row>
    <row r="24" spans="1:9" ht="12.95" customHeight="1">
      <c r="A24" s="26" t="s">
        <v>7</v>
      </c>
      <c r="B24" s="29" t="s">
        <v>70</v>
      </c>
      <c r="C24" s="8">
        <v>2030</v>
      </c>
      <c r="D24" s="8">
        <v>2050</v>
      </c>
      <c r="E24" s="8">
        <v>2054</v>
      </c>
      <c r="F24" s="8">
        <v>2069</v>
      </c>
      <c r="G24" s="8">
        <v>2106</v>
      </c>
      <c r="H24" s="28"/>
      <c r="I24" s="26"/>
    </row>
    <row r="25" spans="1:9" ht="12.95" customHeight="1">
      <c r="A25" s="26"/>
      <c r="B25" s="29" t="s">
        <v>71</v>
      </c>
      <c r="C25" s="8">
        <v>1177</v>
      </c>
      <c r="D25" s="8">
        <v>1186</v>
      </c>
      <c r="E25" s="8">
        <v>1174</v>
      </c>
      <c r="F25" s="8">
        <v>1195</v>
      </c>
      <c r="G25" s="8">
        <v>1191</v>
      </c>
      <c r="H25" s="28"/>
      <c r="I25" s="26"/>
    </row>
    <row r="26" spans="1:9" ht="12.95" customHeight="1">
      <c r="A26" s="26"/>
      <c r="B26" s="29" t="s">
        <v>72</v>
      </c>
      <c r="C26" s="8">
        <v>853</v>
      </c>
      <c r="D26" s="8">
        <v>864</v>
      </c>
      <c r="E26" s="8">
        <v>880</v>
      </c>
      <c r="F26" s="8">
        <v>874</v>
      </c>
      <c r="G26" s="8">
        <v>915</v>
      </c>
      <c r="H26" s="28"/>
      <c r="I26" s="26"/>
    </row>
    <row r="27" spans="1:9" ht="12.95" customHeight="1">
      <c r="A27" s="26"/>
      <c r="B27" s="29"/>
      <c r="C27" s="222"/>
      <c r="D27" s="222"/>
      <c r="E27" s="8"/>
      <c r="F27" s="8"/>
      <c r="G27" s="8"/>
      <c r="H27" s="28"/>
      <c r="I27" s="26"/>
    </row>
    <row r="28" spans="1:9" ht="12.95" customHeight="1">
      <c r="A28" s="26" t="s">
        <v>8</v>
      </c>
      <c r="B28" s="29" t="s">
        <v>70</v>
      </c>
      <c r="C28" s="8">
        <v>3043</v>
      </c>
      <c r="D28" s="8">
        <v>3030</v>
      </c>
      <c r="E28" s="8">
        <v>2954</v>
      </c>
      <c r="F28" s="8">
        <v>2827</v>
      </c>
      <c r="G28" s="8">
        <v>2622</v>
      </c>
      <c r="H28" s="28"/>
      <c r="I28" s="26"/>
    </row>
    <row r="29" spans="1:9" ht="12.95" customHeight="1">
      <c r="A29" s="26"/>
      <c r="B29" s="29" t="s">
        <v>71</v>
      </c>
      <c r="C29" s="8">
        <v>1853</v>
      </c>
      <c r="D29" s="8">
        <v>1840</v>
      </c>
      <c r="E29" s="8">
        <v>1761</v>
      </c>
      <c r="F29" s="8">
        <v>1665</v>
      </c>
      <c r="G29" s="8">
        <v>1574</v>
      </c>
      <c r="H29" s="28"/>
      <c r="I29" s="26"/>
    </row>
    <row r="30" spans="1:9" ht="12.95" customHeight="1">
      <c r="A30" s="26"/>
      <c r="B30" s="29" t="s">
        <v>72</v>
      </c>
      <c r="C30" s="8">
        <v>1190</v>
      </c>
      <c r="D30" s="8">
        <v>1190</v>
      </c>
      <c r="E30" s="8">
        <v>1193</v>
      </c>
      <c r="F30" s="8">
        <v>1162</v>
      </c>
      <c r="G30" s="8">
        <v>1048</v>
      </c>
      <c r="H30" s="28"/>
      <c r="I30" s="26"/>
    </row>
    <row r="31" spans="1:9" ht="12.95" customHeight="1">
      <c r="A31" s="26"/>
      <c r="B31" s="29"/>
      <c r="C31" s="222"/>
      <c r="D31" s="222"/>
      <c r="E31" s="8"/>
      <c r="F31" s="8"/>
      <c r="G31" s="8"/>
      <c r="H31" s="28"/>
      <c r="I31" s="26"/>
    </row>
    <row r="32" spans="1:9" ht="12.95" customHeight="1">
      <c r="A32" s="26" t="s">
        <v>9</v>
      </c>
      <c r="B32" s="29" t="s">
        <v>70</v>
      </c>
      <c r="C32" s="8">
        <v>1973</v>
      </c>
      <c r="D32" s="8">
        <v>2050</v>
      </c>
      <c r="E32" s="8">
        <v>2175</v>
      </c>
      <c r="F32" s="8">
        <v>2183</v>
      </c>
      <c r="G32" s="8">
        <v>2092</v>
      </c>
      <c r="H32" s="28"/>
      <c r="I32" s="26"/>
    </row>
    <row r="33" spans="1:9" ht="12.95" customHeight="1">
      <c r="A33" s="26"/>
      <c r="B33" s="29" t="s">
        <v>71</v>
      </c>
      <c r="C33" s="8">
        <v>1128</v>
      </c>
      <c r="D33" s="8">
        <v>1176</v>
      </c>
      <c r="E33" s="8">
        <v>1273</v>
      </c>
      <c r="F33" s="8">
        <v>1262</v>
      </c>
      <c r="G33" s="8">
        <v>1210</v>
      </c>
      <c r="H33" s="28"/>
      <c r="I33" s="26"/>
    </row>
    <row r="34" spans="1:9" ht="12.95" customHeight="1">
      <c r="A34" s="26"/>
      <c r="B34" s="29" t="s">
        <v>72</v>
      </c>
      <c r="C34" s="8">
        <v>845</v>
      </c>
      <c r="D34" s="8">
        <v>874</v>
      </c>
      <c r="E34" s="8">
        <v>902</v>
      </c>
      <c r="F34" s="8">
        <v>921</v>
      </c>
      <c r="G34" s="8">
        <v>882</v>
      </c>
      <c r="H34" s="28"/>
      <c r="I34" s="26"/>
    </row>
    <row r="35" spans="1:9" ht="12.95" customHeight="1">
      <c r="A35" s="26"/>
      <c r="B35" s="29"/>
      <c r="C35" s="222"/>
      <c r="D35" s="222"/>
      <c r="E35" s="8"/>
      <c r="F35" s="8"/>
      <c r="G35" s="8"/>
      <c r="H35" s="28"/>
      <c r="I35" s="26"/>
    </row>
    <row r="36" spans="1:9" ht="12.95" customHeight="1">
      <c r="A36" s="26" t="s">
        <v>10</v>
      </c>
      <c r="B36" s="29" t="s">
        <v>70</v>
      </c>
      <c r="C36" s="8">
        <v>1346</v>
      </c>
      <c r="D36" s="8">
        <v>1340</v>
      </c>
      <c r="E36" s="8">
        <v>1357</v>
      </c>
      <c r="F36" s="8">
        <v>1310</v>
      </c>
      <c r="G36" s="8">
        <v>1315</v>
      </c>
      <c r="H36" s="28"/>
      <c r="I36" s="26"/>
    </row>
    <row r="37" spans="1:9" ht="12.95" customHeight="1">
      <c r="A37" s="26"/>
      <c r="B37" s="29" t="s">
        <v>71</v>
      </c>
      <c r="C37" s="8">
        <v>762</v>
      </c>
      <c r="D37" s="8">
        <v>760</v>
      </c>
      <c r="E37" s="8">
        <v>753</v>
      </c>
      <c r="F37" s="8">
        <v>715</v>
      </c>
      <c r="G37" s="8">
        <v>722</v>
      </c>
      <c r="H37" s="28"/>
      <c r="I37" s="26"/>
    </row>
    <row r="38" spans="1:9" ht="12.95" customHeight="1">
      <c r="A38" s="26"/>
      <c r="B38" s="29" t="s">
        <v>72</v>
      </c>
      <c r="C38" s="8">
        <v>584</v>
      </c>
      <c r="D38" s="8">
        <v>580</v>
      </c>
      <c r="E38" s="8">
        <v>604</v>
      </c>
      <c r="F38" s="8">
        <v>595</v>
      </c>
      <c r="G38" s="8">
        <v>593</v>
      </c>
      <c r="H38" s="28"/>
      <c r="I38" s="26"/>
    </row>
    <row r="39" spans="1:9" ht="12.95" customHeight="1">
      <c r="A39" s="26"/>
      <c r="B39" s="29"/>
      <c r="C39" s="222"/>
      <c r="D39" s="222"/>
      <c r="E39" s="8"/>
      <c r="F39" s="8"/>
      <c r="G39" s="8"/>
      <c r="H39" s="28"/>
      <c r="I39" s="26"/>
    </row>
    <row r="40" spans="1:9" ht="12.95" customHeight="1">
      <c r="A40" s="26" t="s">
        <v>11</v>
      </c>
      <c r="B40" s="29" t="s">
        <v>70</v>
      </c>
      <c r="C40" s="8">
        <v>246</v>
      </c>
      <c r="D40" s="8">
        <v>229</v>
      </c>
      <c r="E40" s="8">
        <v>238</v>
      </c>
      <c r="F40" s="8">
        <v>242</v>
      </c>
      <c r="G40" s="8">
        <v>232</v>
      </c>
      <c r="H40" s="28"/>
      <c r="I40" s="26"/>
    </row>
    <row r="41" spans="1:9" ht="12.95" customHeight="1">
      <c r="A41" s="26"/>
      <c r="B41" s="29" t="s">
        <v>71</v>
      </c>
      <c r="C41" s="8">
        <v>127</v>
      </c>
      <c r="D41" s="8">
        <v>115</v>
      </c>
      <c r="E41" s="8">
        <v>129</v>
      </c>
      <c r="F41" s="8">
        <v>143</v>
      </c>
      <c r="G41" s="8">
        <v>138</v>
      </c>
      <c r="H41" s="28"/>
      <c r="I41" s="26"/>
    </row>
    <row r="42" spans="1:9" ht="12.95" customHeight="1">
      <c r="A42" s="26"/>
      <c r="B42" s="29" t="s">
        <v>72</v>
      </c>
      <c r="C42" s="8">
        <v>119</v>
      </c>
      <c r="D42" s="8">
        <v>114</v>
      </c>
      <c r="E42" s="8">
        <v>109</v>
      </c>
      <c r="F42" s="8">
        <v>99</v>
      </c>
      <c r="G42" s="8">
        <v>94</v>
      </c>
      <c r="H42" s="28"/>
      <c r="I42" s="26"/>
    </row>
    <row r="43" spans="1:9" ht="12.95" customHeight="1">
      <c r="A43" s="26"/>
      <c r="B43" s="29"/>
      <c r="C43" s="222"/>
      <c r="D43" s="222"/>
      <c r="E43" s="8"/>
      <c r="F43" s="8"/>
      <c r="G43" s="8"/>
      <c r="H43" s="28"/>
      <c r="I43" s="26"/>
    </row>
    <row r="44" spans="1:9" ht="12.95" customHeight="1">
      <c r="A44" s="26" t="s">
        <v>12</v>
      </c>
      <c r="B44" s="29" t="s">
        <v>70</v>
      </c>
      <c r="C44" s="8">
        <v>3222</v>
      </c>
      <c r="D44" s="8">
        <v>3230</v>
      </c>
      <c r="E44" s="8">
        <v>3310</v>
      </c>
      <c r="F44" s="8">
        <v>3243</v>
      </c>
      <c r="G44" s="8">
        <v>3269</v>
      </c>
      <c r="H44" s="28"/>
      <c r="I44" s="26"/>
    </row>
    <row r="45" spans="1:9" ht="12.95" customHeight="1">
      <c r="A45" s="26"/>
      <c r="B45" s="29" t="s">
        <v>71</v>
      </c>
      <c r="C45" s="8">
        <v>2160</v>
      </c>
      <c r="D45" s="8">
        <v>2159</v>
      </c>
      <c r="E45" s="8">
        <v>2204</v>
      </c>
      <c r="F45" s="8">
        <v>2154</v>
      </c>
      <c r="G45" s="8">
        <v>2168</v>
      </c>
      <c r="H45" s="28"/>
      <c r="I45" s="26"/>
    </row>
    <row r="46" spans="1:9" ht="12.95" customHeight="1">
      <c r="A46" s="26"/>
      <c r="B46" s="29" t="s">
        <v>72</v>
      </c>
      <c r="C46" s="8">
        <v>1062</v>
      </c>
      <c r="D46" s="8">
        <v>1071</v>
      </c>
      <c r="E46" s="8">
        <v>1106</v>
      </c>
      <c r="F46" s="8">
        <v>1089</v>
      </c>
      <c r="G46" s="8">
        <v>1101</v>
      </c>
      <c r="H46" s="28"/>
      <c r="I46" s="26"/>
    </row>
    <row r="47" spans="1:9" ht="12.95" customHeight="1">
      <c r="A47" s="26"/>
      <c r="B47" s="29"/>
      <c r="C47" s="222"/>
      <c r="D47" s="222"/>
      <c r="E47" s="8"/>
      <c r="F47" s="8"/>
      <c r="G47" s="8"/>
      <c r="H47" s="28"/>
      <c r="I47" s="26"/>
    </row>
    <row r="48" spans="1:9" ht="12.95" customHeight="1">
      <c r="A48" s="221" t="s">
        <v>730</v>
      </c>
      <c r="B48" s="29" t="s">
        <v>70</v>
      </c>
      <c r="C48" s="8">
        <v>9475</v>
      </c>
      <c r="D48" s="8">
        <v>9838</v>
      </c>
      <c r="E48" s="8">
        <v>10682</v>
      </c>
      <c r="F48" s="8">
        <v>10989</v>
      </c>
      <c r="G48" s="8">
        <v>11262</v>
      </c>
      <c r="H48" s="28"/>
      <c r="I48" s="26"/>
    </row>
    <row r="49" spans="1:9" ht="12.95" customHeight="1">
      <c r="A49" s="26"/>
      <c r="B49" s="29" t="s">
        <v>71</v>
      </c>
      <c r="C49" s="8">
        <v>5191</v>
      </c>
      <c r="D49" s="8">
        <v>5325</v>
      </c>
      <c r="E49" s="8">
        <v>5584</v>
      </c>
      <c r="F49" s="8">
        <v>5657</v>
      </c>
      <c r="G49" s="8">
        <v>5747</v>
      </c>
      <c r="H49" s="28"/>
      <c r="I49" s="26"/>
    </row>
    <row r="50" spans="1:9" ht="12.95" customHeight="1">
      <c r="A50" s="26"/>
      <c r="B50" s="29" t="s">
        <v>72</v>
      </c>
      <c r="C50" s="8">
        <v>4284</v>
      </c>
      <c r="D50" s="8">
        <v>4513</v>
      </c>
      <c r="E50" s="8">
        <v>5098</v>
      </c>
      <c r="F50" s="8">
        <v>5332</v>
      </c>
      <c r="G50" s="8">
        <v>5515</v>
      </c>
      <c r="H50" s="28"/>
      <c r="I50" s="26"/>
    </row>
    <row r="51" spans="1:9" ht="12.95" customHeight="1">
      <c r="A51" s="26"/>
      <c r="B51" s="29"/>
      <c r="C51" s="222"/>
      <c r="D51" s="222"/>
      <c r="E51" s="8"/>
      <c r="F51" s="8"/>
      <c r="G51" s="8"/>
      <c r="H51" s="28"/>
      <c r="I51" s="26"/>
    </row>
    <row r="52" spans="1:9" ht="12.95" customHeight="1">
      <c r="A52" s="221" t="s">
        <v>1508</v>
      </c>
      <c r="B52" s="29" t="s">
        <v>70</v>
      </c>
      <c r="C52" s="8">
        <v>6588</v>
      </c>
      <c r="D52" s="8">
        <v>6912</v>
      </c>
      <c r="E52" s="8">
        <v>7094</v>
      </c>
      <c r="F52" s="8">
        <v>6856</v>
      </c>
      <c r="G52" s="8">
        <v>6895</v>
      </c>
      <c r="H52" s="28"/>
      <c r="I52" s="26"/>
    </row>
    <row r="53" spans="1:9" ht="12.95" customHeight="1">
      <c r="A53" s="26"/>
      <c r="B53" s="29" t="s">
        <v>71</v>
      </c>
      <c r="C53" s="8">
        <v>3384</v>
      </c>
      <c r="D53" s="8">
        <v>3529</v>
      </c>
      <c r="E53" s="8">
        <v>3616</v>
      </c>
      <c r="F53" s="8">
        <v>3441</v>
      </c>
      <c r="G53" s="8">
        <v>3467</v>
      </c>
      <c r="H53" s="28"/>
      <c r="I53" s="26"/>
    </row>
    <row r="54" spans="1:9" ht="12.95" customHeight="1">
      <c r="A54" s="26"/>
      <c r="B54" s="29" t="s">
        <v>72</v>
      </c>
      <c r="C54" s="8">
        <v>3204</v>
      </c>
      <c r="D54" s="8">
        <v>3383</v>
      </c>
      <c r="E54" s="8">
        <v>3478</v>
      </c>
      <c r="F54" s="8">
        <v>3415</v>
      </c>
      <c r="G54" s="8">
        <v>3428</v>
      </c>
      <c r="H54" s="28"/>
      <c r="I54" s="26"/>
    </row>
    <row r="55" spans="1:9" ht="12.95" customHeight="1">
      <c r="A55" s="26"/>
      <c r="B55" s="29"/>
      <c r="C55" s="222"/>
      <c r="D55" s="222"/>
      <c r="E55" s="8"/>
      <c r="F55" s="8"/>
      <c r="G55" s="8"/>
      <c r="H55" s="28"/>
      <c r="I55" s="26"/>
    </row>
    <row r="56" spans="1:9" ht="12.95" customHeight="1">
      <c r="A56" s="30" t="s">
        <v>14</v>
      </c>
      <c r="B56" s="29" t="s">
        <v>70</v>
      </c>
      <c r="C56" s="8">
        <v>12227</v>
      </c>
      <c r="D56" s="8">
        <v>12440</v>
      </c>
      <c r="E56" s="8">
        <v>12697</v>
      </c>
      <c r="F56" s="8">
        <v>12930</v>
      </c>
      <c r="G56" s="8">
        <v>13051</v>
      </c>
      <c r="H56" s="28"/>
      <c r="I56" s="26"/>
    </row>
    <row r="57" spans="1:9" ht="12.95" customHeight="1">
      <c r="A57" s="26"/>
      <c r="B57" s="29" t="s">
        <v>71</v>
      </c>
      <c r="C57" s="8">
        <v>6759</v>
      </c>
      <c r="D57" s="8">
        <v>6763</v>
      </c>
      <c r="E57" s="8">
        <v>6855</v>
      </c>
      <c r="F57" s="8">
        <v>6938</v>
      </c>
      <c r="G57" s="8">
        <v>6981</v>
      </c>
      <c r="H57" s="28"/>
      <c r="I57" s="26"/>
    </row>
    <row r="58" spans="1:9" ht="12.95" customHeight="1">
      <c r="A58" s="26"/>
      <c r="B58" s="29" t="s">
        <v>72</v>
      </c>
      <c r="C58" s="8">
        <v>5468</v>
      </c>
      <c r="D58" s="8">
        <v>5677</v>
      </c>
      <c r="E58" s="8">
        <v>5842</v>
      </c>
      <c r="F58" s="8">
        <v>5992</v>
      </c>
      <c r="G58" s="8">
        <v>6070</v>
      </c>
      <c r="H58" s="28"/>
      <c r="I58" s="26"/>
    </row>
    <row r="59" spans="1:9" ht="12.95" customHeight="1">
      <c r="A59" s="26"/>
      <c r="B59" s="29"/>
      <c r="C59" s="222"/>
      <c r="D59" s="222"/>
      <c r="E59" s="8"/>
      <c r="F59" s="8"/>
      <c r="G59" s="8"/>
      <c r="H59" s="28"/>
      <c r="I59" s="26"/>
    </row>
    <row r="60" spans="1:9" ht="12.95" customHeight="1">
      <c r="A60" s="26" t="s">
        <v>15</v>
      </c>
      <c r="B60" s="29" t="s">
        <v>70</v>
      </c>
      <c r="C60" s="8">
        <v>457</v>
      </c>
      <c r="D60" s="8">
        <v>464</v>
      </c>
      <c r="E60" s="8">
        <v>494</v>
      </c>
      <c r="F60" s="8">
        <v>498</v>
      </c>
      <c r="G60" s="8">
        <v>494</v>
      </c>
      <c r="H60" s="28"/>
      <c r="I60" s="26"/>
    </row>
    <row r="61" spans="1:9" ht="12.95" customHeight="1">
      <c r="A61" s="26"/>
      <c r="B61" s="29" t="s">
        <v>71</v>
      </c>
      <c r="C61" s="8">
        <v>308</v>
      </c>
      <c r="D61" s="8">
        <v>311</v>
      </c>
      <c r="E61" s="8">
        <v>336</v>
      </c>
      <c r="F61" s="8">
        <v>339</v>
      </c>
      <c r="G61" s="8">
        <v>330</v>
      </c>
      <c r="H61" s="28"/>
      <c r="I61" s="26"/>
    </row>
    <row r="62" spans="1:9" ht="12.95" customHeight="1">
      <c r="A62" s="26"/>
      <c r="B62" s="29" t="s">
        <v>72</v>
      </c>
      <c r="C62" s="8">
        <v>149</v>
      </c>
      <c r="D62" s="8">
        <v>153</v>
      </c>
      <c r="E62" s="8">
        <v>158</v>
      </c>
      <c r="F62" s="8">
        <v>159</v>
      </c>
      <c r="G62" s="8">
        <v>164</v>
      </c>
      <c r="H62" s="28"/>
      <c r="I62" s="26"/>
    </row>
    <row r="63" spans="1:9" ht="12.95" customHeight="1">
      <c r="A63" s="26"/>
      <c r="B63" s="29"/>
      <c r="C63" s="222"/>
      <c r="D63" s="222"/>
      <c r="E63" s="8"/>
      <c r="F63" s="8"/>
      <c r="G63" s="8"/>
      <c r="H63" s="28"/>
      <c r="I63" s="26"/>
    </row>
    <row r="64" spans="1:9" ht="12.95" customHeight="1">
      <c r="A64" s="221" t="s">
        <v>150</v>
      </c>
      <c r="B64" s="29" t="s">
        <v>70</v>
      </c>
      <c r="C64" s="8">
        <v>9160</v>
      </c>
      <c r="D64" s="8">
        <v>9479</v>
      </c>
      <c r="E64" s="8">
        <v>9628</v>
      </c>
      <c r="F64" s="8">
        <v>9502</v>
      </c>
      <c r="G64" s="8">
        <v>9752</v>
      </c>
      <c r="H64" s="28"/>
      <c r="I64" s="26"/>
    </row>
    <row r="65" spans="1:9" ht="12.95" customHeight="1">
      <c r="A65" s="26"/>
      <c r="B65" s="29" t="s">
        <v>71</v>
      </c>
      <c r="C65" s="8">
        <v>5337</v>
      </c>
      <c r="D65" s="8">
        <v>5519</v>
      </c>
      <c r="E65" s="8">
        <v>5707</v>
      </c>
      <c r="F65" s="8">
        <v>5626</v>
      </c>
      <c r="G65" s="8">
        <v>5710</v>
      </c>
      <c r="H65" s="28"/>
      <c r="I65" s="26"/>
    </row>
    <row r="66" spans="1:9" ht="12.95" customHeight="1">
      <c r="A66" s="26"/>
      <c r="B66" s="29" t="s">
        <v>72</v>
      </c>
      <c r="C66" s="8">
        <v>3823</v>
      </c>
      <c r="D66" s="8">
        <v>3960</v>
      </c>
      <c r="E66" s="8">
        <v>3921</v>
      </c>
      <c r="F66" s="8">
        <v>3876</v>
      </c>
      <c r="G66" s="8">
        <v>4042</v>
      </c>
      <c r="H66" s="28"/>
      <c r="I66" s="26"/>
    </row>
    <row r="67" spans="1:9" ht="12.95" customHeight="1">
      <c r="A67" s="26"/>
      <c r="B67" s="29"/>
      <c r="C67" s="222"/>
      <c r="D67" s="222"/>
      <c r="E67" s="8"/>
      <c r="F67" s="8"/>
      <c r="G67" s="8"/>
      <c r="H67" s="28"/>
      <c r="I67" s="26"/>
    </row>
    <row r="68" spans="1:9" ht="12.95" customHeight="1">
      <c r="A68" s="26" t="s">
        <v>17</v>
      </c>
      <c r="B68" s="29" t="s">
        <v>70</v>
      </c>
      <c r="C68" s="8">
        <v>125</v>
      </c>
      <c r="D68" s="8">
        <v>132</v>
      </c>
      <c r="E68" s="8">
        <v>144</v>
      </c>
      <c r="F68" s="8">
        <v>149</v>
      </c>
      <c r="G68" s="8">
        <v>152</v>
      </c>
      <c r="H68" s="28"/>
      <c r="I68" s="26"/>
    </row>
    <row r="69" spans="1:9" ht="12.95" customHeight="1">
      <c r="A69" s="26"/>
      <c r="B69" s="29" t="s">
        <v>71</v>
      </c>
      <c r="C69" s="8">
        <v>91</v>
      </c>
      <c r="D69" s="8">
        <v>99</v>
      </c>
      <c r="E69" s="8">
        <v>109</v>
      </c>
      <c r="F69" s="8">
        <v>112</v>
      </c>
      <c r="G69" s="8">
        <v>112</v>
      </c>
      <c r="H69" s="28"/>
      <c r="I69" s="26"/>
    </row>
    <row r="70" spans="1:9" ht="12.95" customHeight="1">
      <c r="A70" s="26"/>
      <c r="B70" s="29" t="s">
        <v>72</v>
      </c>
      <c r="C70" s="8">
        <v>34</v>
      </c>
      <c r="D70" s="8">
        <v>33</v>
      </c>
      <c r="E70" s="8">
        <v>35</v>
      </c>
      <c r="F70" s="8">
        <v>37</v>
      </c>
      <c r="G70" s="8">
        <v>40</v>
      </c>
      <c r="H70" s="28"/>
      <c r="I70" s="26"/>
    </row>
    <row r="71" spans="1:9" ht="12.95" customHeight="1">
      <c r="A71" s="26"/>
      <c r="B71" s="29"/>
      <c r="C71" s="222"/>
      <c r="D71" s="222"/>
      <c r="E71" s="8"/>
      <c r="F71" s="8"/>
      <c r="G71" s="8"/>
      <c r="H71" s="28"/>
      <c r="I71" s="26"/>
    </row>
    <row r="72" spans="1:9" ht="12.95" customHeight="1">
      <c r="A72" s="26" t="s">
        <v>18</v>
      </c>
      <c r="B72" s="29" t="s">
        <v>70</v>
      </c>
      <c r="C72" s="8">
        <v>10</v>
      </c>
      <c r="D72" s="8">
        <v>13</v>
      </c>
      <c r="E72" s="8">
        <v>9</v>
      </c>
      <c r="F72" s="8">
        <v>8</v>
      </c>
      <c r="G72" s="8">
        <v>10</v>
      </c>
      <c r="H72" s="28"/>
      <c r="I72" s="26"/>
    </row>
    <row r="73" spans="1:9" ht="12.95" customHeight="1">
      <c r="A73" s="26"/>
      <c r="B73" s="29" t="s">
        <v>71</v>
      </c>
      <c r="C73" s="8">
        <v>6</v>
      </c>
      <c r="D73" s="8">
        <v>9</v>
      </c>
      <c r="E73" s="8">
        <v>5</v>
      </c>
      <c r="F73" s="8">
        <v>5</v>
      </c>
      <c r="G73" s="8">
        <v>6</v>
      </c>
      <c r="H73" s="28"/>
      <c r="I73" s="26"/>
    </row>
    <row r="74" spans="1:9" ht="12.95" customHeight="1">
      <c r="A74" s="26"/>
      <c r="B74" s="29" t="s">
        <v>72</v>
      </c>
      <c r="C74" s="8">
        <v>4</v>
      </c>
      <c r="D74" s="8">
        <v>4</v>
      </c>
      <c r="E74" s="8">
        <v>4</v>
      </c>
      <c r="F74" s="8">
        <v>3</v>
      </c>
      <c r="G74" s="8">
        <v>4</v>
      </c>
      <c r="H74" s="28"/>
      <c r="I74" s="26"/>
    </row>
    <row r="75" spans="1:9" ht="12.95" customHeight="1">
      <c r="A75" s="26"/>
      <c r="B75" s="29"/>
      <c r="C75" s="222"/>
      <c r="D75" s="222"/>
      <c r="E75" s="8"/>
      <c r="F75" s="8"/>
      <c r="G75" s="8"/>
      <c r="H75" s="28"/>
      <c r="I75" s="26"/>
    </row>
    <row r="76" spans="1:9" ht="12.95" customHeight="1">
      <c r="A76" s="33" t="s">
        <v>19</v>
      </c>
      <c r="B76" s="29" t="s">
        <v>70</v>
      </c>
      <c r="C76" s="52">
        <v>15417</v>
      </c>
      <c r="D76" s="52">
        <v>15778</v>
      </c>
      <c r="E76" s="8">
        <v>16240</v>
      </c>
      <c r="F76" s="8">
        <v>16551</v>
      </c>
      <c r="G76" s="8">
        <v>17142</v>
      </c>
      <c r="H76" s="35"/>
      <c r="I76" s="26"/>
    </row>
    <row r="77" spans="1:9" ht="12.95" customHeight="1">
      <c r="A77" s="26"/>
      <c r="B77" s="29" t="s">
        <v>71</v>
      </c>
      <c r="C77" s="52">
        <v>8093</v>
      </c>
      <c r="D77" s="52">
        <v>8224</v>
      </c>
      <c r="E77" s="8">
        <v>8504</v>
      </c>
      <c r="F77" s="8">
        <v>8710</v>
      </c>
      <c r="G77" s="8">
        <v>9068</v>
      </c>
      <c r="H77" s="28"/>
      <c r="I77" s="26"/>
    </row>
    <row r="78" spans="1:9" ht="12.95" customHeight="1">
      <c r="A78" s="26"/>
      <c r="B78" s="29" t="s">
        <v>72</v>
      </c>
      <c r="C78" s="52">
        <v>7324</v>
      </c>
      <c r="D78" s="52">
        <v>7554</v>
      </c>
      <c r="E78" s="8">
        <v>7736</v>
      </c>
      <c r="F78" s="8">
        <v>7841</v>
      </c>
      <c r="G78" s="8">
        <v>8074</v>
      </c>
      <c r="H78" s="28"/>
      <c r="I78" s="26"/>
    </row>
    <row r="79" spans="1:9" ht="12.95" customHeight="1">
      <c r="A79" s="26"/>
      <c r="B79" s="29"/>
      <c r="C79" s="222"/>
      <c r="D79" s="222"/>
      <c r="E79" s="8"/>
      <c r="F79" s="8"/>
      <c r="G79" s="8"/>
      <c r="H79" s="28"/>
      <c r="I79" s="26"/>
    </row>
    <row r="80" spans="1:9" ht="12.95" customHeight="1">
      <c r="A80" s="36" t="s">
        <v>20</v>
      </c>
      <c r="B80" s="29" t="s">
        <v>70</v>
      </c>
      <c r="C80" s="8">
        <v>3053</v>
      </c>
      <c r="D80" s="8">
        <v>3137</v>
      </c>
      <c r="E80" s="8">
        <v>3248</v>
      </c>
      <c r="F80" s="8">
        <v>3276</v>
      </c>
      <c r="G80" s="8">
        <v>3144</v>
      </c>
      <c r="H80" s="28"/>
      <c r="I80" s="26"/>
    </row>
    <row r="81" spans="1:9" ht="12.95" customHeight="1">
      <c r="A81" s="36"/>
      <c r="B81" s="29" t="s">
        <v>71</v>
      </c>
      <c r="C81" s="8">
        <v>1299</v>
      </c>
      <c r="D81" s="8">
        <v>1342</v>
      </c>
      <c r="E81" s="8">
        <v>1425</v>
      </c>
      <c r="F81" s="8">
        <v>1522</v>
      </c>
      <c r="G81" s="8">
        <v>1626</v>
      </c>
      <c r="H81" s="28"/>
      <c r="I81" s="26"/>
    </row>
    <row r="82" spans="1:9" ht="12.95" customHeight="1">
      <c r="A82" s="36"/>
      <c r="B82" s="29" t="s">
        <v>72</v>
      </c>
      <c r="C82" s="8">
        <v>1754</v>
      </c>
      <c r="D82" s="8">
        <v>1795</v>
      </c>
      <c r="E82" s="8">
        <v>1823</v>
      </c>
      <c r="F82" s="8">
        <v>1754</v>
      </c>
      <c r="G82" s="8">
        <v>1518</v>
      </c>
      <c r="H82" s="28"/>
      <c r="I82" s="26"/>
    </row>
    <row r="83" spans="1:9" ht="12.95" customHeight="1">
      <c r="A83" s="36"/>
      <c r="B83" s="29"/>
      <c r="C83" s="222"/>
      <c r="D83" s="222"/>
      <c r="E83" s="8"/>
      <c r="F83" s="8"/>
      <c r="G83" s="8"/>
      <c r="H83" s="28"/>
      <c r="I83" s="26"/>
    </row>
    <row r="84" spans="1:9" ht="12.95" customHeight="1">
      <c r="A84" s="36" t="s">
        <v>21</v>
      </c>
      <c r="B84" s="29" t="s">
        <v>70</v>
      </c>
      <c r="C84" s="8">
        <v>312</v>
      </c>
      <c r="D84" s="8">
        <v>296</v>
      </c>
      <c r="E84" s="8">
        <v>294</v>
      </c>
      <c r="F84" s="8">
        <v>290</v>
      </c>
      <c r="G84" s="8">
        <v>358</v>
      </c>
      <c r="H84" s="28"/>
      <c r="I84" s="26"/>
    </row>
    <row r="85" spans="1:9" ht="12.95" customHeight="1">
      <c r="A85" s="36"/>
      <c r="B85" s="29" t="s">
        <v>71</v>
      </c>
      <c r="C85" s="8">
        <v>243</v>
      </c>
      <c r="D85" s="8">
        <v>231</v>
      </c>
      <c r="E85" s="8">
        <v>227</v>
      </c>
      <c r="F85" s="8">
        <v>224</v>
      </c>
      <c r="G85" s="8">
        <v>278</v>
      </c>
      <c r="H85" s="28"/>
      <c r="I85" s="26"/>
    </row>
    <row r="86" spans="1:9" ht="12.95" customHeight="1">
      <c r="A86" s="36"/>
      <c r="B86" s="29" t="s">
        <v>72</v>
      </c>
      <c r="C86" s="8">
        <v>69</v>
      </c>
      <c r="D86" s="8">
        <v>65</v>
      </c>
      <c r="E86" s="8">
        <v>67</v>
      </c>
      <c r="F86" s="8">
        <v>66</v>
      </c>
      <c r="G86" s="8">
        <v>80</v>
      </c>
      <c r="H86" s="28"/>
      <c r="I86" s="26"/>
    </row>
    <row r="87" spans="1:9" ht="12.95" customHeight="1">
      <c r="A87" s="36"/>
      <c r="B87" s="29"/>
      <c r="C87" s="222"/>
      <c r="D87" s="222"/>
      <c r="E87" s="8"/>
      <c r="F87" s="8"/>
      <c r="G87" s="8"/>
      <c r="H87" s="28"/>
      <c r="I87" s="26"/>
    </row>
    <row r="88" spans="1:9" ht="12.95" customHeight="1">
      <c r="A88" s="36" t="s">
        <v>22</v>
      </c>
      <c r="B88" s="29" t="s">
        <v>70</v>
      </c>
      <c r="C88" s="8">
        <v>4484</v>
      </c>
      <c r="D88" s="8">
        <v>4523</v>
      </c>
      <c r="E88" s="8">
        <v>4707</v>
      </c>
      <c r="F88" s="8">
        <v>4729</v>
      </c>
      <c r="G88" s="8">
        <v>5122</v>
      </c>
      <c r="H88" s="28"/>
      <c r="I88" s="26"/>
    </row>
    <row r="89" spans="1:9" ht="12.95" customHeight="1">
      <c r="A89" s="36"/>
      <c r="B89" s="29" t="s">
        <v>71</v>
      </c>
      <c r="C89" s="8">
        <v>2402</v>
      </c>
      <c r="D89" s="8">
        <v>2385</v>
      </c>
      <c r="E89" s="8">
        <v>2492</v>
      </c>
      <c r="F89" s="8">
        <v>2515</v>
      </c>
      <c r="G89" s="8">
        <v>2628</v>
      </c>
      <c r="H89" s="28"/>
      <c r="I89" s="26"/>
    </row>
    <row r="90" spans="1:9" ht="12.95" customHeight="1">
      <c r="A90" s="36"/>
      <c r="B90" s="29" t="s">
        <v>72</v>
      </c>
      <c r="C90" s="8">
        <v>2082</v>
      </c>
      <c r="D90" s="8">
        <v>2138</v>
      </c>
      <c r="E90" s="8">
        <v>2215</v>
      </c>
      <c r="F90" s="8">
        <v>2214</v>
      </c>
      <c r="G90" s="8">
        <v>2494</v>
      </c>
      <c r="H90" s="28"/>
      <c r="I90" s="26"/>
    </row>
    <row r="91" spans="1:9" ht="12.95" customHeight="1">
      <c r="A91" s="36"/>
      <c r="B91" s="29"/>
      <c r="C91" s="222"/>
      <c r="D91" s="222"/>
      <c r="E91" s="8"/>
      <c r="F91" s="8"/>
      <c r="G91" s="8"/>
      <c r="H91" s="28"/>
      <c r="I91" s="26"/>
    </row>
    <row r="92" spans="1:9" ht="12.95" customHeight="1">
      <c r="A92" s="36" t="s">
        <v>23</v>
      </c>
      <c r="B92" s="29" t="s">
        <v>70</v>
      </c>
      <c r="C92" s="8">
        <v>4648</v>
      </c>
      <c r="D92" s="8">
        <v>4842</v>
      </c>
      <c r="E92" s="8">
        <v>4774</v>
      </c>
      <c r="F92" s="8">
        <v>4929</v>
      </c>
      <c r="G92" s="8">
        <v>5098</v>
      </c>
      <c r="H92" s="28"/>
      <c r="I92" s="26"/>
    </row>
    <row r="93" spans="1:9" ht="12.95" customHeight="1">
      <c r="A93" s="36"/>
      <c r="B93" s="29" t="s">
        <v>71</v>
      </c>
      <c r="C93" s="8">
        <v>2498</v>
      </c>
      <c r="D93" s="8">
        <v>2601</v>
      </c>
      <c r="E93" s="8">
        <v>2547</v>
      </c>
      <c r="F93" s="8">
        <v>2597</v>
      </c>
      <c r="G93" s="8">
        <v>2661</v>
      </c>
      <c r="H93" s="28"/>
      <c r="I93" s="26"/>
    </row>
    <row r="94" spans="1:9" ht="12.95" customHeight="1">
      <c r="A94" s="36"/>
      <c r="B94" s="29" t="s">
        <v>72</v>
      </c>
      <c r="C94" s="8">
        <v>2150</v>
      </c>
      <c r="D94" s="8">
        <v>2241</v>
      </c>
      <c r="E94" s="8">
        <v>2227</v>
      </c>
      <c r="F94" s="8">
        <v>2332</v>
      </c>
      <c r="G94" s="8">
        <v>2437</v>
      </c>
      <c r="H94" s="28"/>
      <c r="I94" s="26"/>
    </row>
    <row r="95" spans="1:9" ht="12.95" customHeight="1">
      <c r="A95" s="36"/>
      <c r="B95" s="29"/>
      <c r="C95" s="222"/>
      <c r="D95" s="222"/>
      <c r="E95" s="8"/>
      <c r="F95" s="8"/>
      <c r="G95" s="8"/>
      <c r="H95" s="28"/>
      <c r="I95" s="26"/>
    </row>
    <row r="96" spans="1:9" ht="12.95" customHeight="1">
      <c r="A96" s="36" t="s">
        <v>24</v>
      </c>
      <c r="B96" s="29" t="s">
        <v>70</v>
      </c>
      <c r="C96" s="8">
        <v>2712</v>
      </c>
      <c r="D96" s="8">
        <v>2730</v>
      </c>
      <c r="E96" s="8">
        <v>2957</v>
      </c>
      <c r="F96" s="8">
        <v>3084</v>
      </c>
      <c r="G96" s="8">
        <v>3157</v>
      </c>
      <c r="H96" s="28"/>
      <c r="I96" s="26"/>
    </row>
    <row r="97" spans="1:9" ht="12.95" customHeight="1">
      <c r="A97" s="36"/>
      <c r="B97" s="29" t="s">
        <v>71</v>
      </c>
      <c r="C97" s="8">
        <v>1539</v>
      </c>
      <c r="D97" s="8">
        <v>1522</v>
      </c>
      <c r="E97" s="8">
        <v>1660</v>
      </c>
      <c r="F97" s="8">
        <v>1709</v>
      </c>
      <c r="G97" s="8">
        <v>1717</v>
      </c>
      <c r="H97" s="28"/>
      <c r="I97" s="26"/>
    </row>
    <row r="98" spans="1:9" ht="12.95" customHeight="1">
      <c r="A98" s="36"/>
      <c r="B98" s="29" t="s">
        <v>72</v>
      </c>
      <c r="C98" s="8">
        <v>1173</v>
      </c>
      <c r="D98" s="8">
        <v>1208</v>
      </c>
      <c r="E98" s="8">
        <v>1297</v>
      </c>
      <c r="F98" s="8">
        <v>1375</v>
      </c>
      <c r="G98" s="8">
        <v>1440</v>
      </c>
      <c r="H98" s="28"/>
      <c r="I98" s="26"/>
    </row>
    <row r="99" spans="1:9" ht="12.95" customHeight="1">
      <c r="A99" s="36"/>
      <c r="B99" s="29"/>
      <c r="C99" s="222"/>
      <c r="D99" s="222"/>
      <c r="E99" s="8"/>
      <c r="F99" s="8"/>
      <c r="G99" s="8"/>
      <c r="H99" s="28"/>
      <c r="I99" s="26"/>
    </row>
    <row r="100" spans="1:9" ht="12.95" customHeight="1">
      <c r="A100" s="36" t="s">
        <v>25</v>
      </c>
      <c r="B100" s="29" t="s">
        <v>70</v>
      </c>
      <c r="C100" s="8">
        <v>208</v>
      </c>
      <c r="D100" s="8">
        <v>250</v>
      </c>
      <c r="E100" s="8">
        <v>260</v>
      </c>
      <c r="F100" s="8">
        <v>243</v>
      </c>
      <c r="G100" s="8">
        <v>263</v>
      </c>
      <c r="H100" s="28"/>
      <c r="I100" s="26"/>
    </row>
    <row r="101" spans="1:9" ht="12.95" customHeight="1">
      <c r="A101" s="26"/>
      <c r="B101" s="29" t="s">
        <v>71</v>
      </c>
      <c r="C101" s="8">
        <v>112</v>
      </c>
      <c r="D101" s="8">
        <v>143</v>
      </c>
      <c r="E101" s="8">
        <v>153</v>
      </c>
      <c r="F101" s="8">
        <v>143</v>
      </c>
      <c r="G101" s="8">
        <v>158</v>
      </c>
      <c r="H101" s="28"/>
      <c r="I101" s="26"/>
    </row>
    <row r="102" spans="1:9" ht="12.95" customHeight="1">
      <c r="A102" s="26"/>
      <c r="B102" s="29" t="s">
        <v>72</v>
      </c>
      <c r="C102" s="8">
        <v>96</v>
      </c>
      <c r="D102" s="8">
        <v>107</v>
      </c>
      <c r="E102" s="8">
        <v>107</v>
      </c>
      <c r="F102" s="8">
        <v>100</v>
      </c>
      <c r="G102" s="8">
        <v>105</v>
      </c>
      <c r="H102" s="28"/>
      <c r="I102" s="26"/>
    </row>
    <row r="103" spans="1:9" ht="12.95" customHeight="1">
      <c r="A103" s="26"/>
      <c r="B103" s="29"/>
      <c r="C103" s="222"/>
      <c r="D103" s="222"/>
      <c r="E103" s="8"/>
      <c r="F103" s="8"/>
      <c r="G103" s="8"/>
      <c r="H103" s="28"/>
      <c r="I103" s="26"/>
    </row>
    <row r="104" spans="1:9" ht="12.95" customHeight="1">
      <c r="A104" s="26" t="s">
        <v>26</v>
      </c>
      <c r="B104" s="29" t="s">
        <v>70</v>
      </c>
      <c r="C104" s="8">
        <v>94</v>
      </c>
      <c r="D104" s="8">
        <v>95</v>
      </c>
      <c r="E104" s="8">
        <v>96</v>
      </c>
      <c r="F104" s="8">
        <v>91</v>
      </c>
      <c r="G104" s="8">
        <v>88</v>
      </c>
      <c r="H104" s="28"/>
      <c r="I104" s="26"/>
    </row>
    <row r="105" spans="1:9" ht="12.95" customHeight="1">
      <c r="A105" s="26"/>
      <c r="B105" s="29" t="s">
        <v>71</v>
      </c>
      <c r="C105" s="8">
        <v>51</v>
      </c>
      <c r="D105" s="8">
        <v>51</v>
      </c>
      <c r="E105" s="8">
        <v>53</v>
      </c>
      <c r="F105" s="8">
        <v>46</v>
      </c>
      <c r="G105" s="8">
        <v>44</v>
      </c>
      <c r="H105" s="28"/>
      <c r="I105" s="26"/>
    </row>
    <row r="106" spans="1:9" ht="12.95" customHeight="1">
      <c r="A106" s="26"/>
      <c r="B106" s="29" t="s">
        <v>72</v>
      </c>
      <c r="C106" s="8">
        <v>43</v>
      </c>
      <c r="D106" s="8">
        <v>44</v>
      </c>
      <c r="E106" s="8">
        <v>43</v>
      </c>
      <c r="F106" s="8">
        <v>45</v>
      </c>
      <c r="G106" s="8">
        <v>44</v>
      </c>
      <c r="H106" s="28"/>
      <c r="I106" s="26"/>
    </row>
    <row r="107" spans="1:9" ht="12.95" customHeight="1">
      <c r="A107" s="26"/>
      <c r="B107" s="29"/>
      <c r="C107" s="222"/>
      <c r="D107" s="222"/>
      <c r="E107" s="8"/>
      <c r="F107" s="8"/>
      <c r="G107" s="8"/>
      <c r="H107" s="28"/>
      <c r="I107" s="26"/>
    </row>
    <row r="108" spans="1:9" ht="12.95" customHeight="1">
      <c r="A108" s="26" t="s">
        <v>27</v>
      </c>
      <c r="B108" s="29" t="s">
        <v>70</v>
      </c>
      <c r="C108" s="8">
        <v>406</v>
      </c>
      <c r="D108" s="8">
        <v>418</v>
      </c>
      <c r="E108" s="8">
        <v>440</v>
      </c>
      <c r="F108" s="8">
        <v>435</v>
      </c>
      <c r="G108" s="8">
        <v>433</v>
      </c>
      <c r="H108" s="28"/>
      <c r="I108" s="26"/>
    </row>
    <row r="109" spans="1:9" ht="12.95" customHeight="1">
      <c r="A109" s="26"/>
      <c r="B109" s="29" t="s">
        <v>71</v>
      </c>
      <c r="C109" s="8">
        <v>258</v>
      </c>
      <c r="D109" s="8">
        <v>260</v>
      </c>
      <c r="E109" s="8">
        <v>273</v>
      </c>
      <c r="F109" s="8">
        <v>272</v>
      </c>
      <c r="G109" s="8">
        <v>264</v>
      </c>
      <c r="H109" s="28"/>
      <c r="I109" s="26"/>
    </row>
    <row r="110" spans="1:9" ht="12.95" customHeight="1">
      <c r="A110" s="26"/>
      <c r="B110" s="29" t="s">
        <v>72</v>
      </c>
      <c r="C110" s="8">
        <v>148</v>
      </c>
      <c r="D110" s="8">
        <v>158</v>
      </c>
      <c r="E110" s="8">
        <v>167</v>
      </c>
      <c r="F110" s="8">
        <v>163</v>
      </c>
      <c r="G110" s="8">
        <v>169</v>
      </c>
      <c r="H110" s="28"/>
      <c r="I110" s="26"/>
    </row>
    <row r="111" spans="1:9" ht="12.95" customHeight="1">
      <c r="A111" s="26"/>
      <c r="B111" s="29"/>
      <c r="C111" s="222"/>
      <c r="D111" s="222"/>
      <c r="E111" s="8"/>
      <c r="F111" s="8"/>
      <c r="G111" s="8"/>
      <c r="H111" s="28"/>
      <c r="I111" s="26"/>
    </row>
    <row r="112" spans="1:9" ht="12.95" customHeight="1">
      <c r="A112" s="26" t="s">
        <v>28</v>
      </c>
      <c r="B112" s="29" t="s">
        <v>70</v>
      </c>
      <c r="C112" s="8">
        <v>1185</v>
      </c>
      <c r="D112" s="8">
        <v>1164</v>
      </c>
      <c r="E112" s="8">
        <v>1138</v>
      </c>
      <c r="F112" s="8">
        <v>1165</v>
      </c>
      <c r="G112" s="8">
        <v>1202</v>
      </c>
      <c r="H112" s="28"/>
      <c r="I112" s="26"/>
    </row>
    <row r="113" spans="1:9" ht="12.95" customHeight="1">
      <c r="A113" s="26"/>
      <c r="B113" s="29" t="s">
        <v>71</v>
      </c>
      <c r="C113" s="8">
        <v>738</v>
      </c>
      <c r="D113" s="8">
        <v>726</v>
      </c>
      <c r="E113" s="8">
        <v>705</v>
      </c>
      <c r="F113" s="8">
        <v>710</v>
      </c>
      <c r="G113" s="8">
        <v>726</v>
      </c>
      <c r="H113" s="28"/>
      <c r="I113" s="26"/>
    </row>
    <row r="114" spans="1:9" ht="12.95" customHeight="1">
      <c r="A114" s="26"/>
      <c r="B114" s="29" t="s">
        <v>72</v>
      </c>
      <c r="C114" s="8">
        <v>447</v>
      </c>
      <c r="D114" s="8">
        <v>438</v>
      </c>
      <c r="E114" s="8">
        <v>433</v>
      </c>
      <c r="F114" s="8">
        <v>455</v>
      </c>
      <c r="G114" s="8">
        <v>476</v>
      </c>
      <c r="H114" s="28"/>
      <c r="I114" s="26"/>
    </row>
    <row r="115" spans="1:9" ht="12.95" customHeight="1">
      <c r="A115" s="26"/>
      <c r="B115" s="29"/>
      <c r="C115" s="222"/>
      <c r="D115" s="222"/>
      <c r="E115" s="8"/>
      <c r="F115" s="8"/>
      <c r="G115" s="8"/>
      <c r="H115" s="28"/>
      <c r="I115" s="26"/>
    </row>
    <row r="116" spans="1:9" ht="12.95" customHeight="1">
      <c r="A116" s="26" t="s">
        <v>29</v>
      </c>
      <c r="B116" s="29" t="s">
        <v>70</v>
      </c>
      <c r="C116" s="8">
        <v>4034</v>
      </c>
      <c r="D116" s="8">
        <v>4033</v>
      </c>
      <c r="E116" s="8">
        <v>4000</v>
      </c>
      <c r="F116" s="8">
        <v>4037</v>
      </c>
      <c r="G116" s="8">
        <v>3898</v>
      </c>
      <c r="H116" s="28"/>
      <c r="I116" s="26"/>
    </row>
    <row r="117" spans="1:9" ht="12.95" customHeight="1">
      <c r="A117" s="26"/>
      <c r="B117" s="29" t="s">
        <v>71</v>
      </c>
      <c r="C117" s="8">
        <v>2321</v>
      </c>
      <c r="D117" s="8">
        <v>2283</v>
      </c>
      <c r="E117" s="8">
        <v>2255</v>
      </c>
      <c r="F117" s="8">
        <v>2238</v>
      </c>
      <c r="G117" s="8">
        <v>2117</v>
      </c>
      <c r="H117" s="28"/>
      <c r="I117" s="26"/>
    </row>
    <row r="118" spans="1:9" ht="12.95" customHeight="1">
      <c r="A118" s="26"/>
      <c r="B118" s="29" t="s">
        <v>72</v>
      </c>
      <c r="C118" s="8">
        <v>1713</v>
      </c>
      <c r="D118" s="8">
        <v>1750</v>
      </c>
      <c r="E118" s="8">
        <v>1745</v>
      </c>
      <c r="F118" s="8">
        <v>1799</v>
      </c>
      <c r="G118" s="8">
        <v>1781</v>
      </c>
      <c r="H118" s="28"/>
      <c r="I118" s="26"/>
    </row>
    <row r="119" spans="1:9" ht="12.95" customHeight="1">
      <c r="A119" s="26"/>
      <c r="B119" s="29"/>
      <c r="C119" s="222"/>
      <c r="D119" s="222"/>
      <c r="E119" s="8"/>
      <c r="F119" s="8"/>
      <c r="G119" s="8"/>
      <c r="H119" s="28"/>
      <c r="I119" s="26"/>
    </row>
    <row r="120" spans="1:9" ht="12.95" customHeight="1">
      <c r="A120" s="26" t="s">
        <v>30</v>
      </c>
      <c r="B120" s="29" t="s">
        <v>70</v>
      </c>
      <c r="C120" s="8">
        <v>1192</v>
      </c>
      <c r="D120" s="8">
        <v>1190</v>
      </c>
      <c r="E120" s="8">
        <v>1194</v>
      </c>
      <c r="F120" s="8">
        <v>1111</v>
      </c>
      <c r="G120" s="8">
        <v>1057</v>
      </c>
      <c r="H120" s="28"/>
      <c r="I120" s="26"/>
    </row>
    <row r="121" spans="1:9" ht="12.95" customHeight="1">
      <c r="A121" s="26"/>
      <c r="B121" s="29" t="s">
        <v>71</v>
      </c>
      <c r="C121" s="8">
        <v>552</v>
      </c>
      <c r="D121" s="8">
        <v>524</v>
      </c>
      <c r="E121" s="8">
        <v>527</v>
      </c>
      <c r="F121" s="8">
        <v>456</v>
      </c>
      <c r="G121" s="8">
        <v>424</v>
      </c>
      <c r="H121" s="28"/>
      <c r="I121" s="26"/>
    </row>
    <row r="122" spans="1:9" ht="12.95" customHeight="1">
      <c r="A122" s="26"/>
      <c r="B122" s="29" t="s">
        <v>72</v>
      </c>
      <c r="C122" s="8">
        <v>640</v>
      </c>
      <c r="D122" s="8">
        <v>666</v>
      </c>
      <c r="E122" s="8">
        <v>667</v>
      </c>
      <c r="F122" s="8">
        <v>655</v>
      </c>
      <c r="G122" s="8">
        <v>633</v>
      </c>
      <c r="H122" s="28"/>
      <c r="I122" s="26"/>
    </row>
    <row r="123" spans="1:9" ht="12.95" customHeight="1">
      <c r="A123" s="26"/>
      <c r="B123" s="29"/>
      <c r="C123" s="222"/>
      <c r="D123" s="222"/>
      <c r="E123" s="8"/>
      <c r="F123" s="8"/>
      <c r="G123" s="8"/>
      <c r="H123" s="28"/>
      <c r="I123" s="26"/>
    </row>
    <row r="124" spans="1:9" ht="12.95" customHeight="1">
      <c r="A124" s="26" t="s">
        <v>31</v>
      </c>
      <c r="B124" s="29" t="s">
        <v>70</v>
      </c>
      <c r="C124" s="8">
        <v>5144</v>
      </c>
      <c r="D124" s="8">
        <v>5273</v>
      </c>
      <c r="E124" s="8">
        <v>5462</v>
      </c>
      <c r="F124" s="8">
        <v>5596</v>
      </c>
      <c r="G124" s="8">
        <v>5724</v>
      </c>
      <c r="H124" s="28"/>
      <c r="I124" s="26"/>
    </row>
    <row r="125" spans="1:9" ht="12.95" customHeight="1">
      <c r="A125" s="26"/>
      <c r="B125" s="29" t="s">
        <v>71</v>
      </c>
      <c r="C125" s="8">
        <v>2563</v>
      </c>
      <c r="D125" s="8">
        <v>2553</v>
      </c>
      <c r="E125" s="8">
        <v>2589</v>
      </c>
      <c r="F125" s="8">
        <v>2575</v>
      </c>
      <c r="G125" s="8">
        <v>2613</v>
      </c>
      <c r="H125" s="28"/>
      <c r="I125" s="26"/>
    </row>
    <row r="126" spans="1:9" ht="12.95" customHeight="1">
      <c r="A126" s="26"/>
      <c r="B126" s="29" t="s">
        <v>72</v>
      </c>
      <c r="C126" s="8">
        <v>2581</v>
      </c>
      <c r="D126" s="8">
        <v>2720</v>
      </c>
      <c r="E126" s="8">
        <v>2873</v>
      </c>
      <c r="F126" s="8">
        <v>3021</v>
      </c>
      <c r="G126" s="8">
        <v>3111</v>
      </c>
      <c r="H126" s="28"/>
      <c r="I126" s="26"/>
    </row>
    <row r="127" spans="1:9" ht="12.95" customHeight="1">
      <c r="A127" s="26"/>
      <c r="B127" s="29"/>
      <c r="C127" s="222"/>
      <c r="D127" s="222"/>
      <c r="E127" s="8"/>
      <c r="F127" s="8"/>
      <c r="G127" s="8"/>
      <c r="H127" s="28"/>
      <c r="I127" s="26"/>
    </row>
    <row r="128" spans="1:9" ht="12.95" customHeight="1">
      <c r="A128" s="26" t="s">
        <v>32</v>
      </c>
      <c r="B128" s="29" t="s">
        <v>70</v>
      </c>
      <c r="C128" s="8">
        <v>163</v>
      </c>
      <c r="D128" s="8">
        <v>160</v>
      </c>
      <c r="E128" s="8">
        <v>160</v>
      </c>
      <c r="F128" s="8">
        <v>158</v>
      </c>
      <c r="G128" s="8">
        <v>127</v>
      </c>
      <c r="H128" s="28"/>
      <c r="I128" s="26"/>
    </row>
    <row r="129" spans="1:9" ht="12.95" customHeight="1">
      <c r="A129" s="26"/>
      <c r="B129" s="29" t="s">
        <v>71</v>
      </c>
      <c r="C129" s="8">
        <v>79</v>
      </c>
      <c r="D129" s="8">
        <v>76</v>
      </c>
      <c r="E129" s="8">
        <v>78</v>
      </c>
      <c r="F129" s="8">
        <v>78</v>
      </c>
      <c r="G129" s="8">
        <v>77</v>
      </c>
      <c r="H129" s="28"/>
      <c r="I129" s="26"/>
    </row>
    <row r="130" spans="1:9" ht="12.95" customHeight="1">
      <c r="A130" s="26"/>
      <c r="B130" s="29" t="s">
        <v>72</v>
      </c>
      <c r="C130" s="8">
        <v>84</v>
      </c>
      <c r="D130" s="8">
        <v>84</v>
      </c>
      <c r="E130" s="8">
        <v>82</v>
      </c>
      <c r="F130" s="8">
        <v>80</v>
      </c>
      <c r="G130" s="8">
        <v>50</v>
      </c>
      <c r="H130" s="28"/>
      <c r="I130" s="26"/>
    </row>
    <row r="131" spans="1:9" ht="12.95" customHeight="1">
      <c r="A131" s="26"/>
      <c r="B131" s="29"/>
      <c r="C131" s="222"/>
      <c r="D131" s="222"/>
      <c r="E131" s="8"/>
      <c r="F131" s="8"/>
      <c r="G131" s="8"/>
      <c r="H131" s="28"/>
      <c r="I131" s="26"/>
    </row>
    <row r="132" spans="1:9" ht="12.95" customHeight="1">
      <c r="A132" s="26" t="s">
        <v>33</v>
      </c>
      <c r="B132" s="29" t="s">
        <v>70</v>
      </c>
      <c r="C132" s="8">
        <v>35</v>
      </c>
      <c r="D132" s="8">
        <v>34</v>
      </c>
      <c r="E132" s="8">
        <v>32</v>
      </c>
      <c r="F132" s="8">
        <v>27</v>
      </c>
      <c r="G132" s="8">
        <v>27</v>
      </c>
      <c r="H132" s="28"/>
      <c r="I132" s="26"/>
    </row>
    <row r="133" spans="1:9" ht="12.95" customHeight="1">
      <c r="A133" s="26"/>
      <c r="B133" s="29" t="s">
        <v>71</v>
      </c>
      <c r="C133" s="8">
        <v>30</v>
      </c>
      <c r="D133" s="8">
        <v>30</v>
      </c>
      <c r="E133" s="8">
        <v>28</v>
      </c>
      <c r="F133" s="8">
        <v>24</v>
      </c>
      <c r="G133" s="8">
        <v>24</v>
      </c>
      <c r="H133" s="28"/>
      <c r="I133" s="26"/>
    </row>
    <row r="134" spans="1:9" ht="12.95" customHeight="1">
      <c r="A134" s="26"/>
      <c r="B134" s="29" t="s">
        <v>72</v>
      </c>
      <c r="C134" s="8">
        <v>5</v>
      </c>
      <c r="D134" s="8">
        <v>4</v>
      </c>
      <c r="E134" s="8">
        <v>4</v>
      </c>
      <c r="F134" s="8">
        <v>3</v>
      </c>
      <c r="G134" s="8">
        <v>3</v>
      </c>
      <c r="H134" s="28"/>
      <c r="I134" s="26"/>
    </row>
    <row r="135" spans="1:9" ht="12.95" customHeight="1">
      <c r="A135" s="26"/>
      <c r="B135" s="29"/>
      <c r="C135" s="222"/>
      <c r="D135" s="222"/>
      <c r="E135" s="8"/>
      <c r="F135" s="8"/>
      <c r="G135" s="8"/>
      <c r="H135" s="28"/>
      <c r="I135" s="26"/>
    </row>
    <row r="136" spans="1:9" ht="12.95" customHeight="1">
      <c r="A136" s="26" t="s">
        <v>34</v>
      </c>
      <c r="B136" s="29" t="s">
        <v>70</v>
      </c>
      <c r="C136" s="8">
        <v>9520</v>
      </c>
      <c r="D136" s="8">
        <v>9843</v>
      </c>
      <c r="E136" s="8">
        <v>10405</v>
      </c>
      <c r="F136" s="8">
        <v>10743</v>
      </c>
      <c r="G136" s="8">
        <v>11532</v>
      </c>
      <c r="H136" s="28"/>
      <c r="I136" s="26"/>
    </row>
    <row r="137" spans="1:9" ht="12.95" customHeight="1">
      <c r="A137" s="26"/>
      <c r="B137" s="29" t="s">
        <v>71</v>
      </c>
      <c r="C137" s="8">
        <v>5926</v>
      </c>
      <c r="D137" s="8">
        <v>6145</v>
      </c>
      <c r="E137" s="8">
        <v>6444</v>
      </c>
      <c r="F137" s="8">
        <v>6596</v>
      </c>
      <c r="G137" s="8">
        <v>6956</v>
      </c>
      <c r="H137" s="28"/>
      <c r="I137" s="26"/>
    </row>
    <row r="138" spans="1:9" ht="12.95" customHeight="1">
      <c r="A138" s="26"/>
      <c r="B138" s="29" t="s">
        <v>72</v>
      </c>
      <c r="C138" s="8">
        <v>3594</v>
      </c>
      <c r="D138" s="8">
        <v>3698</v>
      </c>
      <c r="E138" s="8">
        <v>3961</v>
      </c>
      <c r="F138" s="8">
        <v>4147</v>
      </c>
      <c r="G138" s="8">
        <v>4576</v>
      </c>
      <c r="H138" s="28"/>
      <c r="I138" s="26"/>
    </row>
    <row r="139" spans="1:9" ht="12.95" customHeight="1">
      <c r="A139" s="26"/>
      <c r="B139" s="29"/>
      <c r="C139" s="222"/>
      <c r="D139" s="222"/>
      <c r="E139" s="8"/>
      <c r="F139" s="8"/>
      <c r="G139" s="8"/>
      <c r="H139" s="28"/>
      <c r="I139" s="26"/>
    </row>
    <row r="140" spans="1:9" ht="12.95" customHeight="1">
      <c r="A140" s="26" t="s">
        <v>35</v>
      </c>
      <c r="B140" s="29" t="s">
        <v>70</v>
      </c>
      <c r="C140" s="8">
        <v>1083</v>
      </c>
      <c r="D140" s="8">
        <v>1133</v>
      </c>
      <c r="E140" s="8">
        <v>1217</v>
      </c>
      <c r="F140" s="8">
        <v>1224</v>
      </c>
      <c r="G140" s="8">
        <v>1232</v>
      </c>
      <c r="H140" s="28"/>
      <c r="I140" s="26"/>
    </row>
    <row r="141" spans="1:9" ht="12.95" customHeight="1">
      <c r="A141" s="26"/>
      <c r="B141" s="29" t="s">
        <v>71</v>
      </c>
      <c r="C141" s="8">
        <v>576</v>
      </c>
      <c r="D141" s="8">
        <v>638</v>
      </c>
      <c r="E141" s="8">
        <v>711</v>
      </c>
      <c r="F141" s="8">
        <v>724</v>
      </c>
      <c r="G141" s="8">
        <v>769</v>
      </c>
      <c r="H141" s="28"/>
      <c r="I141" s="26"/>
    </row>
    <row r="142" spans="1:9" ht="12.95" customHeight="1">
      <c r="A142" s="26"/>
      <c r="B142" s="29" t="s">
        <v>72</v>
      </c>
      <c r="C142" s="8">
        <v>507</v>
      </c>
      <c r="D142" s="8">
        <v>495</v>
      </c>
      <c r="E142" s="8">
        <v>506</v>
      </c>
      <c r="F142" s="8">
        <v>500</v>
      </c>
      <c r="G142" s="8">
        <v>463</v>
      </c>
      <c r="H142" s="28"/>
      <c r="I142" s="26"/>
    </row>
    <row r="143" spans="1:9" ht="12.95" customHeight="1">
      <c r="A143" s="26"/>
      <c r="B143" s="29"/>
      <c r="C143" s="222"/>
      <c r="D143" s="222"/>
      <c r="E143" s="8"/>
      <c r="F143" s="8"/>
      <c r="G143" s="8"/>
      <c r="H143" s="28"/>
      <c r="I143" s="26"/>
    </row>
    <row r="144" spans="1:9" ht="12.95" customHeight="1">
      <c r="A144" s="26" t="s">
        <v>36</v>
      </c>
      <c r="B144" s="29" t="s">
        <v>70</v>
      </c>
      <c r="C144" s="8">
        <v>544</v>
      </c>
      <c r="D144" s="8">
        <v>571</v>
      </c>
      <c r="E144" s="8">
        <v>566</v>
      </c>
      <c r="F144" s="8">
        <v>471</v>
      </c>
      <c r="G144" s="8">
        <v>495</v>
      </c>
      <c r="H144" s="28"/>
      <c r="I144" s="26"/>
    </row>
    <row r="145" spans="1:9" ht="12.95" customHeight="1">
      <c r="A145" s="26"/>
      <c r="B145" s="29" t="s">
        <v>71</v>
      </c>
      <c r="C145" s="8">
        <v>296</v>
      </c>
      <c r="D145" s="8">
        <v>306</v>
      </c>
      <c r="E145" s="8">
        <v>301</v>
      </c>
      <c r="F145" s="8">
        <v>233</v>
      </c>
      <c r="G145" s="8">
        <v>258</v>
      </c>
      <c r="H145" s="28"/>
      <c r="I145" s="26"/>
    </row>
    <row r="146" spans="1:9" ht="12.95" customHeight="1">
      <c r="A146" s="26"/>
      <c r="B146" s="29" t="s">
        <v>72</v>
      </c>
      <c r="C146" s="8">
        <v>248</v>
      </c>
      <c r="D146" s="8">
        <v>265</v>
      </c>
      <c r="E146" s="8">
        <v>265</v>
      </c>
      <c r="F146" s="8">
        <v>238</v>
      </c>
      <c r="G146" s="8">
        <v>237</v>
      </c>
      <c r="H146" s="28"/>
      <c r="I146" s="26"/>
    </row>
    <row r="147" spans="1:9" ht="12.95" customHeight="1">
      <c r="A147" s="26"/>
      <c r="B147" s="29"/>
      <c r="C147" s="222"/>
      <c r="D147" s="222"/>
      <c r="E147" s="8"/>
      <c r="F147" s="8"/>
      <c r="G147" s="8"/>
      <c r="H147" s="28"/>
      <c r="I147" s="26"/>
    </row>
    <row r="148" spans="1:9" ht="12.95" customHeight="1">
      <c r="A148" s="26" t="s">
        <v>37</v>
      </c>
      <c r="B148" s="29" t="s">
        <v>70</v>
      </c>
      <c r="C148" s="8">
        <v>1839</v>
      </c>
      <c r="D148" s="8">
        <v>1957</v>
      </c>
      <c r="E148" s="8">
        <v>1954</v>
      </c>
      <c r="F148" s="8">
        <v>1704</v>
      </c>
      <c r="G148" s="8">
        <v>1608</v>
      </c>
      <c r="H148" s="28"/>
      <c r="I148" s="26"/>
    </row>
    <row r="149" spans="1:9" ht="12.95" customHeight="1">
      <c r="A149" s="26"/>
      <c r="B149" s="29" t="s">
        <v>71</v>
      </c>
      <c r="C149" s="8">
        <v>1225</v>
      </c>
      <c r="D149" s="8">
        <v>1287</v>
      </c>
      <c r="E149" s="8">
        <v>1219</v>
      </c>
      <c r="F149" s="8">
        <v>1081</v>
      </c>
      <c r="G149" s="8">
        <v>1014</v>
      </c>
      <c r="H149" s="28"/>
      <c r="I149" s="26"/>
    </row>
    <row r="150" spans="1:9" ht="12.95" customHeight="1">
      <c r="A150" s="26"/>
      <c r="B150" s="29" t="s">
        <v>72</v>
      </c>
      <c r="C150" s="8">
        <v>614</v>
      </c>
      <c r="D150" s="8">
        <v>670</v>
      </c>
      <c r="E150" s="8">
        <v>735</v>
      </c>
      <c r="F150" s="8">
        <v>623</v>
      </c>
      <c r="G150" s="8">
        <v>594</v>
      </c>
      <c r="H150" s="28"/>
      <c r="I150" s="26"/>
    </row>
    <row r="151" spans="1:9" ht="12.95" customHeight="1">
      <c r="A151" s="26"/>
      <c r="B151" s="29"/>
      <c r="C151" s="222"/>
      <c r="D151" s="222"/>
      <c r="E151" s="8"/>
      <c r="F151" s="8"/>
      <c r="G151" s="8"/>
      <c r="H151" s="28"/>
      <c r="I151" s="26"/>
    </row>
    <row r="152" spans="1:9" ht="12.95" customHeight="1">
      <c r="A152" s="26" t="s">
        <v>38</v>
      </c>
      <c r="B152" s="29" t="s">
        <v>70</v>
      </c>
      <c r="C152" s="8">
        <v>4335</v>
      </c>
      <c r="D152" s="8">
        <v>4465</v>
      </c>
      <c r="E152" s="8">
        <v>4680</v>
      </c>
      <c r="F152" s="8">
        <v>4559</v>
      </c>
      <c r="G152" s="8">
        <v>4400</v>
      </c>
      <c r="H152" s="28"/>
      <c r="I152" s="26"/>
    </row>
    <row r="153" spans="1:9" ht="12.95" customHeight="1">
      <c r="A153" s="26"/>
      <c r="B153" s="29" t="s">
        <v>71</v>
      </c>
      <c r="C153" s="8">
        <v>2201</v>
      </c>
      <c r="D153" s="8">
        <v>2260</v>
      </c>
      <c r="E153" s="8">
        <v>2365</v>
      </c>
      <c r="F153" s="8">
        <v>2311</v>
      </c>
      <c r="G153" s="8">
        <v>2279</v>
      </c>
      <c r="H153" s="28"/>
      <c r="I153" s="26"/>
    </row>
    <row r="154" spans="1:9" ht="12.95" customHeight="1">
      <c r="A154" s="26"/>
      <c r="B154" s="29" t="s">
        <v>72</v>
      </c>
      <c r="C154" s="8">
        <v>2134</v>
      </c>
      <c r="D154" s="8">
        <v>2205</v>
      </c>
      <c r="E154" s="8">
        <v>2315</v>
      </c>
      <c r="F154" s="8">
        <v>2248</v>
      </c>
      <c r="G154" s="8">
        <v>2121</v>
      </c>
      <c r="H154" s="28"/>
      <c r="I154" s="26"/>
    </row>
    <row r="155" spans="1:9" ht="12.95" customHeight="1">
      <c r="A155" s="26"/>
      <c r="B155" s="29"/>
      <c r="C155" s="222"/>
      <c r="D155" s="222"/>
      <c r="E155" s="8"/>
      <c r="F155" s="8"/>
      <c r="G155" s="8"/>
      <c r="H155" s="28"/>
      <c r="I155" s="26"/>
    </row>
    <row r="156" spans="1:9" ht="12.95" customHeight="1">
      <c r="A156" s="26" t="s">
        <v>39</v>
      </c>
      <c r="B156" s="29" t="s">
        <v>70</v>
      </c>
      <c r="C156" s="8">
        <v>3745</v>
      </c>
      <c r="D156" s="8">
        <v>3888</v>
      </c>
      <c r="E156" s="8">
        <v>3814</v>
      </c>
      <c r="F156" s="8">
        <v>3800</v>
      </c>
      <c r="G156" s="8">
        <v>3761</v>
      </c>
      <c r="H156" s="28"/>
      <c r="I156" s="26"/>
    </row>
    <row r="157" spans="1:9" ht="12.95" customHeight="1">
      <c r="A157" s="26"/>
      <c r="B157" s="29" t="s">
        <v>71</v>
      </c>
      <c r="C157" s="8">
        <v>2167</v>
      </c>
      <c r="D157" s="8">
        <v>2223</v>
      </c>
      <c r="E157" s="8">
        <v>2174</v>
      </c>
      <c r="F157" s="8">
        <v>2195</v>
      </c>
      <c r="G157" s="8">
        <v>2163</v>
      </c>
      <c r="H157" s="28"/>
      <c r="I157" s="26"/>
    </row>
    <row r="158" spans="1:9" ht="12.95" customHeight="1">
      <c r="A158" s="26"/>
      <c r="B158" s="29" t="s">
        <v>72</v>
      </c>
      <c r="C158" s="8">
        <v>1578</v>
      </c>
      <c r="D158" s="8">
        <v>1665</v>
      </c>
      <c r="E158" s="8">
        <v>1640</v>
      </c>
      <c r="F158" s="8">
        <v>1605</v>
      </c>
      <c r="G158" s="8">
        <v>1598</v>
      </c>
      <c r="H158" s="28"/>
      <c r="I158" s="26"/>
    </row>
    <row r="159" spans="1:9" ht="12.95" customHeight="1">
      <c r="A159" s="26"/>
      <c r="B159" s="29"/>
      <c r="C159" s="222"/>
      <c r="D159" s="222"/>
      <c r="E159" s="8"/>
      <c r="F159" s="8"/>
      <c r="G159" s="8"/>
      <c r="H159" s="28"/>
      <c r="I159" s="26"/>
    </row>
    <row r="160" spans="1:9" ht="12.95" customHeight="1">
      <c r="A160" s="26" t="s">
        <v>40</v>
      </c>
      <c r="B160" s="29" t="s">
        <v>70</v>
      </c>
      <c r="C160" s="8">
        <v>1669</v>
      </c>
      <c r="D160" s="8">
        <v>1678</v>
      </c>
      <c r="E160" s="8">
        <v>1741</v>
      </c>
      <c r="F160" s="8">
        <v>1724</v>
      </c>
      <c r="G160" s="8">
        <v>1755</v>
      </c>
      <c r="H160" s="28"/>
      <c r="I160" s="26"/>
    </row>
    <row r="161" spans="1:9" ht="12.95" customHeight="1">
      <c r="A161" s="26"/>
      <c r="B161" s="29" t="s">
        <v>71</v>
      </c>
      <c r="C161" s="8">
        <v>848</v>
      </c>
      <c r="D161" s="8">
        <v>857</v>
      </c>
      <c r="E161" s="8">
        <v>880</v>
      </c>
      <c r="F161" s="8">
        <v>884</v>
      </c>
      <c r="G161" s="8">
        <v>965</v>
      </c>
      <c r="H161" s="28"/>
      <c r="I161" s="26"/>
    </row>
    <row r="162" spans="1:9" ht="12.95" customHeight="1">
      <c r="A162" s="26"/>
      <c r="B162" s="29" t="s">
        <v>72</v>
      </c>
      <c r="C162" s="8">
        <v>821</v>
      </c>
      <c r="D162" s="8">
        <v>821</v>
      </c>
      <c r="E162" s="8">
        <v>861</v>
      </c>
      <c r="F162" s="8">
        <v>840</v>
      </c>
      <c r="G162" s="8">
        <v>790</v>
      </c>
      <c r="H162" s="28"/>
      <c r="I162" s="26"/>
    </row>
    <row r="163" spans="1:9" ht="12.95" customHeight="1">
      <c r="A163" s="26"/>
      <c r="B163" s="29"/>
      <c r="C163" s="222"/>
      <c r="D163" s="222"/>
      <c r="E163" s="8"/>
      <c r="F163" s="8"/>
      <c r="G163" s="8"/>
      <c r="H163" s="28"/>
      <c r="I163" s="26"/>
    </row>
    <row r="164" spans="1:9" ht="12.95" customHeight="1">
      <c r="A164" s="26" t="s">
        <v>41</v>
      </c>
      <c r="B164" s="29" t="s">
        <v>70</v>
      </c>
      <c r="C164" s="8">
        <v>4006</v>
      </c>
      <c r="D164" s="8">
        <v>3998</v>
      </c>
      <c r="E164" s="8">
        <v>4008</v>
      </c>
      <c r="F164" s="8">
        <v>3883</v>
      </c>
      <c r="G164" s="8">
        <v>4023</v>
      </c>
      <c r="H164" s="28"/>
      <c r="I164" s="26"/>
    </row>
    <row r="165" spans="1:9" ht="12.95" customHeight="1">
      <c r="A165" s="26"/>
      <c r="B165" s="29" t="s">
        <v>71</v>
      </c>
      <c r="C165" s="8">
        <v>2169</v>
      </c>
      <c r="D165" s="8">
        <v>2093</v>
      </c>
      <c r="E165" s="8">
        <v>2063</v>
      </c>
      <c r="F165" s="8">
        <v>1970</v>
      </c>
      <c r="G165" s="8">
        <v>1987</v>
      </c>
      <c r="H165" s="28"/>
      <c r="I165" s="26"/>
    </row>
    <row r="166" spans="1:9" ht="12.95" customHeight="1">
      <c r="A166" s="26"/>
      <c r="B166" s="29" t="s">
        <v>72</v>
      </c>
      <c r="C166" s="8">
        <v>1837</v>
      </c>
      <c r="D166" s="8">
        <v>1905</v>
      </c>
      <c r="E166" s="8">
        <v>1945</v>
      </c>
      <c r="F166" s="8">
        <v>1913</v>
      </c>
      <c r="G166" s="8">
        <v>2036</v>
      </c>
      <c r="H166" s="28"/>
      <c r="I166" s="26"/>
    </row>
    <row r="167" spans="1:9" ht="12.95" customHeight="1">
      <c r="A167" s="26"/>
      <c r="B167" s="29"/>
      <c r="C167" s="222"/>
      <c r="D167" s="222"/>
      <c r="E167" s="8"/>
      <c r="F167" s="8"/>
      <c r="G167" s="8"/>
      <c r="H167" s="28"/>
      <c r="I167" s="26"/>
    </row>
    <row r="168" spans="1:9" ht="12.95" customHeight="1">
      <c r="A168" s="26" t="s">
        <v>42</v>
      </c>
      <c r="B168" s="29" t="s">
        <v>70</v>
      </c>
      <c r="C168" s="8">
        <v>202</v>
      </c>
      <c r="D168" s="8">
        <v>188</v>
      </c>
      <c r="E168" s="8">
        <v>252</v>
      </c>
      <c r="F168" s="8">
        <v>245</v>
      </c>
      <c r="G168" s="8">
        <v>243</v>
      </c>
      <c r="H168" s="28"/>
      <c r="I168" s="26"/>
    </row>
    <row r="169" spans="1:9" ht="12.95" customHeight="1">
      <c r="A169" s="26"/>
      <c r="B169" s="29" t="s">
        <v>71</v>
      </c>
      <c r="C169" s="8">
        <v>118</v>
      </c>
      <c r="D169" s="8">
        <v>105</v>
      </c>
      <c r="E169" s="8">
        <v>147</v>
      </c>
      <c r="F169" s="8">
        <v>139</v>
      </c>
      <c r="G169" s="8">
        <v>138</v>
      </c>
      <c r="H169" s="28"/>
      <c r="I169" s="26"/>
    </row>
    <row r="170" spans="1:9" ht="12.95" customHeight="1">
      <c r="A170" s="26"/>
      <c r="B170" s="29" t="s">
        <v>72</v>
      </c>
      <c r="C170" s="8">
        <v>84</v>
      </c>
      <c r="D170" s="8">
        <v>83</v>
      </c>
      <c r="E170" s="8">
        <v>105</v>
      </c>
      <c r="F170" s="8">
        <v>106</v>
      </c>
      <c r="G170" s="8">
        <v>105</v>
      </c>
      <c r="H170" s="28"/>
      <c r="I170" s="26"/>
    </row>
    <row r="171" spans="1:9" ht="12.95" customHeight="1">
      <c r="A171" s="26"/>
      <c r="B171" s="29"/>
      <c r="C171" s="222"/>
      <c r="D171" s="222"/>
      <c r="E171" s="8"/>
      <c r="F171" s="8"/>
      <c r="G171" s="8"/>
      <c r="H171" s="28"/>
      <c r="I171" s="26"/>
    </row>
    <row r="172" spans="1:9" ht="12.95" customHeight="1">
      <c r="A172" s="26" t="s">
        <v>43</v>
      </c>
      <c r="B172" s="29" t="s">
        <v>70</v>
      </c>
      <c r="C172" s="8">
        <v>325</v>
      </c>
      <c r="D172" s="8">
        <v>331</v>
      </c>
      <c r="E172" s="8">
        <v>340</v>
      </c>
      <c r="F172" s="8">
        <v>345</v>
      </c>
      <c r="G172" s="8">
        <v>365</v>
      </c>
      <c r="H172" s="28"/>
      <c r="I172" s="26"/>
    </row>
    <row r="173" spans="1:9" ht="12.95" customHeight="1">
      <c r="A173" s="26"/>
      <c r="B173" s="29" t="s">
        <v>71</v>
      </c>
      <c r="C173" s="8">
        <v>247</v>
      </c>
      <c r="D173" s="8">
        <v>251</v>
      </c>
      <c r="E173" s="8">
        <v>261</v>
      </c>
      <c r="F173" s="8">
        <v>261</v>
      </c>
      <c r="G173" s="8">
        <v>276</v>
      </c>
      <c r="H173" s="28"/>
      <c r="I173" s="26"/>
    </row>
    <row r="174" spans="1:9" ht="12.95" customHeight="1">
      <c r="A174" s="26"/>
      <c r="B174" s="29" t="s">
        <v>72</v>
      </c>
      <c r="C174" s="8">
        <v>78</v>
      </c>
      <c r="D174" s="8">
        <v>80</v>
      </c>
      <c r="E174" s="8">
        <v>79</v>
      </c>
      <c r="F174" s="8">
        <v>84</v>
      </c>
      <c r="G174" s="8">
        <v>89</v>
      </c>
      <c r="H174" s="28"/>
      <c r="I174" s="26"/>
    </row>
    <row r="175" spans="1:9" ht="12.95" customHeight="1">
      <c r="A175" s="26"/>
      <c r="B175" s="29"/>
      <c r="C175" s="222"/>
      <c r="D175" s="222"/>
      <c r="E175" s="8"/>
      <c r="F175" s="8"/>
      <c r="G175" s="8"/>
      <c r="H175" s="28"/>
      <c r="I175" s="26"/>
    </row>
    <row r="176" spans="1:9" ht="12.95" customHeight="1">
      <c r="A176" s="26" t="s">
        <v>44</v>
      </c>
      <c r="B176" s="29" t="s">
        <v>70</v>
      </c>
      <c r="C176" s="8">
        <v>312</v>
      </c>
      <c r="D176" s="8">
        <v>318</v>
      </c>
      <c r="E176" s="8">
        <v>296</v>
      </c>
      <c r="F176" s="8">
        <v>302</v>
      </c>
      <c r="G176" s="8">
        <v>315</v>
      </c>
      <c r="H176" s="28"/>
      <c r="I176" s="26"/>
    </row>
    <row r="177" spans="1:9" ht="12.95" customHeight="1">
      <c r="A177" s="26"/>
      <c r="B177" s="29" t="s">
        <v>71</v>
      </c>
      <c r="C177" s="8">
        <v>192</v>
      </c>
      <c r="D177" s="8">
        <v>187</v>
      </c>
      <c r="E177" s="8">
        <v>180</v>
      </c>
      <c r="F177" s="8">
        <v>182</v>
      </c>
      <c r="G177" s="8">
        <v>193</v>
      </c>
      <c r="H177" s="28"/>
      <c r="I177" s="26"/>
    </row>
    <row r="178" spans="1:9" ht="12.95" customHeight="1">
      <c r="A178" s="26"/>
      <c r="B178" s="29" t="s">
        <v>72</v>
      </c>
      <c r="C178" s="8">
        <v>120</v>
      </c>
      <c r="D178" s="8">
        <v>131</v>
      </c>
      <c r="E178" s="8">
        <v>116</v>
      </c>
      <c r="F178" s="8">
        <v>120</v>
      </c>
      <c r="G178" s="8">
        <v>122</v>
      </c>
      <c r="H178" s="28"/>
      <c r="I178" s="26"/>
    </row>
    <row r="179" spans="1:9" ht="12.95" customHeight="1">
      <c r="A179" s="26"/>
      <c r="B179" s="29"/>
      <c r="C179" s="222"/>
      <c r="D179" s="222"/>
      <c r="E179" s="8"/>
      <c r="F179" s="8"/>
      <c r="G179" s="8"/>
      <c r="H179" s="28"/>
      <c r="I179" s="26"/>
    </row>
    <row r="180" spans="1:9" ht="12.95" customHeight="1">
      <c r="A180" s="26" t="s">
        <v>45</v>
      </c>
      <c r="B180" s="29" t="s">
        <v>70</v>
      </c>
      <c r="C180" s="8">
        <v>399</v>
      </c>
      <c r="D180" s="8">
        <v>398</v>
      </c>
      <c r="E180" s="8">
        <v>384</v>
      </c>
      <c r="F180" s="8">
        <v>387</v>
      </c>
      <c r="G180" s="8">
        <v>391</v>
      </c>
      <c r="H180" s="28"/>
      <c r="I180" s="26"/>
    </row>
    <row r="181" spans="1:9" ht="12.95" customHeight="1">
      <c r="A181" s="26"/>
      <c r="B181" s="29" t="s">
        <v>71</v>
      </c>
      <c r="C181" s="8">
        <v>270</v>
      </c>
      <c r="D181" s="8">
        <v>271</v>
      </c>
      <c r="E181" s="8">
        <v>254</v>
      </c>
      <c r="F181" s="8">
        <v>255</v>
      </c>
      <c r="G181" s="8">
        <v>261</v>
      </c>
      <c r="H181" s="28"/>
      <c r="I181" s="26"/>
    </row>
    <row r="182" spans="1:9" ht="12.95" customHeight="1">
      <c r="A182" s="26"/>
      <c r="B182" s="29" t="s">
        <v>72</v>
      </c>
      <c r="C182" s="8">
        <v>129</v>
      </c>
      <c r="D182" s="8">
        <v>127</v>
      </c>
      <c r="E182" s="8">
        <v>130</v>
      </c>
      <c r="F182" s="8">
        <v>132</v>
      </c>
      <c r="G182" s="8">
        <v>130</v>
      </c>
      <c r="H182" s="28"/>
      <c r="I182" s="26"/>
    </row>
    <row r="183" spans="1:9" ht="12.95" customHeight="1">
      <c r="A183" s="26"/>
      <c r="B183" s="29"/>
      <c r="C183" s="222"/>
      <c r="D183" s="222"/>
      <c r="E183" s="8"/>
      <c r="F183" s="8"/>
      <c r="G183" s="8"/>
      <c r="H183" s="28"/>
      <c r="I183" s="26"/>
    </row>
    <row r="184" spans="1:9" ht="12.95" customHeight="1">
      <c r="A184" s="26" t="s">
        <v>46</v>
      </c>
      <c r="B184" s="29" t="s">
        <v>70</v>
      </c>
      <c r="C184" s="8">
        <v>391</v>
      </c>
      <c r="D184" s="8">
        <v>377</v>
      </c>
      <c r="E184" s="8">
        <v>368</v>
      </c>
      <c r="F184" s="8">
        <v>363</v>
      </c>
      <c r="G184" s="8">
        <v>342</v>
      </c>
      <c r="H184" s="28"/>
      <c r="I184" s="26"/>
    </row>
    <row r="185" spans="1:9" ht="12.95" customHeight="1">
      <c r="A185" s="26"/>
      <c r="B185" s="29" t="s">
        <v>71</v>
      </c>
      <c r="C185" s="8">
        <v>291</v>
      </c>
      <c r="D185" s="8">
        <v>282</v>
      </c>
      <c r="E185" s="8">
        <v>273</v>
      </c>
      <c r="F185" s="8">
        <v>267</v>
      </c>
      <c r="G185" s="8">
        <v>247</v>
      </c>
      <c r="H185" s="28"/>
      <c r="I185" s="26"/>
    </row>
    <row r="186" spans="1:9" ht="12.95" customHeight="1">
      <c r="A186" s="26"/>
      <c r="B186" s="29" t="s">
        <v>72</v>
      </c>
      <c r="C186" s="8">
        <v>100</v>
      </c>
      <c r="D186" s="8">
        <v>95</v>
      </c>
      <c r="E186" s="8">
        <v>95</v>
      </c>
      <c r="F186" s="8">
        <v>96</v>
      </c>
      <c r="G186" s="8">
        <v>95</v>
      </c>
      <c r="H186" s="28"/>
      <c r="I186" s="26"/>
    </row>
    <row r="187" spans="1:9" ht="12.95" customHeight="1">
      <c r="A187" s="26"/>
      <c r="B187" s="29"/>
      <c r="C187" s="222"/>
      <c r="D187" s="222"/>
      <c r="E187" s="8"/>
      <c r="F187" s="8"/>
      <c r="G187" s="8"/>
      <c r="H187" s="28"/>
      <c r="I187" s="26"/>
    </row>
    <row r="188" spans="1:9" ht="12.95" customHeight="1">
      <c r="A188" s="26" t="s">
        <v>47</v>
      </c>
      <c r="B188" s="29" t="s">
        <v>70</v>
      </c>
      <c r="C188" s="8">
        <v>1253</v>
      </c>
      <c r="D188" s="8">
        <v>1262</v>
      </c>
      <c r="E188" s="8">
        <v>940</v>
      </c>
      <c r="F188" s="8">
        <v>882</v>
      </c>
      <c r="G188" s="8">
        <v>875</v>
      </c>
      <c r="H188" s="28"/>
      <c r="I188" s="26"/>
    </row>
    <row r="189" spans="1:9" ht="12.95" customHeight="1">
      <c r="A189" s="26"/>
      <c r="B189" s="29" t="s">
        <v>71</v>
      </c>
      <c r="C189" s="8">
        <v>750</v>
      </c>
      <c r="D189" s="8">
        <v>718</v>
      </c>
      <c r="E189" s="8">
        <v>570</v>
      </c>
      <c r="F189" s="8">
        <v>556</v>
      </c>
      <c r="G189" s="8">
        <v>561</v>
      </c>
      <c r="H189" s="28"/>
      <c r="I189" s="26"/>
    </row>
    <row r="190" spans="1:9" ht="12.95" customHeight="1">
      <c r="A190" s="26"/>
      <c r="B190" s="29" t="s">
        <v>72</v>
      </c>
      <c r="C190" s="8">
        <v>503</v>
      </c>
      <c r="D190" s="8">
        <v>544</v>
      </c>
      <c r="E190" s="8">
        <v>370</v>
      </c>
      <c r="F190" s="8">
        <v>326</v>
      </c>
      <c r="G190" s="8">
        <v>314</v>
      </c>
      <c r="H190" s="28"/>
      <c r="I190" s="26"/>
    </row>
    <row r="191" spans="1:9" ht="12.95" customHeight="1">
      <c r="A191" s="26"/>
      <c r="B191" s="29"/>
      <c r="C191" s="222"/>
      <c r="D191" s="222"/>
      <c r="E191" s="8"/>
      <c r="F191" s="8"/>
      <c r="G191" s="8"/>
      <c r="H191" s="28"/>
      <c r="I191" s="26"/>
    </row>
    <row r="192" spans="1:9" ht="12.95" customHeight="1">
      <c r="A192" s="30" t="s">
        <v>48</v>
      </c>
      <c r="B192" s="29" t="s">
        <v>70</v>
      </c>
      <c r="C192" s="8">
        <v>13843</v>
      </c>
      <c r="D192" s="8">
        <v>13985</v>
      </c>
      <c r="E192" s="8">
        <v>14118</v>
      </c>
      <c r="F192" s="8">
        <v>14200</v>
      </c>
      <c r="G192" s="8">
        <v>14536</v>
      </c>
      <c r="H192" s="28"/>
      <c r="I192" s="26"/>
    </row>
    <row r="193" spans="1:9" ht="12.95" customHeight="1">
      <c r="A193" s="26"/>
      <c r="B193" s="29" t="s">
        <v>71</v>
      </c>
      <c r="C193" s="8">
        <v>7779</v>
      </c>
      <c r="D193" s="8">
        <v>7844</v>
      </c>
      <c r="E193" s="8">
        <v>7883</v>
      </c>
      <c r="F193" s="8">
        <v>7821</v>
      </c>
      <c r="G193" s="8">
        <v>7854</v>
      </c>
      <c r="H193" s="28"/>
      <c r="I193" s="26"/>
    </row>
    <row r="194" spans="1:9" ht="12.95" customHeight="1">
      <c r="A194" s="26"/>
      <c r="B194" s="29" t="s">
        <v>72</v>
      </c>
      <c r="C194" s="8">
        <v>6064</v>
      </c>
      <c r="D194" s="8">
        <v>6141</v>
      </c>
      <c r="E194" s="8">
        <v>6235</v>
      </c>
      <c r="F194" s="8">
        <v>6379</v>
      </c>
      <c r="G194" s="8">
        <v>6682</v>
      </c>
      <c r="H194" s="28"/>
      <c r="I194" s="26"/>
    </row>
    <row r="195" spans="1:9" ht="12.95" customHeight="1">
      <c r="A195" s="26"/>
      <c r="B195" s="29"/>
      <c r="C195" s="222"/>
      <c r="D195" s="222"/>
      <c r="E195" s="8"/>
      <c r="F195" s="8"/>
      <c r="G195" s="8"/>
      <c r="H195" s="28"/>
      <c r="I195" s="26"/>
    </row>
    <row r="196" spans="1:9" ht="12.95" customHeight="1">
      <c r="A196" s="26" t="s">
        <v>49</v>
      </c>
      <c r="B196" s="29" t="s">
        <v>70</v>
      </c>
      <c r="C196" s="8">
        <v>6409</v>
      </c>
      <c r="D196" s="8">
        <v>6538</v>
      </c>
      <c r="E196" s="8">
        <v>6631</v>
      </c>
      <c r="F196" s="8">
        <v>6713</v>
      </c>
      <c r="G196" s="8">
        <v>6811</v>
      </c>
      <c r="H196" s="28"/>
      <c r="I196" s="26"/>
    </row>
    <row r="197" spans="1:9" ht="12.95" customHeight="1">
      <c r="A197" s="26"/>
      <c r="B197" s="29" t="s">
        <v>71</v>
      </c>
      <c r="C197" s="8">
        <v>3759</v>
      </c>
      <c r="D197" s="8">
        <v>3788</v>
      </c>
      <c r="E197" s="8">
        <v>3701</v>
      </c>
      <c r="F197" s="8">
        <v>3791</v>
      </c>
      <c r="G197" s="8">
        <v>3811</v>
      </c>
      <c r="H197" s="28"/>
      <c r="I197" s="26"/>
    </row>
    <row r="198" spans="1:9" ht="12.95" customHeight="1">
      <c r="A198" s="26"/>
      <c r="B198" s="29" t="s">
        <v>72</v>
      </c>
      <c r="C198" s="8">
        <v>2650</v>
      </c>
      <c r="D198" s="8">
        <v>2750</v>
      </c>
      <c r="E198" s="8">
        <v>2930</v>
      </c>
      <c r="F198" s="8">
        <v>2922</v>
      </c>
      <c r="G198" s="8">
        <v>3000</v>
      </c>
      <c r="H198" s="28"/>
      <c r="I198" s="26"/>
    </row>
    <row r="199" spans="1:9" ht="12.95" customHeight="1">
      <c r="A199" s="26"/>
      <c r="B199" s="29"/>
      <c r="C199" s="222"/>
      <c r="D199" s="222"/>
      <c r="E199" s="8"/>
      <c r="F199" s="8"/>
      <c r="G199" s="8"/>
      <c r="H199" s="28"/>
      <c r="I199" s="26"/>
    </row>
    <row r="200" spans="1:9" ht="12.95" customHeight="1">
      <c r="A200" s="26" t="s">
        <v>50</v>
      </c>
      <c r="B200" s="29" t="s">
        <v>70</v>
      </c>
      <c r="C200" s="8">
        <v>1174</v>
      </c>
      <c r="D200" s="8">
        <v>1194</v>
      </c>
      <c r="E200" s="8">
        <v>1195</v>
      </c>
      <c r="F200" s="8">
        <v>1185</v>
      </c>
      <c r="G200" s="8">
        <v>1135</v>
      </c>
      <c r="H200" s="28"/>
      <c r="I200" s="26"/>
    </row>
    <row r="201" spans="1:9" ht="12.95" customHeight="1">
      <c r="A201" s="26"/>
      <c r="B201" s="29" t="s">
        <v>71</v>
      </c>
      <c r="C201" s="8">
        <v>836</v>
      </c>
      <c r="D201" s="8">
        <v>846</v>
      </c>
      <c r="E201" s="8">
        <v>841</v>
      </c>
      <c r="F201" s="8">
        <v>824</v>
      </c>
      <c r="G201" s="8">
        <v>779</v>
      </c>
      <c r="H201" s="28"/>
      <c r="I201" s="26"/>
    </row>
    <row r="202" spans="1:9" ht="12.95" customHeight="1">
      <c r="A202" s="26"/>
      <c r="B202" s="29" t="s">
        <v>72</v>
      </c>
      <c r="C202" s="8">
        <v>338</v>
      </c>
      <c r="D202" s="8">
        <v>348</v>
      </c>
      <c r="E202" s="8">
        <v>354</v>
      </c>
      <c r="F202" s="8">
        <v>361</v>
      </c>
      <c r="G202" s="8">
        <v>356</v>
      </c>
      <c r="H202" s="28"/>
      <c r="I202" s="26"/>
    </row>
    <row r="203" spans="1:9" ht="12.95" customHeight="1">
      <c r="A203" s="26"/>
      <c r="B203" s="29"/>
      <c r="C203" s="222"/>
      <c r="D203" s="222"/>
      <c r="E203" s="8"/>
      <c r="F203" s="8"/>
      <c r="G203" s="8"/>
      <c r="H203" s="28"/>
      <c r="I203" s="26"/>
    </row>
    <row r="204" spans="1:9" ht="12.95" customHeight="1">
      <c r="A204" s="26" t="s">
        <v>51</v>
      </c>
      <c r="B204" s="29" t="s">
        <v>70</v>
      </c>
      <c r="C204" s="8">
        <v>1740</v>
      </c>
      <c r="D204" s="8">
        <v>1783</v>
      </c>
      <c r="E204" s="8">
        <v>1828</v>
      </c>
      <c r="F204" s="8">
        <v>1970</v>
      </c>
      <c r="G204" s="8">
        <v>2015</v>
      </c>
      <c r="H204" s="28"/>
      <c r="I204" s="26"/>
    </row>
    <row r="205" spans="1:9" ht="12.95" customHeight="1">
      <c r="A205" s="26"/>
      <c r="B205" s="29" t="s">
        <v>71</v>
      </c>
      <c r="C205" s="8">
        <v>1012</v>
      </c>
      <c r="D205" s="8">
        <v>1018</v>
      </c>
      <c r="E205" s="8">
        <v>1020</v>
      </c>
      <c r="F205" s="8">
        <v>1058</v>
      </c>
      <c r="G205" s="8">
        <v>1068</v>
      </c>
      <c r="H205" s="28"/>
      <c r="I205" s="26"/>
    </row>
    <row r="206" spans="1:9" ht="12.95" customHeight="1">
      <c r="A206" s="26"/>
      <c r="B206" s="29" t="s">
        <v>72</v>
      </c>
      <c r="C206" s="8">
        <v>728</v>
      </c>
      <c r="D206" s="8">
        <v>765</v>
      </c>
      <c r="E206" s="8">
        <v>808</v>
      </c>
      <c r="F206" s="8">
        <v>912</v>
      </c>
      <c r="G206" s="8">
        <v>947</v>
      </c>
      <c r="H206" s="28"/>
      <c r="I206" s="26"/>
    </row>
    <row r="207" spans="1:9" ht="12.95" customHeight="1">
      <c r="A207" s="26"/>
      <c r="B207" s="29"/>
      <c r="C207" s="222"/>
      <c r="D207" s="222"/>
      <c r="E207" s="8"/>
      <c r="F207" s="8"/>
      <c r="G207" s="8"/>
      <c r="H207" s="28"/>
      <c r="I207" s="26"/>
    </row>
    <row r="208" spans="1:9" ht="12.95" customHeight="1">
      <c r="A208" s="26" t="s">
        <v>52</v>
      </c>
      <c r="B208" s="29" t="s">
        <v>70</v>
      </c>
      <c r="C208" s="8">
        <v>600</v>
      </c>
      <c r="D208" s="8">
        <v>595</v>
      </c>
      <c r="E208" s="8">
        <v>604</v>
      </c>
      <c r="F208" s="8">
        <v>602</v>
      </c>
      <c r="G208" s="8">
        <v>605</v>
      </c>
      <c r="H208" s="28"/>
      <c r="I208" s="26"/>
    </row>
    <row r="209" spans="1:9" ht="12.95" customHeight="1">
      <c r="A209" s="26"/>
      <c r="B209" s="29" t="s">
        <v>71</v>
      </c>
      <c r="C209" s="8">
        <v>336</v>
      </c>
      <c r="D209" s="8">
        <v>332</v>
      </c>
      <c r="E209" s="8">
        <v>337</v>
      </c>
      <c r="F209" s="8">
        <v>328</v>
      </c>
      <c r="G209" s="8">
        <v>323</v>
      </c>
      <c r="H209" s="28"/>
      <c r="I209" s="26"/>
    </row>
    <row r="210" spans="1:9" ht="12.95" customHeight="1">
      <c r="A210" s="26"/>
      <c r="B210" s="29" t="s">
        <v>72</v>
      </c>
      <c r="C210" s="8">
        <v>264</v>
      </c>
      <c r="D210" s="8">
        <v>263</v>
      </c>
      <c r="E210" s="8">
        <v>267</v>
      </c>
      <c r="F210" s="8">
        <v>274</v>
      </c>
      <c r="G210" s="8">
        <v>282</v>
      </c>
      <c r="H210" s="28"/>
      <c r="I210" s="26"/>
    </row>
    <row r="211" spans="1:9" ht="12.95" customHeight="1">
      <c r="A211" s="26"/>
      <c r="B211" s="29"/>
      <c r="C211" s="222"/>
      <c r="D211" s="222"/>
      <c r="E211" s="8"/>
      <c r="F211" s="8"/>
      <c r="G211" s="8"/>
      <c r="H211" s="28"/>
      <c r="I211" s="26"/>
    </row>
    <row r="212" spans="1:9" ht="12.95" customHeight="1">
      <c r="A212" s="26" t="s">
        <v>53</v>
      </c>
      <c r="B212" s="29" t="s">
        <v>70</v>
      </c>
      <c r="C212" s="8">
        <v>2584</v>
      </c>
      <c r="D212" s="8">
        <v>2607</v>
      </c>
      <c r="E212" s="8">
        <v>2736</v>
      </c>
      <c r="F212" s="8">
        <v>2814</v>
      </c>
      <c r="G212" s="8">
        <v>2856</v>
      </c>
      <c r="H212" s="28"/>
      <c r="I212" s="26"/>
    </row>
    <row r="213" spans="1:9" ht="12.95" customHeight="1">
      <c r="A213" s="26"/>
      <c r="B213" s="29" t="s">
        <v>71</v>
      </c>
      <c r="C213" s="8">
        <v>1418</v>
      </c>
      <c r="D213" s="8">
        <v>1429</v>
      </c>
      <c r="E213" s="8">
        <v>1444</v>
      </c>
      <c r="F213" s="8">
        <v>1504</v>
      </c>
      <c r="G213" s="8">
        <v>1491</v>
      </c>
      <c r="H213" s="28"/>
      <c r="I213" s="26"/>
    </row>
    <row r="214" spans="1:9" ht="12.95" customHeight="1">
      <c r="A214" s="26"/>
      <c r="B214" s="29" t="s">
        <v>72</v>
      </c>
      <c r="C214" s="8">
        <v>1166</v>
      </c>
      <c r="D214" s="8">
        <v>1178</v>
      </c>
      <c r="E214" s="8">
        <v>1292</v>
      </c>
      <c r="F214" s="8">
        <v>1310</v>
      </c>
      <c r="G214" s="8">
        <v>1365</v>
      </c>
      <c r="H214" s="28"/>
      <c r="I214" s="26"/>
    </row>
    <row r="215" spans="1:9" ht="12.95" customHeight="1">
      <c r="A215" s="26"/>
      <c r="B215" s="29"/>
      <c r="C215" s="222"/>
      <c r="D215" s="222"/>
      <c r="E215" s="8"/>
      <c r="F215" s="8"/>
      <c r="G215" s="8"/>
      <c r="H215" s="28"/>
      <c r="I215" s="26"/>
    </row>
    <row r="216" spans="1:9" ht="12.95" customHeight="1">
      <c r="A216" s="26" t="s">
        <v>54</v>
      </c>
      <c r="B216" s="29" t="s">
        <v>70</v>
      </c>
      <c r="C216" s="8">
        <v>2062</v>
      </c>
      <c r="D216" s="8">
        <v>2013</v>
      </c>
      <c r="E216" s="8">
        <v>2033</v>
      </c>
      <c r="F216" s="8">
        <v>2011</v>
      </c>
      <c r="G216" s="8">
        <v>2071</v>
      </c>
      <c r="H216" s="28"/>
      <c r="I216" s="26"/>
    </row>
    <row r="217" spans="1:9" ht="12.95" customHeight="1">
      <c r="A217" s="26"/>
      <c r="B217" s="29" t="s">
        <v>71</v>
      </c>
      <c r="C217" s="8">
        <v>1387</v>
      </c>
      <c r="D217" s="8">
        <v>1349</v>
      </c>
      <c r="E217" s="8">
        <v>1346</v>
      </c>
      <c r="F217" s="8">
        <v>1350</v>
      </c>
      <c r="G217" s="8">
        <v>1373</v>
      </c>
      <c r="H217" s="28"/>
      <c r="I217" s="26"/>
    </row>
    <row r="218" spans="1:9" ht="12.95" customHeight="1">
      <c r="A218" s="26"/>
      <c r="B218" s="29" t="s">
        <v>72</v>
      </c>
      <c r="C218" s="8">
        <v>675</v>
      </c>
      <c r="D218" s="8">
        <v>664</v>
      </c>
      <c r="E218" s="8">
        <v>687</v>
      </c>
      <c r="F218" s="8">
        <v>661</v>
      </c>
      <c r="G218" s="8">
        <v>698</v>
      </c>
      <c r="H218" s="28"/>
      <c r="I218" s="26"/>
    </row>
    <row r="219" spans="1:9" ht="12.95" customHeight="1">
      <c r="A219" s="26"/>
      <c r="B219" s="29"/>
      <c r="C219" s="222"/>
      <c r="D219" s="222"/>
      <c r="E219" s="8"/>
      <c r="F219" s="8"/>
      <c r="G219" s="8"/>
      <c r="H219" s="28"/>
      <c r="I219" s="26"/>
    </row>
    <row r="220" spans="1:9" ht="12.95" customHeight="1">
      <c r="A220" s="37" t="s">
        <v>55</v>
      </c>
      <c r="B220" s="29" t="s">
        <v>70</v>
      </c>
      <c r="C220" s="8">
        <v>1194</v>
      </c>
      <c r="D220" s="8">
        <v>1277</v>
      </c>
      <c r="E220" s="8">
        <v>1348</v>
      </c>
      <c r="F220" s="8">
        <v>1408</v>
      </c>
      <c r="G220" s="8">
        <v>1423</v>
      </c>
      <c r="H220" s="28"/>
      <c r="I220" s="26"/>
    </row>
    <row r="221" spans="1:9" ht="12.95" customHeight="1">
      <c r="A221" s="26"/>
      <c r="B221" s="29" t="s">
        <v>71</v>
      </c>
      <c r="C221" s="8">
        <v>951</v>
      </c>
      <c r="D221" s="8">
        <v>1020</v>
      </c>
      <c r="E221" s="8">
        <v>1078</v>
      </c>
      <c r="F221" s="8">
        <v>1125</v>
      </c>
      <c r="G221" s="8">
        <v>1136</v>
      </c>
      <c r="H221" s="28"/>
      <c r="I221" s="26"/>
    </row>
    <row r="222" spans="1:9" ht="12.95" customHeight="1">
      <c r="A222" s="26"/>
      <c r="B222" s="29" t="s">
        <v>72</v>
      </c>
      <c r="C222" s="8">
        <v>243</v>
      </c>
      <c r="D222" s="8">
        <v>257</v>
      </c>
      <c r="E222" s="8">
        <v>270</v>
      </c>
      <c r="F222" s="8">
        <v>283</v>
      </c>
      <c r="G222" s="8">
        <v>287</v>
      </c>
      <c r="H222" s="28"/>
      <c r="I222" s="26"/>
    </row>
    <row r="223" spans="1:9" ht="12.95" customHeight="1">
      <c r="A223" s="26"/>
      <c r="B223" s="29"/>
      <c r="C223" s="222"/>
      <c r="D223" s="222"/>
      <c r="E223" s="8"/>
      <c r="F223" s="8"/>
      <c r="G223" s="8"/>
      <c r="H223" s="28"/>
      <c r="I223" s="26"/>
    </row>
    <row r="224" spans="1:9" ht="12.95" customHeight="1">
      <c r="A224" s="26" t="s">
        <v>56</v>
      </c>
      <c r="B224" s="29" t="s">
        <v>70</v>
      </c>
      <c r="C224" s="8">
        <v>7253</v>
      </c>
      <c r="D224" s="8">
        <v>7399</v>
      </c>
      <c r="E224" s="8">
        <v>7386</v>
      </c>
      <c r="F224" s="8">
        <v>7393</v>
      </c>
      <c r="G224" s="8">
        <v>7268</v>
      </c>
      <c r="H224" s="28"/>
      <c r="I224" s="26"/>
    </row>
    <row r="225" spans="1:9" ht="12.95" customHeight="1">
      <c r="A225" s="26"/>
      <c r="B225" s="29" t="s">
        <v>71</v>
      </c>
      <c r="C225" s="8">
        <v>4013</v>
      </c>
      <c r="D225" s="8">
        <v>4027</v>
      </c>
      <c r="E225" s="8">
        <v>3906</v>
      </c>
      <c r="F225" s="8">
        <v>3871</v>
      </c>
      <c r="G225" s="8">
        <v>3828</v>
      </c>
      <c r="H225" s="28"/>
      <c r="I225" s="26"/>
    </row>
    <row r="226" spans="1:9" ht="12.95" customHeight="1">
      <c r="A226" s="26"/>
      <c r="B226" s="29" t="s">
        <v>72</v>
      </c>
      <c r="C226" s="8">
        <v>3240</v>
      </c>
      <c r="D226" s="8">
        <v>3372</v>
      </c>
      <c r="E226" s="8">
        <v>3480</v>
      </c>
      <c r="F226" s="8">
        <v>3522</v>
      </c>
      <c r="G226" s="8">
        <v>3440</v>
      </c>
      <c r="H226" s="28"/>
      <c r="I226" s="26"/>
    </row>
    <row r="227" spans="1:9" ht="12.95" customHeight="1">
      <c r="A227" s="26"/>
      <c r="B227" s="29"/>
      <c r="C227" s="222"/>
      <c r="D227" s="222"/>
      <c r="E227" s="8"/>
      <c r="F227" s="8"/>
      <c r="G227" s="8"/>
      <c r="H227" s="28"/>
      <c r="I227" s="26"/>
    </row>
    <row r="228" spans="1:9" ht="12.95" customHeight="1">
      <c r="A228" s="30" t="s">
        <v>57</v>
      </c>
      <c r="B228" s="29" t="s">
        <v>70</v>
      </c>
      <c r="C228" s="8">
        <v>8061</v>
      </c>
      <c r="D228" s="8">
        <v>8355</v>
      </c>
      <c r="E228" s="8">
        <v>8462</v>
      </c>
      <c r="F228" s="8">
        <v>8417</v>
      </c>
      <c r="G228" s="8">
        <v>8793</v>
      </c>
      <c r="H228" s="28"/>
      <c r="I228" s="26"/>
    </row>
    <row r="229" spans="1:9" ht="12.95" customHeight="1">
      <c r="A229" s="26"/>
      <c r="B229" s="29" t="s">
        <v>71</v>
      </c>
      <c r="C229" s="8">
        <v>4398</v>
      </c>
      <c r="D229" s="8">
        <v>4518</v>
      </c>
      <c r="E229" s="8">
        <v>4517</v>
      </c>
      <c r="F229" s="8">
        <v>4440</v>
      </c>
      <c r="G229" s="8">
        <v>4574</v>
      </c>
      <c r="H229" s="28"/>
      <c r="I229" s="26"/>
    </row>
    <row r="230" spans="1:9" ht="12.95" customHeight="1">
      <c r="A230" s="26"/>
      <c r="B230" s="29" t="s">
        <v>72</v>
      </c>
      <c r="C230" s="8">
        <v>3663</v>
      </c>
      <c r="D230" s="8">
        <v>3837</v>
      </c>
      <c r="E230" s="8">
        <v>3945</v>
      </c>
      <c r="F230" s="8">
        <v>3977</v>
      </c>
      <c r="G230" s="8">
        <v>4219</v>
      </c>
      <c r="H230" s="28"/>
      <c r="I230" s="26"/>
    </row>
    <row r="231" spans="1:9" ht="12.95" customHeight="1">
      <c r="A231" s="26"/>
      <c r="B231" s="29"/>
      <c r="C231" s="222"/>
      <c r="D231" s="222"/>
      <c r="E231" s="8"/>
      <c r="F231" s="8"/>
      <c r="G231" s="8"/>
      <c r="H231" s="28"/>
      <c r="I231" s="26"/>
    </row>
    <row r="232" spans="1:9" ht="12.95" customHeight="1">
      <c r="A232" s="26" t="s">
        <v>58</v>
      </c>
      <c r="B232" s="29" t="s">
        <v>70</v>
      </c>
      <c r="C232" s="8">
        <v>3670</v>
      </c>
      <c r="D232" s="8">
        <v>3706</v>
      </c>
      <c r="E232" s="8">
        <v>3828</v>
      </c>
      <c r="F232" s="8">
        <v>3751</v>
      </c>
      <c r="G232" s="8">
        <v>3760</v>
      </c>
      <c r="H232" s="28"/>
      <c r="I232" s="26"/>
    </row>
    <row r="233" spans="1:9" ht="12.95" customHeight="1">
      <c r="A233" s="26"/>
      <c r="B233" s="29" t="s">
        <v>71</v>
      </c>
      <c r="C233" s="8">
        <v>2656</v>
      </c>
      <c r="D233" s="8">
        <v>2673</v>
      </c>
      <c r="E233" s="8">
        <v>2759</v>
      </c>
      <c r="F233" s="8">
        <v>2670</v>
      </c>
      <c r="G233" s="8">
        <v>2640</v>
      </c>
      <c r="H233" s="28"/>
      <c r="I233" s="26"/>
    </row>
    <row r="234" spans="1:9" ht="12.95" customHeight="1">
      <c r="A234" s="26"/>
      <c r="B234" s="29" t="s">
        <v>72</v>
      </c>
      <c r="C234" s="8">
        <v>1014</v>
      </c>
      <c r="D234" s="8">
        <v>1033</v>
      </c>
      <c r="E234" s="8">
        <v>1069</v>
      </c>
      <c r="F234" s="8">
        <v>1081</v>
      </c>
      <c r="G234" s="8">
        <v>1120</v>
      </c>
      <c r="H234" s="28"/>
      <c r="I234" s="26"/>
    </row>
    <row r="235" spans="1:9" ht="12.95" customHeight="1">
      <c r="A235" s="26"/>
      <c r="B235" s="29"/>
      <c r="C235" s="222"/>
      <c r="D235" s="222"/>
      <c r="E235" s="8"/>
      <c r="F235" s="8"/>
      <c r="G235" s="8"/>
      <c r="H235" s="28"/>
      <c r="I235" s="26"/>
    </row>
    <row r="236" spans="1:9" ht="12.95" customHeight="1">
      <c r="A236" s="26" t="s">
        <v>59</v>
      </c>
      <c r="B236" s="29" t="s">
        <v>70</v>
      </c>
      <c r="C236" s="8">
        <v>3603</v>
      </c>
      <c r="D236" s="8">
        <v>3588</v>
      </c>
      <c r="E236" s="8">
        <v>3718</v>
      </c>
      <c r="F236" s="8">
        <v>3670</v>
      </c>
      <c r="G236" s="8">
        <v>3808</v>
      </c>
      <c r="H236" s="28"/>
      <c r="I236" s="26"/>
    </row>
    <row r="237" spans="1:9" ht="12.95" customHeight="1">
      <c r="A237" s="26"/>
      <c r="B237" s="29" t="s">
        <v>71</v>
      </c>
      <c r="C237" s="8">
        <v>2042</v>
      </c>
      <c r="D237" s="8">
        <v>2020</v>
      </c>
      <c r="E237" s="8">
        <v>2082</v>
      </c>
      <c r="F237" s="8">
        <v>2047</v>
      </c>
      <c r="G237" s="8">
        <v>2166</v>
      </c>
      <c r="H237" s="28"/>
      <c r="I237" s="26"/>
    </row>
    <row r="238" spans="1:9" ht="12.95" customHeight="1">
      <c r="A238" s="26"/>
      <c r="B238" s="29" t="s">
        <v>72</v>
      </c>
      <c r="C238" s="8">
        <v>1561</v>
      </c>
      <c r="D238" s="8">
        <v>1568</v>
      </c>
      <c r="E238" s="8">
        <v>1636</v>
      </c>
      <c r="F238" s="8">
        <v>1623</v>
      </c>
      <c r="G238" s="8">
        <v>1642</v>
      </c>
      <c r="H238" s="28"/>
      <c r="I238" s="26"/>
    </row>
    <row r="239" spans="1:9" ht="12.95" customHeight="1">
      <c r="A239" s="26"/>
      <c r="B239" s="29"/>
      <c r="C239" s="222"/>
      <c r="D239" s="222"/>
      <c r="E239" s="8"/>
      <c r="F239" s="8"/>
      <c r="G239" s="8"/>
      <c r="H239" s="28"/>
      <c r="I239" s="26"/>
    </row>
    <row r="240" spans="1:9" ht="12.95" customHeight="1">
      <c r="A240" s="26" t="s">
        <v>60</v>
      </c>
      <c r="B240" s="29" t="s">
        <v>70</v>
      </c>
      <c r="C240" s="8">
        <v>869</v>
      </c>
      <c r="D240" s="8">
        <v>885</v>
      </c>
      <c r="E240" s="8">
        <v>906</v>
      </c>
      <c r="F240" s="8">
        <v>884</v>
      </c>
      <c r="G240" s="8">
        <v>883</v>
      </c>
      <c r="H240" s="28"/>
      <c r="I240" s="26"/>
    </row>
    <row r="241" spans="1:9" ht="12.95" customHeight="1">
      <c r="A241" s="26"/>
      <c r="B241" s="29" t="s">
        <v>71</v>
      </c>
      <c r="C241" s="8">
        <v>598</v>
      </c>
      <c r="D241" s="8">
        <v>610</v>
      </c>
      <c r="E241" s="8">
        <v>609</v>
      </c>
      <c r="F241" s="8">
        <v>604</v>
      </c>
      <c r="G241" s="8">
        <v>596</v>
      </c>
      <c r="H241" s="28"/>
      <c r="I241" s="26"/>
    </row>
    <row r="242" spans="1:9" ht="12.95" customHeight="1">
      <c r="A242" s="26"/>
      <c r="B242" s="29" t="s">
        <v>72</v>
      </c>
      <c r="C242" s="8">
        <v>271</v>
      </c>
      <c r="D242" s="8">
        <v>275</v>
      </c>
      <c r="E242" s="8">
        <v>297</v>
      </c>
      <c r="F242" s="8">
        <v>280</v>
      </c>
      <c r="G242" s="8">
        <v>287</v>
      </c>
      <c r="H242" s="28"/>
      <c r="I242" s="26"/>
    </row>
    <row r="243" spans="1:9" ht="12.95" customHeight="1">
      <c r="A243" s="26"/>
      <c r="B243" s="29"/>
      <c r="C243" s="222"/>
      <c r="D243" s="222"/>
      <c r="E243" s="8"/>
      <c r="F243" s="8"/>
      <c r="G243" s="8"/>
      <c r="H243" s="28"/>
      <c r="I243" s="26"/>
    </row>
    <row r="244" spans="1:9" ht="12.95" customHeight="1">
      <c r="A244" s="26" t="s">
        <v>61</v>
      </c>
      <c r="B244" s="29" t="s">
        <v>70</v>
      </c>
      <c r="C244" s="8">
        <v>721</v>
      </c>
      <c r="D244" s="8">
        <v>784</v>
      </c>
      <c r="E244" s="8">
        <v>713</v>
      </c>
      <c r="F244" s="8">
        <v>706</v>
      </c>
      <c r="G244" s="8">
        <v>760</v>
      </c>
      <c r="H244" s="28"/>
      <c r="I244" s="26"/>
    </row>
    <row r="245" spans="1:9" ht="12.95" customHeight="1">
      <c r="A245" s="26"/>
      <c r="B245" s="29" t="s">
        <v>71</v>
      </c>
      <c r="C245" s="8">
        <v>503</v>
      </c>
      <c r="D245" s="8">
        <v>550</v>
      </c>
      <c r="E245" s="8">
        <v>488</v>
      </c>
      <c r="F245" s="8">
        <v>491</v>
      </c>
      <c r="G245" s="8">
        <v>520</v>
      </c>
      <c r="H245" s="28"/>
      <c r="I245" s="26"/>
    </row>
    <row r="246" spans="1:9" ht="12.95" customHeight="1">
      <c r="A246" s="26"/>
      <c r="B246" s="29" t="s">
        <v>72</v>
      </c>
      <c r="C246" s="8">
        <v>218</v>
      </c>
      <c r="D246" s="8">
        <v>234</v>
      </c>
      <c r="E246" s="8">
        <v>225</v>
      </c>
      <c r="F246" s="8">
        <v>215</v>
      </c>
      <c r="G246" s="8">
        <v>240</v>
      </c>
      <c r="H246" s="28"/>
      <c r="I246" s="26"/>
    </row>
    <row r="247" spans="1:9" ht="12.95" customHeight="1">
      <c r="A247" s="26"/>
      <c r="B247" s="29"/>
      <c r="C247" s="222"/>
      <c r="D247" s="222"/>
      <c r="E247" s="8"/>
      <c r="F247" s="8"/>
      <c r="G247" s="8"/>
      <c r="H247" s="28"/>
      <c r="I247" s="26"/>
    </row>
    <row r="248" spans="1:9" ht="12.95" customHeight="1">
      <c r="A248" s="26" t="s">
        <v>62</v>
      </c>
      <c r="B248" s="29" t="s">
        <v>70</v>
      </c>
      <c r="C248" s="8">
        <v>3037</v>
      </c>
      <c r="D248" s="8">
        <v>3110</v>
      </c>
      <c r="E248" s="8">
        <v>2854</v>
      </c>
      <c r="F248" s="8">
        <v>2817</v>
      </c>
      <c r="G248" s="8">
        <v>2829</v>
      </c>
      <c r="H248" s="28"/>
      <c r="I248" s="26"/>
    </row>
    <row r="249" spans="1:9" ht="12.95" customHeight="1">
      <c r="A249" s="26"/>
      <c r="B249" s="29" t="s">
        <v>71</v>
      </c>
      <c r="C249" s="8">
        <v>1477</v>
      </c>
      <c r="D249" s="8">
        <v>1513</v>
      </c>
      <c r="E249" s="8">
        <v>1494</v>
      </c>
      <c r="F249" s="8">
        <v>1440</v>
      </c>
      <c r="G249" s="8">
        <v>1469</v>
      </c>
      <c r="H249" s="28"/>
      <c r="I249" s="26"/>
    </row>
    <row r="250" spans="1:9" ht="12.95" customHeight="1">
      <c r="A250" s="26"/>
      <c r="B250" s="29" t="s">
        <v>72</v>
      </c>
      <c r="C250" s="8">
        <v>1560</v>
      </c>
      <c r="D250" s="8">
        <v>1597</v>
      </c>
      <c r="E250" s="8">
        <v>1360</v>
      </c>
      <c r="F250" s="8">
        <v>1377</v>
      </c>
      <c r="G250" s="8">
        <v>1360</v>
      </c>
      <c r="H250" s="28"/>
      <c r="I250" s="26"/>
    </row>
    <row r="251" spans="1:9" ht="12.95" customHeight="1">
      <c r="A251" s="26"/>
      <c r="B251" s="29"/>
      <c r="C251" s="222"/>
      <c r="D251" s="222"/>
      <c r="E251" s="8"/>
      <c r="F251" s="8"/>
      <c r="G251" s="8"/>
      <c r="H251" s="28"/>
      <c r="I251" s="26"/>
    </row>
    <row r="252" spans="1:9" ht="12.95" customHeight="1">
      <c r="A252" s="26" t="s">
        <v>63</v>
      </c>
      <c r="B252" s="29" t="s">
        <v>70</v>
      </c>
      <c r="C252" s="8">
        <v>2025</v>
      </c>
      <c r="D252" s="8">
        <v>2081</v>
      </c>
      <c r="E252" s="8">
        <v>2114</v>
      </c>
      <c r="F252" s="8">
        <v>2184</v>
      </c>
      <c r="G252" s="8">
        <v>2137</v>
      </c>
      <c r="H252" s="28"/>
      <c r="I252" s="26"/>
    </row>
    <row r="253" spans="1:9" ht="12.95" customHeight="1">
      <c r="A253" s="26"/>
      <c r="B253" s="29" t="s">
        <v>71</v>
      </c>
      <c r="C253" s="8">
        <v>1156</v>
      </c>
      <c r="D253" s="8">
        <v>1156</v>
      </c>
      <c r="E253" s="8">
        <v>1174</v>
      </c>
      <c r="F253" s="8">
        <v>1251</v>
      </c>
      <c r="G253" s="8">
        <v>1206</v>
      </c>
      <c r="H253" s="28"/>
      <c r="I253" s="26"/>
    </row>
    <row r="254" spans="1:9" ht="12.95" customHeight="1">
      <c r="A254" s="26"/>
      <c r="B254" s="29" t="s">
        <v>72</v>
      </c>
      <c r="C254" s="8">
        <v>869</v>
      </c>
      <c r="D254" s="8">
        <v>925</v>
      </c>
      <c r="E254" s="8">
        <v>940</v>
      </c>
      <c r="F254" s="8">
        <v>933</v>
      </c>
      <c r="G254" s="8">
        <v>931</v>
      </c>
      <c r="H254" s="28"/>
      <c r="I254" s="26"/>
    </row>
    <row r="255" spans="1:9" ht="12.95" customHeight="1">
      <c r="A255" s="26"/>
      <c r="B255" s="29"/>
      <c r="C255" s="222"/>
      <c r="D255" s="222"/>
      <c r="E255" s="8"/>
      <c r="F255" s="8"/>
      <c r="G255" s="8"/>
      <c r="H255" s="28"/>
      <c r="I255" s="26"/>
    </row>
    <row r="256" spans="1:9" ht="12.95" customHeight="1">
      <c r="A256" s="26" t="s">
        <v>64</v>
      </c>
      <c r="B256" s="29" t="s">
        <v>70</v>
      </c>
      <c r="C256" s="8">
        <v>766</v>
      </c>
      <c r="D256" s="8">
        <v>812</v>
      </c>
      <c r="E256" s="8">
        <v>817</v>
      </c>
      <c r="F256" s="8">
        <v>768</v>
      </c>
      <c r="G256" s="8">
        <v>793</v>
      </c>
      <c r="H256" s="28"/>
      <c r="I256" s="26"/>
    </row>
    <row r="257" spans="1:9" ht="12.95" customHeight="1">
      <c r="A257" s="26"/>
      <c r="B257" s="29" t="s">
        <v>71</v>
      </c>
      <c r="C257" s="8">
        <v>432</v>
      </c>
      <c r="D257" s="8">
        <v>438</v>
      </c>
      <c r="E257" s="8">
        <v>437</v>
      </c>
      <c r="F257" s="8">
        <v>411</v>
      </c>
      <c r="G257" s="8">
        <v>442</v>
      </c>
      <c r="H257" s="28"/>
      <c r="I257" s="26"/>
    </row>
    <row r="258" spans="1:9" ht="12.95" customHeight="1">
      <c r="A258" s="26"/>
      <c r="B258" s="29" t="s">
        <v>72</v>
      </c>
      <c r="C258" s="8">
        <v>334</v>
      </c>
      <c r="D258" s="8">
        <v>374</v>
      </c>
      <c r="E258" s="8">
        <v>380</v>
      </c>
      <c r="F258" s="8">
        <v>357</v>
      </c>
      <c r="G258" s="8">
        <v>351</v>
      </c>
      <c r="H258" s="28"/>
      <c r="I258" s="26"/>
    </row>
    <row r="259" spans="1:9" ht="12.95" customHeight="1">
      <c r="A259" s="26"/>
      <c r="B259" s="29"/>
      <c r="C259" s="222"/>
      <c r="D259" s="222"/>
      <c r="E259" s="8"/>
      <c r="F259" s="8"/>
      <c r="G259" s="8"/>
      <c r="H259" s="28"/>
      <c r="I259" s="26"/>
    </row>
    <row r="260" spans="1:9" ht="12.95" customHeight="1">
      <c r="A260" s="26" t="s">
        <v>65</v>
      </c>
      <c r="B260" s="29" t="s">
        <v>70</v>
      </c>
      <c r="C260" s="8">
        <v>1959</v>
      </c>
      <c r="D260" s="8">
        <v>1905</v>
      </c>
      <c r="E260" s="8">
        <v>1916</v>
      </c>
      <c r="F260" s="8">
        <v>1871</v>
      </c>
      <c r="G260" s="8">
        <v>1940</v>
      </c>
      <c r="H260" s="28"/>
      <c r="I260" s="26"/>
    </row>
    <row r="261" spans="1:9" ht="12.95" customHeight="1">
      <c r="A261" s="28"/>
      <c r="B261" s="29" t="s">
        <v>71</v>
      </c>
      <c r="C261" s="52">
        <v>1312</v>
      </c>
      <c r="D261" s="52">
        <v>1269</v>
      </c>
      <c r="E261" s="8">
        <v>1239</v>
      </c>
      <c r="F261" s="8">
        <v>1206</v>
      </c>
      <c r="G261" s="8">
        <v>1233</v>
      </c>
      <c r="H261" s="28"/>
      <c r="I261" s="26"/>
    </row>
    <row r="262" spans="1:9" ht="12.95" customHeight="1">
      <c r="A262" s="223"/>
      <c r="B262" s="224" t="s">
        <v>72</v>
      </c>
      <c r="C262" s="198">
        <v>647</v>
      </c>
      <c r="D262" s="198">
        <v>636</v>
      </c>
      <c r="E262" s="198">
        <v>677</v>
      </c>
      <c r="F262" s="198">
        <v>665</v>
      </c>
      <c r="G262" s="198">
        <v>707</v>
      </c>
      <c r="H262" s="28"/>
      <c r="I262" s="26"/>
    </row>
    <row r="263" spans="1:9">
      <c r="A263" s="26"/>
      <c r="B263" s="26"/>
      <c r="C263" s="26"/>
      <c r="D263" s="28"/>
      <c r="E263" s="26"/>
      <c r="F263" s="26"/>
      <c r="G263" s="38"/>
      <c r="H263" s="26"/>
      <c r="I263" s="26"/>
    </row>
    <row r="264" spans="1:9">
      <c r="G264" s="38"/>
    </row>
    <row r="265" spans="1:9">
      <c r="G265" s="38"/>
    </row>
    <row r="266" spans="1:9">
      <c r="G266" s="38"/>
    </row>
    <row r="267" spans="1:9">
      <c r="G267" s="38"/>
    </row>
    <row r="268" spans="1:9">
      <c r="G268" s="38"/>
    </row>
    <row r="269" spans="1:9">
      <c r="G269" s="38"/>
    </row>
    <row r="270" spans="1:9">
      <c r="G270" s="38"/>
    </row>
    <row r="271" spans="1:9">
      <c r="G271" s="38"/>
    </row>
    <row r="272" spans="1:9">
      <c r="G272" s="38"/>
    </row>
    <row r="273" spans="7:7">
      <c r="G273" s="38"/>
    </row>
    <row r="274" spans="7:7">
      <c r="G274" s="38"/>
    </row>
    <row r="275" spans="7:7">
      <c r="G275" s="38"/>
    </row>
    <row r="276" spans="7:7">
      <c r="G276" s="38"/>
    </row>
    <row r="277" spans="7:7">
      <c r="G277" s="38"/>
    </row>
    <row r="278" spans="7:7">
      <c r="G278" s="38"/>
    </row>
    <row r="279" spans="7:7">
      <c r="G279" s="38"/>
    </row>
    <row r="280" spans="7:7">
      <c r="G280" s="38"/>
    </row>
    <row r="281" spans="7:7">
      <c r="G281" s="38"/>
    </row>
    <row r="282" spans="7:7">
      <c r="G282" s="38"/>
    </row>
    <row r="283" spans="7:7">
      <c r="G283" s="38"/>
    </row>
    <row r="284" spans="7:7">
      <c r="G284" s="38"/>
    </row>
    <row r="285" spans="7:7">
      <c r="G285" s="38"/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42578125" style="13" customWidth="1"/>
    <col min="2" max="2" width="6.28515625" style="45" customWidth="1"/>
    <col min="3" max="4" width="6.140625" style="13" customWidth="1"/>
    <col min="5" max="5" width="6.140625" style="40" customWidth="1"/>
    <col min="6" max="10" width="6.140625" style="13" customWidth="1"/>
    <col min="11" max="11" width="6.140625" style="40" customWidth="1"/>
    <col min="12" max="16" width="6.140625" style="13" customWidth="1"/>
    <col min="17" max="17" width="6.140625" style="40" customWidth="1"/>
    <col min="18" max="21" width="6.140625" style="13" customWidth="1"/>
    <col min="22" max="39" width="3.7109375" style="13" customWidth="1"/>
    <col min="40" max="16384" width="9.140625" style="13"/>
  </cols>
  <sheetData>
    <row r="1" spans="1:21" ht="14.25" customHeight="1">
      <c r="A1" s="511" t="s">
        <v>1493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</row>
    <row r="2" spans="1:21" s="577" customFormat="1" ht="15.75" customHeight="1" thickBot="1">
      <c r="A2" s="588"/>
      <c r="B2" s="589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Q2" s="575"/>
      <c r="U2" s="547" t="s">
        <v>0</v>
      </c>
    </row>
    <row r="3" spans="1:21" s="40" customFormat="1" ht="20.25" customHeight="1">
      <c r="A3" s="843" t="s">
        <v>287</v>
      </c>
      <c r="B3" s="845"/>
      <c r="C3" s="782" t="s">
        <v>73</v>
      </c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3"/>
    </row>
    <row r="4" spans="1:21" s="40" customFormat="1" ht="20.25" customHeight="1" thickBot="1">
      <c r="A4" s="844"/>
      <c r="B4" s="846"/>
      <c r="C4" s="444" t="s">
        <v>74</v>
      </c>
      <c r="D4" s="444" t="s">
        <v>75</v>
      </c>
      <c r="E4" s="444" t="s">
        <v>76</v>
      </c>
      <c r="F4" s="444" t="s">
        <v>77</v>
      </c>
      <c r="G4" s="444" t="s">
        <v>78</v>
      </c>
      <c r="H4" s="444" t="s">
        <v>79</v>
      </c>
      <c r="I4" s="444" t="s">
        <v>80</v>
      </c>
      <c r="J4" s="444" t="s">
        <v>81</v>
      </c>
      <c r="K4" s="444" t="s">
        <v>82</v>
      </c>
      <c r="L4" s="444" t="s">
        <v>83</v>
      </c>
      <c r="M4" s="444" t="s">
        <v>84</v>
      </c>
      <c r="N4" s="444" t="s">
        <v>85</v>
      </c>
      <c r="O4" s="444" t="s">
        <v>86</v>
      </c>
      <c r="P4" s="444" t="s">
        <v>87</v>
      </c>
      <c r="Q4" s="444" t="s">
        <v>88</v>
      </c>
      <c r="R4" s="444" t="s">
        <v>89</v>
      </c>
      <c r="S4" s="444" t="s">
        <v>90</v>
      </c>
      <c r="T4" s="444" t="s">
        <v>91</v>
      </c>
      <c r="U4" s="445" t="s">
        <v>92</v>
      </c>
    </row>
    <row r="5" spans="1:21" s="41" customFormat="1" ht="12.95" customHeight="1">
      <c r="A5" s="30" t="s">
        <v>3</v>
      </c>
      <c r="B5" s="42" t="s">
        <v>70</v>
      </c>
      <c r="C5" s="472">
        <v>625</v>
      </c>
      <c r="D5" s="473">
        <v>84</v>
      </c>
      <c r="E5" s="473">
        <v>8219</v>
      </c>
      <c r="F5" s="473">
        <v>954</v>
      </c>
      <c r="G5" s="473">
        <v>774</v>
      </c>
      <c r="H5" s="473">
        <v>3806</v>
      </c>
      <c r="I5" s="473">
        <v>12458</v>
      </c>
      <c r="J5" s="473">
        <v>3234</v>
      </c>
      <c r="K5" s="473">
        <v>3724</v>
      </c>
      <c r="L5" s="473">
        <v>4713</v>
      </c>
      <c r="M5" s="473">
        <v>3399</v>
      </c>
      <c r="N5" s="473">
        <v>247</v>
      </c>
      <c r="O5" s="473">
        <v>4349</v>
      </c>
      <c r="P5" s="473">
        <v>1750</v>
      </c>
      <c r="Q5" s="473">
        <v>9517</v>
      </c>
      <c r="R5" s="473">
        <v>5553</v>
      </c>
      <c r="S5" s="473">
        <v>6880</v>
      </c>
      <c r="T5" s="473">
        <v>2047</v>
      </c>
      <c r="U5" s="473">
        <v>1803</v>
      </c>
    </row>
    <row r="6" spans="1:21" s="41" customFormat="1" ht="12.95" customHeight="1">
      <c r="A6" s="39"/>
      <c r="B6" s="42" t="s">
        <v>93</v>
      </c>
      <c r="C6" s="474">
        <v>189</v>
      </c>
      <c r="D6" s="475">
        <v>9</v>
      </c>
      <c r="E6" s="475">
        <v>3367</v>
      </c>
      <c r="F6" s="475">
        <v>286</v>
      </c>
      <c r="G6" s="475">
        <v>162</v>
      </c>
      <c r="H6" s="475">
        <v>485</v>
      </c>
      <c r="I6" s="475">
        <v>6445</v>
      </c>
      <c r="J6" s="475">
        <v>860</v>
      </c>
      <c r="K6" s="475">
        <v>1795</v>
      </c>
      <c r="L6" s="475">
        <v>1952</v>
      </c>
      <c r="M6" s="475">
        <v>2095</v>
      </c>
      <c r="N6" s="475">
        <v>127</v>
      </c>
      <c r="O6" s="475">
        <v>1749</v>
      </c>
      <c r="P6" s="475">
        <v>526</v>
      </c>
      <c r="Q6" s="475">
        <v>4686</v>
      </c>
      <c r="R6" s="475">
        <v>3955</v>
      </c>
      <c r="S6" s="475">
        <v>5057</v>
      </c>
      <c r="T6" s="475">
        <v>1287</v>
      </c>
      <c r="U6" s="475">
        <v>1291</v>
      </c>
    </row>
    <row r="7" spans="1:21" s="41" customFormat="1" ht="12.95" customHeight="1">
      <c r="A7" s="39"/>
      <c r="B7" s="43"/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</row>
    <row r="8" spans="1:21" s="41" customFormat="1" ht="12.95" customHeight="1">
      <c r="A8" s="39" t="s">
        <v>94</v>
      </c>
      <c r="B8" s="43" t="s">
        <v>70</v>
      </c>
      <c r="C8" s="474">
        <v>37</v>
      </c>
      <c r="D8" s="475">
        <v>22</v>
      </c>
      <c r="E8" s="475">
        <v>52</v>
      </c>
      <c r="F8" s="475">
        <v>5</v>
      </c>
      <c r="G8" s="475">
        <v>5</v>
      </c>
      <c r="H8" s="475">
        <v>8</v>
      </c>
      <c r="I8" s="475">
        <v>28</v>
      </c>
      <c r="J8" s="475">
        <v>3</v>
      </c>
      <c r="K8" s="475">
        <v>10</v>
      </c>
      <c r="L8" s="478" t="s">
        <v>68</v>
      </c>
      <c r="M8" s="478">
        <v>1</v>
      </c>
      <c r="N8" s="478" t="s">
        <v>68</v>
      </c>
      <c r="O8" s="478" t="s">
        <v>68</v>
      </c>
      <c r="P8" s="475">
        <v>1</v>
      </c>
      <c r="Q8" s="475">
        <v>43</v>
      </c>
      <c r="R8" s="475">
        <v>57</v>
      </c>
      <c r="S8" s="475">
        <v>17</v>
      </c>
      <c r="T8" s="475">
        <v>5</v>
      </c>
      <c r="U8" s="475">
        <v>13</v>
      </c>
    </row>
    <row r="9" spans="1:21" s="41" customFormat="1" ht="12.95" customHeight="1">
      <c r="A9" s="39"/>
      <c r="B9" s="43" t="s">
        <v>93</v>
      </c>
      <c r="C9" s="474">
        <v>6</v>
      </c>
      <c r="D9" s="475">
        <v>2</v>
      </c>
      <c r="E9" s="475">
        <v>2</v>
      </c>
      <c r="F9" s="475">
        <v>1</v>
      </c>
      <c r="G9" s="475">
        <v>1</v>
      </c>
      <c r="H9" s="478" t="s">
        <v>68</v>
      </c>
      <c r="I9" s="475">
        <v>11</v>
      </c>
      <c r="J9" s="475" t="s">
        <v>68</v>
      </c>
      <c r="K9" s="475">
        <v>3</v>
      </c>
      <c r="L9" s="478" t="s">
        <v>68</v>
      </c>
      <c r="M9" s="478">
        <v>1</v>
      </c>
      <c r="N9" s="478" t="s">
        <v>68</v>
      </c>
      <c r="O9" s="478" t="s">
        <v>68</v>
      </c>
      <c r="P9" s="478" t="s">
        <v>68</v>
      </c>
      <c r="Q9" s="475">
        <v>14</v>
      </c>
      <c r="R9" s="475">
        <v>35</v>
      </c>
      <c r="S9" s="475">
        <v>12</v>
      </c>
      <c r="T9" s="475">
        <v>1</v>
      </c>
      <c r="U9" s="475">
        <v>8</v>
      </c>
    </row>
    <row r="10" spans="1:21" s="41" customFormat="1" ht="12.95" customHeight="1">
      <c r="A10" s="39"/>
      <c r="B10" s="43"/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</row>
    <row r="11" spans="1:21" s="41" customFormat="1" ht="12.95" customHeight="1">
      <c r="A11" s="30" t="s">
        <v>5</v>
      </c>
      <c r="B11" s="43" t="s">
        <v>70</v>
      </c>
      <c r="C11" s="474">
        <v>183</v>
      </c>
      <c r="D11" s="475">
        <v>25</v>
      </c>
      <c r="E11" s="475">
        <v>4435</v>
      </c>
      <c r="F11" s="475">
        <v>322</v>
      </c>
      <c r="G11" s="475">
        <v>503</v>
      </c>
      <c r="H11" s="475">
        <v>1263</v>
      </c>
      <c r="I11" s="475">
        <v>6167</v>
      </c>
      <c r="J11" s="475">
        <v>1084</v>
      </c>
      <c r="K11" s="475">
        <v>1053</v>
      </c>
      <c r="L11" s="475">
        <v>634</v>
      </c>
      <c r="M11" s="475">
        <v>504</v>
      </c>
      <c r="N11" s="475">
        <v>84</v>
      </c>
      <c r="O11" s="475">
        <v>783</v>
      </c>
      <c r="P11" s="475">
        <v>300</v>
      </c>
      <c r="Q11" s="475">
        <v>2102</v>
      </c>
      <c r="R11" s="475">
        <v>1805</v>
      </c>
      <c r="S11" s="475">
        <v>1611</v>
      </c>
      <c r="T11" s="475">
        <v>454</v>
      </c>
      <c r="U11" s="475">
        <v>558</v>
      </c>
    </row>
    <row r="12" spans="1:21" s="41" customFormat="1" ht="12.95" customHeight="1">
      <c r="A12" s="39"/>
      <c r="B12" s="43" t="s">
        <v>93</v>
      </c>
      <c r="C12" s="474">
        <v>55</v>
      </c>
      <c r="D12" s="475">
        <v>3</v>
      </c>
      <c r="E12" s="475">
        <v>1682</v>
      </c>
      <c r="F12" s="475">
        <v>68</v>
      </c>
      <c r="G12" s="475">
        <v>116</v>
      </c>
      <c r="H12" s="475">
        <v>116</v>
      </c>
      <c r="I12" s="475">
        <v>3184</v>
      </c>
      <c r="J12" s="475">
        <v>181</v>
      </c>
      <c r="K12" s="475">
        <v>500</v>
      </c>
      <c r="L12" s="475">
        <v>228</v>
      </c>
      <c r="M12" s="475">
        <v>338</v>
      </c>
      <c r="N12" s="475">
        <v>39</v>
      </c>
      <c r="O12" s="475">
        <v>340</v>
      </c>
      <c r="P12" s="475">
        <v>58</v>
      </c>
      <c r="Q12" s="475">
        <v>914</v>
      </c>
      <c r="R12" s="475">
        <v>1271</v>
      </c>
      <c r="S12" s="475">
        <v>1265</v>
      </c>
      <c r="T12" s="475">
        <v>288</v>
      </c>
      <c r="U12" s="475">
        <v>332</v>
      </c>
    </row>
    <row r="13" spans="1:21" s="41" customFormat="1" ht="12.95" customHeight="1">
      <c r="A13" s="39"/>
      <c r="B13" s="43"/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</row>
    <row r="14" spans="1:21" s="41" customFormat="1" ht="12.95" customHeight="1">
      <c r="A14" s="39" t="s">
        <v>95</v>
      </c>
      <c r="B14" s="43" t="s">
        <v>70</v>
      </c>
      <c r="C14" s="474">
        <v>54</v>
      </c>
      <c r="D14" s="475">
        <v>2</v>
      </c>
      <c r="E14" s="475">
        <v>417</v>
      </c>
      <c r="F14" s="475">
        <v>54</v>
      </c>
      <c r="G14" s="475">
        <v>113</v>
      </c>
      <c r="H14" s="475">
        <v>224</v>
      </c>
      <c r="I14" s="475">
        <v>305</v>
      </c>
      <c r="J14" s="475">
        <v>79</v>
      </c>
      <c r="K14" s="475">
        <v>91</v>
      </c>
      <c r="L14" s="475">
        <v>22</v>
      </c>
      <c r="M14" s="475">
        <v>20</v>
      </c>
      <c r="N14" s="478" t="s">
        <v>68</v>
      </c>
      <c r="O14" s="475">
        <v>17</v>
      </c>
      <c r="P14" s="475">
        <v>9</v>
      </c>
      <c r="Q14" s="475">
        <v>261</v>
      </c>
      <c r="R14" s="475">
        <v>185</v>
      </c>
      <c r="S14" s="475">
        <v>78</v>
      </c>
      <c r="T14" s="475">
        <v>55</v>
      </c>
      <c r="U14" s="475">
        <v>21</v>
      </c>
    </row>
    <row r="15" spans="1:21" s="41" customFormat="1" ht="12.95" customHeight="1">
      <c r="A15" s="39"/>
      <c r="B15" s="43" t="s">
        <v>93</v>
      </c>
      <c r="C15" s="479">
        <v>5</v>
      </c>
      <c r="D15" s="478" t="s">
        <v>68</v>
      </c>
      <c r="E15" s="475">
        <v>214</v>
      </c>
      <c r="F15" s="475">
        <v>4</v>
      </c>
      <c r="G15" s="475">
        <v>22</v>
      </c>
      <c r="H15" s="475">
        <v>13</v>
      </c>
      <c r="I15" s="475">
        <v>185</v>
      </c>
      <c r="J15" s="475">
        <v>18</v>
      </c>
      <c r="K15" s="475">
        <v>53</v>
      </c>
      <c r="L15" s="475">
        <v>12</v>
      </c>
      <c r="M15" s="475">
        <v>12</v>
      </c>
      <c r="N15" s="478" t="s">
        <v>68</v>
      </c>
      <c r="O15" s="475">
        <v>4</v>
      </c>
      <c r="P15" s="475">
        <v>4</v>
      </c>
      <c r="Q15" s="475">
        <v>109</v>
      </c>
      <c r="R15" s="475">
        <v>133</v>
      </c>
      <c r="S15" s="475">
        <v>65</v>
      </c>
      <c r="T15" s="475">
        <v>21</v>
      </c>
      <c r="U15" s="475">
        <v>8</v>
      </c>
    </row>
    <row r="16" spans="1:21" s="41" customFormat="1" ht="12.95" customHeight="1">
      <c r="A16" s="39"/>
      <c r="B16" s="43"/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</row>
    <row r="17" spans="1:21" s="41" customFormat="1" ht="12.95" customHeight="1">
      <c r="A17" s="39" t="s">
        <v>96</v>
      </c>
      <c r="B17" s="43" t="s">
        <v>70</v>
      </c>
      <c r="C17" s="474">
        <v>64</v>
      </c>
      <c r="D17" s="478">
        <v>1</v>
      </c>
      <c r="E17" s="475">
        <v>663</v>
      </c>
      <c r="F17" s="475">
        <v>49</v>
      </c>
      <c r="G17" s="475">
        <v>56</v>
      </c>
      <c r="H17" s="475">
        <v>66</v>
      </c>
      <c r="I17" s="475">
        <v>369</v>
      </c>
      <c r="J17" s="475">
        <v>60</v>
      </c>
      <c r="K17" s="475">
        <v>110</v>
      </c>
      <c r="L17" s="475">
        <v>9</v>
      </c>
      <c r="M17" s="475">
        <v>25</v>
      </c>
      <c r="N17" s="475">
        <v>1</v>
      </c>
      <c r="O17" s="475">
        <v>36</v>
      </c>
      <c r="P17" s="475">
        <v>8</v>
      </c>
      <c r="Q17" s="475">
        <v>155</v>
      </c>
      <c r="R17" s="475">
        <v>262</v>
      </c>
      <c r="S17" s="475">
        <v>103</v>
      </c>
      <c r="T17" s="475">
        <v>10</v>
      </c>
      <c r="U17" s="475">
        <v>59</v>
      </c>
    </row>
    <row r="18" spans="1:21" s="41" customFormat="1" ht="12.95" customHeight="1">
      <c r="A18" s="39"/>
      <c r="B18" s="43" t="s">
        <v>93</v>
      </c>
      <c r="C18" s="474">
        <v>19</v>
      </c>
      <c r="D18" s="478" t="s">
        <v>68</v>
      </c>
      <c r="E18" s="475">
        <v>216</v>
      </c>
      <c r="F18" s="475">
        <v>2</v>
      </c>
      <c r="G18" s="475">
        <v>11</v>
      </c>
      <c r="H18" s="475">
        <v>14</v>
      </c>
      <c r="I18" s="475">
        <v>224</v>
      </c>
      <c r="J18" s="475">
        <v>7</v>
      </c>
      <c r="K18" s="475">
        <v>50</v>
      </c>
      <c r="L18" s="475">
        <v>2</v>
      </c>
      <c r="M18" s="475">
        <v>15</v>
      </c>
      <c r="N18" s="475">
        <v>1</v>
      </c>
      <c r="O18" s="475">
        <v>16</v>
      </c>
      <c r="P18" s="34">
        <v>1</v>
      </c>
      <c r="Q18" s="475">
        <v>66</v>
      </c>
      <c r="R18" s="475">
        <v>160</v>
      </c>
      <c r="S18" s="475">
        <v>77</v>
      </c>
      <c r="T18" s="475">
        <v>5</v>
      </c>
      <c r="U18" s="475">
        <v>29</v>
      </c>
    </row>
    <row r="19" spans="1:21" s="41" customFormat="1" ht="12.95" customHeight="1">
      <c r="A19" s="39"/>
      <c r="B19" s="43"/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</row>
    <row r="20" spans="1:21" s="41" customFormat="1" ht="12.95" customHeight="1">
      <c r="A20" s="39" t="s">
        <v>97</v>
      </c>
      <c r="B20" s="43" t="s">
        <v>70</v>
      </c>
      <c r="C20" s="474">
        <v>18</v>
      </c>
      <c r="D20" s="475">
        <v>4</v>
      </c>
      <c r="E20" s="475">
        <v>948</v>
      </c>
      <c r="F20" s="475">
        <v>23</v>
      </c>
      <c r="G20" s="475">
        <v>105</v>
      </c>
      <c r="H20" s="475">
        <v>81</v>
      </c>
      <c r="I20" s="475">
        <v>521</v>
      </c>
      <c r="J20" s="475">
        <v>109</v>
      </c>
      <c r="K20" s="475">
        <v>92</v>
      </c>
      <c r="L20" s="475">
        <v>24</v>
      </c>
      <c r="M20" s="475">
        <v>30</v>
      </c>
      <c r="N20" s="475">
        <v>17</v>
      </c>
      <c r="O20" s="475">
        <v>57</v>
      </c>
      <c r="P20" s="475">
        <v>26</v>
      </c>
      <c r="Q20" s="475">
        <v>212</v>
      </c>
      <c r="R20" s="475">
        <v>213</v>
      </c>
      <c r="S20" s="475">
        <v>95</v>
      </c>
      <c r="T20" s="475">
        <v>10</v>
      </c>
      <c r="U20" s="475">
        <v>37</v>
      </c>
    </row>
    <row r="21" spans="1:21" s="41" customFormat="1" ht="12.95" customHeight="1">
      <c r="A21" s="39"/>
      <c r="B21" s="43" t="s">
        <v>93</v>
      </c>
      <c r="C21" s="474">
        <v>2</v>
      </c>
      <c r="D21" s="34" t="s">
        <v>68</v>
      </c>
      <c r="E21" s="475">
        <v>216</v>
      </c>
      <c r="F21" s="475">
        <v>5</v>
      </c>
      <c r="G21" s="475">
        <v>22</v>
      </c>
      <c r="H21" s="475">
        <v>4</v>
      </c>
      <c r="I21" s="475">
        <v>302</v>
      </c>
      <c r="J21" s="475">
        <v>42</v>
      </c>
      <c r="K21" s="475">
        <v>52</v>
      </c>
      <c r="L21" s="475">
        <v>6</v>
      </c>
      <c r="M21" s="475">
        <v>25</v>
      </c>
      <c r="N21" s="475">
        <v>3</v>
      </c>
      <c r="O21" s="475">
        <v>28</v>
      </c>
      <c r="P21" s="475">
        <v>10</v>
      </c>
      <c r="Q21" s="475">
        <v>83</v>
      </c>
      <c r="R21" s="475">
        <v>147</v>
      </c>
      <c r="S21" s="475">
        <v>67</v>
      </c>
      <c r="T21" s="475">
        <v>9</v>
      </c>
      <c r="U21" s="475">
        <v>25</v>
      </c>
    </row>
    <row r="22" spans="1:21" s="41" customFormat="1" ht="12.95" customHeight="1">
      <c r="A22" s="39"/>
      <c r="B22" s="43"/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</row>
    <row r="23" spans="1:21" s="41" customFormat="1" ht="12.95" customHeight="1">
      <c r="A23" s="39" t="s">
        <v>98</v>
      </c>
      <c r="B23" s="42" t="s">
        <v>70</v>
      </c>
      <c r="C23" s="474">
        <v>141</v>
      </c>
      <c r="D23" s="478" t="s">
        <v>68</v>
      </c>
      <c r="E23" s="475">
        <v>286</v>
      </c>
      <c r="F23" s="475">
        <v>397</v>
      </c>
      <c r="G23" s="475">
        <v>80</v>
      </c>
      <c r="H23" s="475">
        <v>17</v>
      </c>
      <c r="I23" s="475">
        <v>175</v>
      </c>
      <c r="J23" s="475">
        <v>57</v>
      </c>
      <c r="K23" s="475">
        <v>216</v>
      </c>
      <c r="L23" s="475">
        <v>27</v>
      </c>
      <c r="M23" s="475">
        <v>23</v>
      </c>
      <c r="N23" s="34">
        <v>30</v>
      </c>
      <c r="O23" s="475">
        <v>26</v>
      </c>
      <c r="P23" s="478">
        <v>1</v>
      </c>
      <c r="Q23" s="475">
        <v>245</v>
      </c>
      <c r="R23" s="475">
        <v>138</v>
      </c>
      <c r="S23" s="475">
        <v>197</v>
      </c>
      <c r="T23" s="475">
        <v>18</v>
      </c>
      <c r="U23" s="475">
        <v>18</v>
      </c>
    </row>
    <row r="24" spans="1:21" s="41" customFormat="1" ht="12.95" customHeight="1">
      <c r="A24" s="39"/>
      <c r="B24" s="43" t="s">
        <v>93</v>
      </c>
      <c r="C24" s="474">
        <v>17</v>
      </c>
      <c r="D24" s="478" t="s">
        <v>68</v>
      </c>
      <c r="E24" s="475">
        <v>115</v>
      </c>
      <c r="F24" s="475">
        <v>90</v>
      </c>
      <c r="G24" s="475">
        <v>17</v>
      </c>
      <c r="H24" s="475">
        <v>7</v>
      </c>
      <c r="I24" s="475">
        <v>104</v>
      </c>
      <c r="J24" s="475">
        <v>15</v>
      </c>
      <c r="K24" s="475">
        <v>106</v>
      </c>
      <c r="L24" s="475">
        <v>14</v>
      </c>
      <c r="M24" s="475">
        <v>14</v>
      </c>
      <c r="N24" s="34">
        <v>11</v>
      </c>
      <c r="O24" s="475">
        <v>6</v>
      </c>
      <c r="P24" s="478">
        <v>1</v>
      </c>
      <c r="Q24" s="475">
        <v>94</v>
      </c>
      <c r="R24" s="475">
        <v>98</v>
      </c>
      <c r="S24" s="475">
        <v>156</v>
      </c>
      <c r="T24" s="475">
        <v>7</v>
      </c>
      <c r="U24" s="475">
        <v>10</v>
      </c>
    </row>
    <row r="25" spans="1:21" s="41" customFormat="1" ht="12.95" customHeight="1">
      <c r="A25" s="39"/>
      <c r="B25" s="43"/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</row>
    <row r="26" spans="1:21" s="41" customFormat="1" ht="12.95" customHeight="1">
      <c r="A26" s="39" t="s">
        <v>99</v>
      </c>
      <c r="B26" s="43" t="s">
        <v>70</v>
      </c>
      <c r="C26" s="474">
        <v>114</v>
      </c>
      <c r="D26" s="34" t="s">
        <v>68</v>
      </c>
      <c r="E26" s="475">
        <v>258</v>
      </c>
      <c r="F26" s="475">
        <v>54</v>
      </c>
      <c r="G26" s="475">
        <v>57</v>
      </c>
      <c r="H26" s="475">
        <v>33</v>
      </c>
      <c r="I26" s="475">
        <v>207</v>
      </c>
      <c r="J26" s="475">
        <v>30</v>
      </c>
      <c r="K26" s="475">
        <v>61</v>
      </c>
      <c r="L26" s="475">
        <v>11</v>
      </c>
      <c r="M26" s="475">
        <v>15</v>
      </c>
      <c r="N26" s="34" t="s">
        <v>68</v>
      </c>
      <c r="O26" s="475">
        <v>22</v>
      </c>
      <c r="P26" s="475">
        <v>5</v>
      </c>
      <c r="Q26" s="475">
        <v>179</v>
      </c>
      <c r="R26" s="475">
        <v>133</v>
      </c>
      <c r="S26" s="475">
        <v>100</v>
      </c>
      <c r="T26" s="475">
        <v>11</v>
      </c>
      <c r="U26" s="475">
        <v>25</v>
      </c>
    </row>
    <row r="27" spans="1:21" s="41" customFormat="1" ht="12.95" customHeight="1">
      <c r="A27" s="39"/>
      <c r="B27" s="43" t="s">
        <v>93</v>
      </c>
      <c r="C27" s="474">
        <v>35</v>
      </c>
      <c r="D27" s="34" t="s">
        <v>68</v>
      </c>
      <c r="E27" s="475">
        <v>82</v>
      </c>
      <c r="F27" s="475">
        <v>6</v>
      </c>
      <c r="G27" s="475">
        <v>10</v>
      </c>
      <c r="H27" s="475">
        <v>2</v>
      </c>
      <c r="I27" s="475">
        <v>130</v>
      </c>
      <c r="J27" s="475">
        <v>7</v>
      </c>
      <c r="K27" s="475">
        <v>35</v>
      </c>
      <c r="L27" s="475">
        <v>4</v>
      </c>
      <c r="M27" s="475">
        <v>11</v>
      </c>
      <c r="N27" s="34" t="s">
        <v>68</v>
      </c>
      <c r="O27" s="475">
        <v>4</v>
      </c>
      <c r="P27" s="475">
        <v>3</v>
      </c>
      <c r="Q27" s="475">
        <v>79</v>
      </c>
      <c r="R27" s="475">
        <v>91</v>
      </c>
      <c r="S27" s="475">
        <v>76</v>
      </c>
      <c r="T27" s="475">
        <v>6</v>
      </c>
      <c r="U27" s="475">
        <v>12</v>
      </c>
    </row>
    <row r="28" spans="1:21" s="41" customFormat="1" ht="12.95" customHeight="1">
      <c r="A28" s="39"/>
      <c r="B28" s="43"/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</row>
    <row r="29" spans="1:21" s="41" customFormat="1" ht="12.95" customHeight="1">
      <c r="A29" s="39" t="s">
        <v>100</v>
      </c>
      <c r="B29" s="43" t="s">
        <v>70</v>
      </c>
      <c r="C29" s="474">
        <v>3</v>
      </c>
      <c r="D29" s="34" t="s">
        <v>68</v>
      </c>
      <c r="E29" s="475">
        <v>44</v>
      </c>
      <c r="F29" s="34" t="s">
        <v>68</v>
      </c>
      <c r="G29" s="475">
        <v>8</v>
      </c>
      <c r="H29" s="475">
        <v>21</v>
      </c>
      <c r="I29" s="475">
        <v>15</v>
      </c>
      <c r="J29" s="475">
        <v>10</v>
      </c>
      <c r="K29" s="475">
        <v>4</v>
      </c>
      <c r="L29" s="34" t="s">
        <v>68</v>
      </c>
      <c r="M29" s="34" t="s">
        <v>68</v>
      </c>
      <c r="N29" s="34" t="s">
        <v>68</v>
      </c>
      <c r="O29" s="475">
        <v>3</v>
      </c>
      <c r="P29" s="34" t="s">
        <v>68</v>
      </c>
      <c r="Q29" s="475">
        <v>31</v>
      </c>
      <c r="R29" s="475">
        <v>81</v>
      </c>
      <c r="S29" s="475">
        <v>5</v>
      </c>
      <c r="T29" s="478">
        <v>2</v>
      </c>
      <c r="U29" s="475">
        <v>5</v>
      </c>
    </row>
    <row r="30" spans="1:21" s="41" customFormat="1" ht="12.95" customHeight="1">
      <c r="A30" s="39"/>
      <c r="B30" s="43" t="s">
        <v>93</v>
      </c>
      <c r="C30" s="474">
        <v>2</v>
      </c>
      <c r="D30" s="34" t="s">
        <v>68</v>
      </c>
      <c r="E30" s="475">
        <v>5</v>
      </c>
      <c r="F30" s="34" t="s">
        <v>68</v>
      </c>
      <c r="G30" s="475">
        <v>2</v>
      </c>
      <c r="H30" s="34" t="s">
        <v>68</v>
      </c>
      <c r="I30" s="475">
        <v>6</v>
      </c>
      <c r="J30" s="475">
        <v>1</v>
      </c>
      <c r="K30" s="475">
        <v>1</v>
      </c>
      <c r="L30" s="34" t="s">
        <v>68</v>
      </c>
      <c r="M30" s="34" t="s">
        <v>68</v>
      </c>
      <c r="N30" s="34" t="s">
        <v>68</v>
      </c>
      <c r="O30" s="475">
        <v>1</v>
      </c>
      <c r="P30" s="34" t="s">
        <v>68</v>
      </c>
      <c r="Q30" s="475">
        <v>16</v>
      </c>
      <c r="R30" s="475">
        <v>54</v>
      </c>
      <c r="S30" s="475">
        <v>5</v>
      </c>
      <c r="T30" s="34" t="s">
        <v>68</v>
      </c>
      <c r="U30" s="475">
        <v>1</v>
      </c>
    </row>
    <row r="31" spans="1:21" s="41" customFormat="1" ht="12.95" customHeight="1">
      <c r="A31" s="39"/>
      <c r="B31" s="43"/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</row>
    <row r="32" spans="1:21" s="41" customFormat="1" ht="12.95" customHeight="1">
      <c r="A32" s="39" t="s">
        <v>101</v>
      </c>
      <c r="B32" s="43" t="s">
        <v>70</v>
      </c>
      <c r="C32" s="474">
        <v>30</v>
      </c>
      <c r="D32" s="475">
        <v>541</v>
      </c>
      <c r="E32" s="475">
        <v>21</v>
      </c>
      <c r="F32" s="475">
        <v>1414</v>
      </c>
      <c r="G32" s="475">
        <v>107</v>
      </c>
      <c r="H32" s="475">
        <v>239</v>
      </c>
      <c r="I32" s="475">
        <v>146</v>
      </c>
      <c r="J32" s="475">
        <v>65</v>
      </c>
      <c r="K32" s="475">
        <v>59</v>
      </c>
      <c r="L32" s="475">
        <v>18</v>
      </c>
      <c r="M32" s="475">
        <v>19</v>
      </c>
      <c r="N32" s="34" t="s">
        <v>68</v>
      </c>
      <c r="O32" s="475">
        <v>20</v>
      </c>
      <c r="P32" s="475">
        <v>2</v>
      </c>
      <c r="Q32" s="475">
        <v>247</v>
      </c>
      <c r="R32" s="475">
        <v>180</v>
      </c>
      <c r="S32" s="475">
        <v>89</v>
      </c>
      <c r="T32" s="475">
        <v>40</v>
      </c>
      <c r="U32" s="475">
        <v>32</v>
      </c>
    </row>
    <row r="33" spans="1:21" s="41" customFormat="1" ht="12.95" customHeight="1">
      <c r="A33" s="39"/>
      <c r="B33" s="43" t="s">
        <v>93</v>
      </c>
      <c r="C33" s="474">
        <v>9</v>
      </c>
      <c r="D33" s="475">
        <v>23</v>
      </c>
      <c r="E33" s="475">
        <v>10</v>
      </c>
      <c r="F33" s="475">
        <v>401</v>
      </c>
      <c r="G33" s="475">
        <v>55</v>
      </c>
      <c r="H33" s="475">
        <v>22</v>
      </c>
      <c r="I33" s="475">
        <v>110</v>
      </c>
      <c r="J33" s="475">
        <v>22</v>
      </c>
      <c r="K33" s="475">
        <v>33</v>
      </c>
      <c r="L33" s="475">
        <v>13</v>
      </c>
      <c r="M33" s="475">
        <v>15</v>
      </c>
      <c r="N33" s="34" t="s">
        <v>68</v>
      </c>
      <c r="O33" s="475">
        <v>8</v>
      </c>
      <c r="P33" s="475">
        <v>2</v>
      </c>
      <c r="Q33" s="475">
        <v>131</v>
      </c>
      <c r="R33" s="475">
        <v>141</v>
      </c>
      <c r="S33" s="475">
        <v>69</v>
      </c>
      <c r="T33" s="475">
        <v>23</v>
      </c>
      <c r="U33" s="475">
        <v>14</v>
      </c>
    </row>
    <row r="34" spans="1:21" s="41" customFormat="1" ht="12.95" customHeight="1">
      <c r="A34" s="39"/>
      <c r="B34" s="43"/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</row>
    <row r="35" spans="1:21" s="41" customFormat="1" ht="12.95" customHeight="1">
      <c r="A35" s="498" t="s">
        <v>734</v>
      </c>
      <c r="B35" s="43" t="s">
        <v>70</v>
      </c>
      <c r="C35" s="474">
        <v>322</v>
      </c>
      <c r="D35" s="475">
        <v>16</v>
      </c>
      <c r="E35" s="475">
        <v>3429</v>
      </c>
      <c r="F35" s="475">
        <v>118</v>
      </c>
      <c r="G35" s="475">
        <v>235</v>
      </c>
      <c r="H35" s="475">
        <v>303</v>
      </c>
      <c r="I35" s="475">
        <v>2695</v>
      </c>
      <c r="J35" s="475">
        <v>485</v>
      </c>
      <c r="K35" s="475">
        <v>580</v>
      </c>
      <c r="L35" s="475">
        <v>74</v>
      </c>
      <c r="M35" s="475">
        <v>117</v>
      </c>
      <c r="N35" s="475">
        <v>41</v>
      </c>
      <c r="O35" s="475">
        <v>291</v>
      </c>
      <c r="P35" s="475">
        <v>66</v>
      </c>
      <c r="Q35" s="475">
        <v>593</v>
      </c>
      <c r="R35" s="475">
        <v>834</v>
      </c>
      <c r="S35" s="475">
        <v>765</v>
      </c>
      <c r="T35" s="475">
        <v>78</v>
      </c>
      <c r="U35" s="475">
        <v>220</v>
      </c>
    </row>
    <row r="36" spans="1:21" s="41" customFormat="1" ht="12.95" customHeight="1">
      <c r="A36" s="39"/>
      <c r="B36" s="43" t="s">
        <v>93</v>
      </c>
      <c r="C36" s="474">
        <v>59</v>
      </c>
      <c r="D36" s="475">
        <v>6</v>
      </c>
      <c r="E36" s="475">
        <v>1641</v>
      </c>
      <c r="F36" s="475">
        <v>16</v>
      </c>
      <c r="G36" s="475">
        <v>39</v>
      </c>
      <c r="H36" s="475">
        <v>27</v>
      </c>
      <c r="I36" s="475">
        <v>1465</v>
      </c>
      <c r="J36" s="475">
        <v>107</v>
      </c>
      <c r="K36" s="475">
        <v>278</v>
      </c>
      <c r="L36" s="475">
        <v>28</v>
      </c>
      <c r="M36" s="475">
        <v>80</v>
      </c>
      <c r="N36" s="475">
        <v>10</v>
      </c>
      <c r="O36" s="475">
        <v>123</v>
      </c>
      <c r="P36" s="475">
        <v>8</v>
      </c>
      <c r="Q36" s="475">
        <v>239</v>
      </c>
      <c r="R36" s="475">
        <v>612</v>
      </c>
      <c r="S36" s="475">
        <v>590</v>
      </c>
      <c r="T36" s="475">
        <v>43</v>
      </c>
      <c r="U36" s="475">
        <v>144</v>
      </c>
    </row>
    <row r="37" spans="1:21" s="41" customFormat="1" ht="12.95" customHeight="1">
      <c r="A37" s="39"/>
      <c r="B37" s="43"/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</row>
    <row r="38" spans="1:21" s="41" customFormat="1" ht="12.95" customHeight="1">
      <c r="A38" s="39" t="s">
        <v>102</v>
      </c>
      <c r="B38" s="43" t="s">
        <v>70</v>
      </c>
      <c r="C38" s="474">
        <v>130</v>
      </c>
      <c r="D38" s="475">
        <v>7</v>
      </c>
      <c r="E38" s="475">
        <v>3268</v>
      </c>
      <c r="F38" s="475">
        <v>26</v>
      </c>
      <c r="G38" s="475">
        <v>116</v>
      </c>
      <c r="H38" s="475">
        <v>272</v>
      </c>
      <c r="I38" s="475">
        <v>1242</v>
      </c>
      <c r="J38" s="475">
        <v>232</v>
      </c>
      <c r="K38" s="475">
        <v>200</v>
      </c>
      <c r="L38" s="475">
        <v>43</v>
      </c>
      <c r="M38" s="475">
        <v>67</v>
      </c>
      <c r="N38" s="475">
        <v>2</v>
      </c>
      <c r="O38" s="475">
        <v>144</v>
      </c>
      <c r="P38" s="475">
        <v>43</v>
      </c>
      <c r="Q38" s="475">
        <v>224</v>
      </c>
      <c r="R38" s="475">
        <v>530</v>
      </c>
      <c r="S38" s="475">
        <v>229</v>
      </c>
      <c r="T38" s="475">
        <v>40</v>
      </c>
      <c r="U38" s="475">
        <v>80</v>
      </c>
    </row>
    <row r="39" spans="1:21" s="41" customFormat="1" ht="12.95" customHeight="1">
      <c r="A39" s="39"/>
      <c r="B39" s="43" t="s">
        <v>93</v>
      </c>
      <c r="C39" s="474">
        <v>14</v>
      </c>
      <c r="D39" s="34" t="s">
        <v>68</v>
      </c>
      <c r="E39" s="475">
        <v>1854</v>
      </c>
      <c r="F39" s="475">
        <v>2</v>
      </c>
      <c r="G39" s="475">
        <v>15</v>
      </c>
      <c r="H39" s="475">
        <v>23</v>
      </c>
      <c r="I39" s="475">
        <v>566</v>
      </c>
      <c r="J39" s="475">
        <v>40</v>
      </c>
      <c r="K39" s="475">
        <v>82</v>
      </c>
      <c r="L39" s="475">
        <v>13</v>
      </c>
      <c r="M39" s="475">
        <v>46</v>
      </c>
      <c r="N39" s="34" t="s">
        <v>68</v>
      </c>
      <c r="O39" s="475">
        <v>45</v>
      </c>
      <c r="P39" s="475">
        <v>25</v>
      </c>
      <c r="Q39" s="475">
        <v>107</v>
      </c>
      <c r="R39" s="475">
        <v>361</v>
      </c>
      <c r="S39" s="475">
        <v>174</v>
      </c>
      <c r="T39" s="475">
        <v>21</v>
      </c>
      <c r="U39" s="475">
        <v>40</v>
      </c>
    </row>
    <row r="40" spans="1:21" s="41" customFormat="1" ht="12.95" customHeight="1">
      <c r="A40" s="39"/>
      <c r="B40" s="43"/>
      <c r="C40" s="476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</row>
    <row r="41" spans="1:21" s="41" customFormat="1" ht="12.95" customHeight="1">
      <c r="A41" s="30" t="s">
        <v>14</v>
      </c>
      <c r="B41" s="43" t="s">
        <v>70</v>
      </c>
      <c r="C41" s="474">
        <v>153</v>
      </c>
      <c r="D41" s="475">
        <v>145</v>
      </c>
      <c r="E41" s="475">
        <v>1816</v>
      </c>
      <c r="F41" s="475">
        <v>376</v>
      </c>
      <c r="G41" s="475">
        <v>262</v>
      </c>
      <c r="H41" s="475">
        <v>804</v>
      </c>
      <c r="I41" s="475">
        <v>2452</v>
      </c>
      <c r="J41" s="475">
        <v>1099</v>
      </c>
      <c r="K41" s="475">
        <v>548</v>
      </c>
      <c r="L41" s="475">
        <v>241</v>
      </c>
      <c r="M41" s="475">
        <v>217</v>
      </c>
      <c r="N41" s="475">
        <v>16</v>
      </c>
      <c r="O41" s="475">
        <v>262</v>
      </c>
      <c r="P41" s="475">
        <v>250</v>
      </c>
      <c r="Q41" s="475">
        <v>1280</v>
      </c>
      <c r="R41" s="475">
        <v>1240</v>
      </c>
      <c r="S41" s="475">
        <v>1482</v>
      </c>
      <c r="T41" s="475">
        <v>70</v>
      </c>
      <c r="U41" s="475">
        <v>338</v>
      </c>
    </row>
    <row r="42" spans="1:21" s="41" customFormat="1" ht="12.95" customHeight="1">
      <c r="A42" s="39"/>
      <c r="B42" s="43" t="s">
        <v>93</v>
      </c>
      <c r="C42" s="474">
        <v>52</v>
      </c>
      <c r="D42" s="475">
        <v>20</v>
      </c>
      <c r="E42" s="475">
        <v>470</v>
      </c>
      <c r="F42" s="475">
        <v>84</v>
      </c>
      <c r="G42" s="475">
        <v>65</v>
      </c>
      <c r="H42" s="475">
        <v>95</v>
      </c>
      <c r="I42" s="475">
        <v>1543</v>
      </c>
      <c r="J42" s="475">
        <v>266</v>
      </c>
      <c r="K42" s="475">
        <v>293</v>
      </c>
      <c r="L42" s="475">
        <v>70</v>
      </c>
      <c r="M42" s="475">
        <v>149</v>
      </c>
      <c r="N42" s="475">
        <v>9</v>
      </c>
      <c r="O42" s="475">
        <v>114</v>
      </c>
      <c r="P42" s="475">
        <v>49</v>
      </c>
      <c r="Q42" s="475">
        <v>564</v>
      </c>
      <c r="R42" s="475">
        <v>894</v>
      </c>
      <c r="S42" s="475">
        <v>1093</v>
      </c>
      <c r="T42" s="475">
        <v>40</v>
      </c>
      <c r="U42" s="475">
        <v>200</v>
      </c>
    </row>
    <row r="43" spans="1:21" s="41" customFormat="1" ht="12.95" customHeight="1">
      <c r="A43" s="39"/>
      <c r="B43" s="43"/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</row>
    <row r="44" spans="1:21" s="41" customFormat="1" ht="12.95" customHeight="1">
      <c r="A44" s="39" t="s">
        <v>103</v>
      </c>
      <c r="B44" s="43" t="s">
        <v>70</v>
      </c>
      <c r="C44" s="474">
        <v>137</v>
      </c>
      <c r="D44" s="34" t="s">
        <v>68</v>
      </c>
      <c r="E44" s="475">
        <v>88</v>
      </c>
      <c r="F44" s="34" t="s">
        <v>68</v>
      </c>
      <c r="G44" s="34" t="s">
        <v>68</v>
      </c>
      <c r="H44" s="475">
        <v>2</v>
      </c>
      <c r="I44" s="475">
        <v>137</v>
      </c>
      <c r="J44" s="475">
        <v>20</v>
      </c>
      <c r="K44" s="475">
        <v>23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475">
        <v>31</v>
      </c>
      <c r="R44" s="475">
        <v>47</v>
      </c>
      <c r="S44" s="478">
        <v>3</v>
      </c>
      <c r="T44" s="475">
        <v>1</v>
      </c>
      <c r="U44" s="475">
        <v>5</v>
      </c>
    </row>
    <row r="45" spans="1:21" s="41" customFormat="1" ht="12.95" customHeight="1">
      <c r="A45" s="39"/>
      <c r="B45" s="43" t="s">
        <v>93</v>
      </c>
      <c r="C45" s="474">
        <v>38</v>
      </c>
      <c r="D45" s="34" t="s">
        <v>68</v>
      </c>
      <c r="E45" s="475">
        <v>13</v>
      </c>
      <c r="F45" s="34" t="s">
        <v>68</v>
      </c>
      <c r="G45" s="34" t="s">
        <v>68</v>
      </c>
      <c r="H45" s="34">
        <v>1</v>
      </c>
      <c r="I45" s="475">
        <v>47</v>
      </c>
      <c r="J45" s="475">
        <v>7</v>
      </c>
      <c r="K45" s="475">
        <v>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475">
        <v>15</v>
      </c>
      <c r="R45" s="475">
        <v>30</v>
      </c>
      <c r="S45" s="478">
        <v>2</v>
      </c>
      <c r="T45" s="478">
        <v>1</v>
      </c>
      <c r="U45" s="475">
        <v>2</v>
      </c>
    </row>
    <row r="46" spans="1:21" s="41" customFormat="1" ht="12.95" customHeight="1">
      <c r="A46" s="39"/>
      <c r="B46" s="43"/>
      <c r="C46" s="476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</row>
    <row r="47" spans="1:21" s="41" customFormat="1" ht="12.95" customHeight="1">
      <c r="A47" s="1" t="s">
        <v>150</v>
      </c>
      <c r="B47" s="43" t="s">
        <v>70</v>
      </c>
      <c r="C47" s="474">
        <v>39</v>
      </c>
      <c r="D47" s="475">
        <v>2</v>
      </c>
      <c r="E47" s="475">
        <v>2874</v>
      </c>
      <c r="F47" s="475">
        <v>140</v>
      </c>
      <c r="G47" s="475">
        <v>174</v>
      </c>
      <c r="H47" s="475">
        <v>842</v>
      </c>
      <c r="I47" s="475">
        <v>1713</v>
      </c>
      <c r="J47" s="475">
        <v>501</v>
      </c>
      <c r="K47" s="475">
        <v>476</v>
      </c>
      <c r="L47" s="475">
        <v>106</v>
      </c>
      <c r="M47" s="475">
        <v>104</v>
      </c>
      <c r="N47" s="475">
        <v>11</v>
      </c>
      <c r="O47" s="475">
        <v>99</v>
      </c>
      <c r="P47" s="475">
        <v>24</v>
      </c>
      <c r="Q47" s="475">
        <v>801</v>
      </c>
      <c r="R47" s="475">
        <v>854</v>
      </c>
      <c r="S47" s="475">
        <v>732</v>
      </c>
      <c r="T47" s="475">
        <v>111</v>
      </c>
      <c r="U47" s="475">
        <v>149</v>
      </c>
    </row>
    <row r="48" spans="1:21" s="41" customFormat="1" ht="12.95" customHeight="1">
      <c r="A48" s="39"/>
      <c r="B48" s="43" t="s">
        <v>93</v>
      </c>
      <c r="C48" s="474">
        <v>3</v>
      </c>
      <c r="D48" s="475" t="s">
        <v>68</v>
      </c>
      <c r="E48" s="475">
        <v>983</v>
      </c>
      <c r="F48" s="475">
        <v>29</v>
      </c>
      <c r="G48" s="475">
        <v>32</v>
      </c>
      <c r="H48" s="475">
        <v>53</v>
      </c>
      <c r="I48" s="475">
        <v>856</v>
      </c>
      <c r="J48" s="475">
        <v>126</v>
      </c>
      <c r="K48" s="475">
        <v>251</v>
      </c>
      <c r="L48" s="475">
        <v>27</v>
      </c>
      <c r="M48" s="475">
        <v>55</v>
      </c>
      <c r="N48" s="475">
        <v>5</v>
      </c>
      <c r="O48" s="475">
        <v>42</v>
      </c>
      <c r="P48" s="475">
        <v>10</v>
      </c>
      <c r="Q48" s="475">
        <v>273</v>
      </c>
      <c r="R48" s="475">
        <v>581</v>
      </c>
      <c r="S48" s="475">
        <v>541</v>
      </c>
      <c r="T48" s="475">
        <v>74</v>
      </c>
      <c r="U48" s="475">
        <v>101</v>
      </c>
    </row>
    <row r="49" spans="1:21" s="41" customFormat="1" ht="12.95" customHeight="1">
      <c r="A49" s="39"/>
      <c r="B49" s="43"/>
      <c r="C49" s="476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</row>
    <row r="50" spans="1:21" s="41" customFormat="1" ht="12.95" customHeight="1">
      <c r="A50" s="39" t="s">
        <v>17</v>
      </c>
      <c r="B50" s="43" t="s">
        <v>70</v>
      </c>
      <c r="C50" s="474">
        <v>124</v>
      </c>
      <c r="D50" s="34" t="s">
        <v>68</v>
      </c>
      <c r="E50" s="475">
        <v>9</v>
      </c>
      <c r="F50" s="34" t="s">
        <v>68</v>
      </c>
      <c r="G50" s="34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475">
        <v>15</v>
      </c>
      <c r="R50" s="34" t="s">
        <v>68</v>
      </c>
      <c r="S50" s="475">
        <v>4</v>
      </c>
      <c r="T50" s="34" t="s">
        <v>68</v>
      </c>
      <c r="U50" s="34" t="s">
        <v>68</v>
      </c>
    </row>
    <row r="51" spans="1:21" s="41" customFormat="1" ht="12.95" customHeight="1">
      <c r="A51" s="39"/>
      <c r="B51" s="43" t="s">
        <v>93</v>
      </c>
      <c r="C51" s="474">
        <v>26</v>
      </c>
      <c r="D51" s="34" t="s">
        <v>68</v>
      </c>
      <c r="E51" s="475">
        <v>3</v>
      </c>
      <c r="F51" s="34" t="s">
        <v>68</v>
      </c>
      <c r="G51" s="34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475">
        <v>8</v>
      </c>
      <c r="R51" s="34" t="s">
        <v>68</v>
      </c>
      <c r="S51" s="475">
        <v>3</v>
      </c>
      <c r="T51" s="34" t="s">
        <v>68</v>
      </c>
      <c r="U51" s="34" t="s">
        <v>68</v>
      </c>
    </row>
    <row r="52" spans="1:21" s="41" customFormat="1" ht="12.95" customHeight="1">
      <c r="A52" s="39"/>
      <c r="B52" s="43"/>
      <c r="C52" s="476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</row>
    <row r="53" spans="1:21" s="41" customFormat="1" ht="12.95" customHeight="1">
      <c r="A53" s="39" t="s">
        <v>18</v>
      </c>
      <c r="B53" s="43" t="s">
        <v>70</v>
      </c>
      <c r="C53" s="479">
        <v>2</v>
      </c>
      <c r="D53" s="34" t="s">
        <v>68</v>
      </c>
      <c r="E53" s="475">
        <v>1</v>
      </c>
      <c r="F53" s="34" t="s">
        <v>68</v>
      </c>
      <c r="G53" s="34" t="s">
        <v>68</v>
      </c>
      <c r="H53" s="34" t="s">
        <v>68</v>
      </c>
      <c r="I53" s="34" t="s">
        <v>68</v>
      </c>
      <c r="J53" s="34" t="s">
        <v>68</v>
      </c>
      <c r="K53" s="34" t="s">
        <v>68</v>
      </c>
      <c r="L53" s="34" t="s">
        <v>68</v>
      </c>
      <c r="M53" s="34" t="s">
        <v>68</v>
      </c>
      <c r="N53" s="34" t="s">
        <v>68</v>
      </c>
      <c r="O53" s="34" t="s">
        <v>68</v>
      </c>
      <c r="P53" s="34" t="s">
        <v>68</v>
      </c>
      <c r="Q53" s="475">
        <v>7</v>
      </c>
      <c r="R53" s="34" t="s">
        <v>68</v>
      </c>
      <c r="S53" s="34" t="s">
        <v>68</v>
      </c>
      <c r="T53" s="34" t="s">
        <v>68</v>
      </c>
      <c r="U53" s="34" t="s">
        <v>68</v>
      </c>
    </row>
    <row r="54" spans="1:21" s="41" customFormat="1" ht="12.95" customHeight="1">
      <c r="A54" s="39"/>
      <c r="B54" s="43" t="s">
        <v>93</v>
      </c>
      <c r="C54" s="416">
        <v>1</v>
      </c>
      <c r="D54" s="34" t="s">
        <v>68</v>
      </c>
      <c r="E54" s="475">
        <v>1</v>
      </c>
      <c r="F54" s="34" t="s">
        <v>68</v>
      </c>
      <c r="G54" s="34" t="s">
        <v>68</v>
      </c>
      <c r="H54" s="34" t="s">
        <v>68</v>
      </c>
      <c r="I54" s="34" t="s">
        <v>68</v>
      </c>
      <c r="J54" s="34" t="s">
        <v>68</v>
      </c>
      <c r="K54" s="34" t="s">
        <v>68</v>
      </c>
      <c r="L54" s="34" t="s">
        <v>68</v>
      </c>
      <c r="M54" s="34" t="s">
        <v>68</v>
      </c>
      <c r="N54" s="34" t="s">
        <v>68</v>
      </c>
      <c r="O54" s="34" t="s">
        <v>68</v>
      </c>
      <c r="P54" s="34" t="s">
        <v>68</v>
      </c>
      <c r="Q54" s="475">
        <v>2</v>
      </c>
      <c r="R54" s="34" t="s">
        <v>68</v>
      </c>
      <c r="S54" s="34" t="s">
        <v>68</v>
      </c>
      <c r="T54" s="34" t="s">
        <v>68</v>
      </c>
      <c r="U54" s="34" t="s">
        <v>68</v>
      </c>
    </row>
    <row r="55" spans="1:21" s="41" customFormat="1" ht="12.95" customHeight="1">
      <c r="A55" s="39"/>
      <c r="B55" s="43"/>
      <c r="C55" s="476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</row>
    <row r="56" spans="1:21" s="41" customFormat="1" ht="12.95" customHeight="1">
      <c r="A56" s="30" t="s">
        <v>19</v>
      </c>
      <c r="B56" s="43" t="s">
        <v>70</v>
      </c>
      <c r="C56" s="474">
        <v>878</v>
      </c>
      <c r="D56" s="475">
        <v>60</v>
      </c>
      <c r="E56" s="475">
        <v>1920</v>
      </c>
      <c r="F56" s="475">
        <v>446</v>
      </c>
      <c r="G56" s="475">
        <v>484</v>
      </c>
      <c r="H56" s="475">
        <v>1133</v>
      </c>
      <c r="I56" s="475">
        <v>2708</v>
      </c>
      <c r="J56" s="475">
        <v>618</v>
      </c>
      <c r="K56" s="475">
        <v>1234</v>
      </c>
      <c r="L56" s="475">
        <v>339</v>
      </c>
      <c r="M56" s="475">
        <v>261</v>
      </c>
      <c r="N56" s="475">
        <v>29</v>
      </c>
      <c r="O56" s="475">
        <v>396</v>
      </c>
      <c r="P56" s="475">
        <v>321</v>
      </c>
      <c r="Q56" s="475">
        <v>2283</v>
      </c>
      <c r="R56" s="475">
        <v>1651</v>
      </c>
      <c r="S56" s="475">
        <v>1430</v>
      </c>
      <c r="T56" s="475">
        <v>562</v>
      </c>
      <c r="U56" s="475">
        <v>389</v>
      </c>
    </row>
    <row r="57" spans="1:21" s="41" customFormat="1" ht="12.95" customHeight="1">
      <c r="A57" s="39"/>
      <c r="B57" s="43" t="s">
        <v>93</v>
      </c>
      <c r="C57" s="474">
        <v>253</v>
      </c>
      <c r="D57" s="475">
        <v>5</v>
      </c>
      <c r="E57" s="475">
        <v>707</v>
      </c>
      <c r="F57" s="475">
        <v>123</v>
      </c>
      <c r="G57" s="475">
        <v>114</v>
      </c>
      <c r="H57" s="475">
        <v>137</v>
      </c>
      <c r="I57" s="475">
        <v>1520</v>
      </c>
      <c r="J57" s="475">
        <v>134</v>
      </c>
      <c r="K57" s="475">
        <v>624</v>
      </c>
      <c r="L57" s="475">
        <v>136</v>
      </c>
      <c r="M57" s="475">
        <v>182</v>
      </c>
      <c r="N57" s="475">
        <v>13</v>
      </c>
      <c r="O57" s="475">
        <v>141</v>
      </c>
      <c r="P57" s="475">
        <v>133</v>
      </c>
      <c r="Q57" s="475">
        <v>993</v>
      </c>
      <c r="R57" s="475">
        <v>1157</v>
      </c>
      <c r="S57" s="475">
        <v>1075</v>
      </c>
      <c r="T57" s="475">
        <v>391</v>
      </c>
      <c r="U57" s="475">
        <v>236</v>
      </c>
    </row>
    <row r="58" spans="1:21" s="41" customFormat="1" ht="12.95" customHeight="1">
      <c r="A58" s="39"/>
      <c r="B58" s="43"/>
      <c r="C58" s="476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</row>
    <row r="59" spans="1:21" s="41" customFormat="1" ht="12.95" customHeight="1">
      <c r="A59" s="44" t="s">
        <v>20</v>
      </c>
      <c r="B59" s="43" t="s">
        <v>70</v>
      </c>
      <c r="C59" s="474">
        <v>19</v>
      </c>
      <c r="D59" s="34" t="s">
        <v>68</v>
      </c>
      <c r="E59" s="475">
        <v>180</v>
      </c>
      <c r="F59" s="475">
        <v>2</v>
      </c>
      <c r="G59" s="475">
        <v>46</v>
      </c>
      <c r="H59" s="475">
        <v>305</v>
      </c>
      <c r="I59" s="475">
        <v>816</v>
      </c>
      <c r="J59" s="475">
        <v>102</v>
      </c>
      <c r="K59" s="475">
        <v>124</v>
      </c>
      <c r="L59" s="475">
        <v>17</v>
      </c>
      <c r="M59" s="475">
        <v>14</v>
      </c>
      <c r="N59" s="475">
        <v>1</v>
      </c>
      <c r="O59" s="475">
        <v>88</v>
      </c>
      <c r="P59" s="475">
        <v>68</v>
      </c>
      <c r="Q59" s="475">
        <v>451</v>
      </c>
      <c r="R59" s="475">
        <v>265</v>
      </c>
      <c r="S59" s="475">
        <v>531</v>
      </c>
      <c r="T59" s="475">
        <v>20</v>
      </c>
      <c r="U59" s="475">
        <v>95</v>
      </c>
    </row>
    <row r="60" spans="1:21" s="41" customFormat="1" ht="12.95" customHeight="1">
      <c r="A60" s="44"/>
      <c r="B60" s="43" t="s">
        <v>93</v>
      </c>
      <c r="C60" s="474">
        <v>2</v>
      </c>
      <c r="D60" s="34" t="s">
        <v>68</v>
      </c>
      <c r="E60" s="475">
        <v>51</v>
      </c>
      <c r="F60" s="34">
        <v>1</v>
      </c>
      <c r="G60" s="478">
        <v>13</v>
      </c>
      <c r="H60" s="475">
        <v>33</v>
      </c>
      <c r="I60" s="475">
        <v>360</v>
      </c>
      <c r="J60" s="475">
        <v>13</v>
      </c>
      <c r="K60" s="475">
        <v>57</v>
      </c>
      <c r="L60" s="475">
        <v>5</v>
      </c>
      <c r="M60" s="475">
        <v>7</v>
      </c>
      <c r="N60" s="478">
        <v>1</v>
      </c>
      <c r="O60" s="475">
        <v>33</v>
      </c>
      <c r="P60" s="475">
        <v>34</v>
      </c>
      <c r="Q60" s="475">
        <v>187</v>
      </c>
      <c r="R60" s="475">
        <v>216</v>
      </c>
      <c r="S60" s="475">
        <v>422</v>
      </c>
      <c r="T60" s="475">
        <v>13</v>
      </c>
      <c r="U60" s="475">
        <v>70</v>
      </c>
    </row>
    <row r="61" spans="1:21" s="41" customFormat="1" ht="12.95" customHeight="1">
      <c r="A61" s="44"/>
      <c r="B61" s="43"/>
      <c r="C61" s="476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</row>
    <row r="62" spans="1:21" s="41" customFormat="1" ht="12.95" customHeight="1">
      <c r="A62" s="44" t="s">
        <v>104</v>
      </c>
      <c r="B62" s="43" t="s">
        <v>70</v>
      </c>
      <c r="C62" s="474">
        <v>23</v>
      </c>
      <c r="D62" s="475">
        <v>47</v>
      </c>
      <c r="E62" s="475">
        <v>86</v>
      </c>
      <c r="F62" s="475" t="s">
        <v>68</v>
      </c>
      <c r="G62" s="475">
        <v>10</v>
      </c>
      <c r="H62" s="475">
        <v>20</v>
      </c>
      <c r="I62" s="475">
        <v>12</v>
      </c>
      <c r="J62" s="475">
        <v>25</v>
      </c>
      <c r="K62" s="475">
        <v>13</v>
      </c>
      <c r="L62" s="34">
        <v>58</v>
      </c>
      <c r="M62" s="34">
        <v>1</v>
      </c>
      <c r="N62" s="34" t="s">
        <v>68</v>
      </c>
      <c r="O62" s="34" t="s">
        <v>68</v>
      </c>
      <c r="P62" s="34">
        <v>2</v>
      </c>
      <c r="Q62" s="475">
        <v>53</v>
      </c>
      <c r="R62" s="34" t="s">
        <v>68</v>
      </c>
      <c r="S62" s="475">
        <v>7</v>
      </c>
      <c r="T62" s="475">
        <v>1</v>
      </c>
      <c r="U62" s="34" t="s">
        <v>68</v>
      </c>
    </row>
    <row r="63" spans="1:21" s="41" customFormat="1" ht="12.95" customHeight="1">
      <c r="A63" s="44"/>
      <c r="B63" s="43" t="s">
        <v>93</v>
      </c>
      <c r="C63" s="474">
        <v>6</v>
      </c>
      <c r="D63" s="475">
        <v>3</v>
      </c>
      <c r="E63" s="475">
        <v>14</v>
      </c>
      <c r="F63" s="475" t="s">
        <v>68</v>
      </c>
      <c r="G63" s="475">
        <v>2</v>
      </c>
      <c r="H63" s="34">
        <v>3</v>
      </c>
      <c r="I63" s="475">
        <v>2</v>
      </c>
      <c r="J63" s="475">
        <v>3</v>
      </c>
      <c r="K63" s="478">
        <v>4</v>
      </c>
      <c r="L63" s="34">
        <v>18</v>
      </c>
      <c r="M63" s="34" t="s">
        <v>68</v>
      </c>
      <c r="N63" s="34" t="s">
        <v>68</v>
      </c>
      <c r="O63" s="34" t="s">
        <v>68</v>
      </c>
      <c r="P63" s="34">
        <v>1</v>
      </c>
      <c r="Q63" s="475">
        <v>18</v>
      </c>
      <c r="R63" s="34" t="s">
        <v>68</v>
      </c>
      <c r="S63" s="475">
        <v>6</v>
      </c>
      <c r="T63" s="34" t="s">
        <v>68</v>
      </c>
      <c r="U63" s="34" t="s">
        <v>68</v>
      </c>
    </row>
    <row r="64" spans="1:21" s="41" customFormat="1" ht="12.95" customHeight="1">
      <c r="A64" s="44"/>
      <c r="B64" s="43"/>
      <c r="C64" s="476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</row>
    <row r="65" spans="1:21" s="41" customFormat="1" ht="12.95" customHeight="1">
      <c r="A65" s="44" t="s">
        <v>22</v>
      </c>
      <c r="B65" s="43" t="s">
        <v>70</v>
      </c>
      <c r="C65" s="474">
        <v>10</v>
      </c>
      <c r="D65" s="34" t="s">
        <v>68</v>
      </c>
      <c r="E65" s="475">
        <v>273</v>
      </c>
      <c r="F65" s="475">
        <v>81</v>
      </c>
      <c r="G65" s="475">
        <v>180</v>
      </c>
      <c r="H65" s="475">
        <v>340</v>
      </c>
      <c r="I65" s="475">
        <v>813</v>
      </c>
      <c r="J65" s="475">
        <v>283</v>
      </c>
      <c r="K65" s="475">
        <v>369</v>
      </c>
      <c r="L65" s="475">
        <v>160</v>
      </c>
      <c r="M65" s="475">
        <v>138</v>
      </c>
      <c r="N65" s="475">
        <v>11</v>
      </c>
      <c r="O65" s="475">
        <v>143</v>
      </c>
      <c r="P65" s="475">
        <v>93</v>
      </c>
      <c r="Q65" s="475">
        <v>983</v>
      </c>
      <c r="R65" s="475">
        <v>532</v>
      </c>
      <c r="S65" s="475">
        <v>252</v>
      </c>
      <c r="T65" s="475">
        <v>333</v>
      </c>
      <c r="U65" s="475">
        <v>128</v>
      </c>
    </row>
    <row r="66" spans="1:21" s="41" customFormat="1" ht="12.95" customHeight="1">
      <c r="A66" s="44"/>
      <c r="B66" s="43" t="s">
        <v>93</v>
      </c>
      <c r="C66" s="474">
        <v>4</v>
      </c>
      <c r="D66" s="34" t="s">
        <v>68</v>
      </c>
      <c r="E66" s="475">
        <v>108</v>
      </c>
      <c r="F66" s="475">
        <v>14</v>
      </c>
      <c r="G66" s="475">
        <v>56</v>
      </c>
      <c r="H66" s="475">
        <v>50</v>
      </c>
      <c r="I66" s="475">
        <v>462</v>
      </c>
      <c r="J66" s="475">
        <v>48</v>
      </c>
      <c r="K66" s="475">
        <v>178</v>
      </c>
      <c r="L66" s="475">
        <v>61</v>
      </c>
      <c r="M66" s="475">
        <v>98</v>
      </c>
      <c r="N66" s="475">
        <v>2</v>
      </c>
      <c r="O66" s="475">
        <v>49</v>
      </c>
      <c r="P66" s="475">
        <v>30</v>
      </c>
      <c r="Q66" s="475">
        <v>395</v>
      </c>
      <c r="R66" s="475">
        <v>367</v>
      </c>
      <c r="S66" s="475">
        <v>187</v>
      </c>
      <c r="T66" s="475">
        <v>295</v>
      </c>
      <c r="U66" s="475">
        <v>90</v>
      </c>
    </row>
    <row r="67" spans="1:21" s="41" customFormat="1" ht="12.95" customHeight="1">
      <c r="A67" s="44"/>
      <c r="B67" s="43"/>
      <c r="C67" s="476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</row>
    <row r="68" spans="1:21" s="41" customFormat="1" ht="12.95" customHeight="1">
      <c r="A68" s="44" t="s">
        <v>105</v>
      </c>
      <c r="B68" s="43" t="s">
        <v>70</v>
      </c>
      <c r="C68" s="474">
        <v>225</v>
      </c>
      <c r="D68" s="34" t="s">
        <v>68</v>
      </c>
      <c r="E68" s="475">
        <v>733</v>
      </c>
      <c r="F68" s="475">
        <v>286</v>
      </c>
      <c r="G68" s="475">
        <v>197</v>
      </c>
      <c r="H68" s="475">
        <v>225</v>
      </c>
      <c r="I68" s="475">
        <v>600</v>
      </c>
      <c r="J68" s="475">
        <v>109</v>
      </c>
      <c r="K68" s="475">
        <v>650</v>
      </c>
      <c r="L68" s="475">
        <v>73</v>
      </c>
      <c r="M68" s="475">
        <v>78</v>
      </c>
      <c r="N68" s="475">
        <v>16</v>
      </c>
      <c r="O68" s="475">
        <v>137</v>
      </c>
      <c r="P68" s="475">
        <v>141</v>
      </c>
      <c r="Q68" s="475">
        <v>457</v>
      </c>
      <c r="R68" s="475">
        <v>638</v>
      </c>
      <c r="S68" s="475">
        <v>219</v>
      </c>
      <c r="T68" s="475">
        <v>174</v>
      </c>
      <c r="U68" s="475">
        <v>140</v>
      </c>
    </row>
    <row r="69" spans="1:21" s="41" customFormat="1" ht="12.95" customHeight="1">
      <c r="A69" s="44"/>
      <c r="B69" s="43" t="s">
        <v>93</v>
      </c>
      <c r="C69" s="474">
        <v>65</v>
      </c>
      <c r="D69" s="34" t="s">
        <v>68</v>
      </c>
      <c r="E69" s="475">
        <v>328</v>
      </c>
      <c r="F69" s="475">
        <v>100</v>
      </c>
      <c r="G69" s="475">
        <v>30</v>
      </c>
      <c r="H69" s="475">
        <v>34</v>
      </c>
      <c r="I69" s="475">
        <v>368</v>
      </c>
      <c r="J69" s="475">
        <v>30</v>
      </c>
      <c r="K69" s="475">
        <v>346</v>
      </c>
      <c r="L69" s="475">
        <v>33</v>
      </c>
      <c r="M69" s="475">
        <v>55</v>
      </c>
      <c r="N69" s="475">
        <v>9</v>
      </c>
      <c r="O69" s="475">
        <v>49</v>
      </c>
      <c r="P69" s="475">
        <v>56</v>
      </c>
      <c r="Q69" s="475">
        <v>207</v>
      </c>
      <c r="R69" s="475">
        <v>425</v>
      </c>
      <c r="S69" s="475">
        <v>176</v>
      </c>
      <c r="T69" s="475">
        <v>62</v>
      </c>
      <c r="U69" s="475">
        <v>64</v>
      </c>
    </row>
    <row r="70" spans="1:21" s="41" customFormat="1" ht="12.95" customHeight="1">
      <c r="A70" s="44"/>
      <c r="B70" s="43"/>
      <c r="C70" s="476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</row>
    <row r="71" spans="1:21" s="41" customFormat="1" ht="12.95" customHeight="1">
      <c r="A71" s="44" t="s">
        <v>106</v>
      </c>
      <c r="B71" s="43" t="s">
        <v>70</v>
      </c>
      <c r="C71" s="474">
        <v>564</v>
      </c>
      <c r="D71" s="34" t="s">
        <v>68</v>
      </c>
      <c r="E71" s="475">
        <v>630</v>
      </c>
      <c r="F71" s="475">
        <v>38</v>
      </c>
      <c r="G71" s="475">
        <v>33</v>
      </c>
      <c r="H71" s="475">
        <v>243</v>
      </c>
      <c r="I71" s="475">
        <v>461</v>
      </c>
      <c r="J71" s="475">
        <v>95</v>
      </c>
      <c r="K71" s="475">
        <v>66</v>
      </c>
      <c r="L71" s="475">
        <v>31</v>
      </c>
      <c r="M71" s="475">
        <v>30</v>
      </c>
      <c r="N71" s="478">
        <v>1</v>
      </c>
      <c r="O71" s="475">
        <v>28</v>
      </c>
      <c r="P71" s="475">
        <v>13</v>
      </c>
      <c r="Q71" s="475">
        <v>280</v>
      </c>
      <c r="R71" s="475">
        <v>182</v>
      </c>
      <c r="S71" s="475">
        <v>409</v>
      </c>
      <c r="T71" s="475">
        <v>30</v>
      </c>
      <c r="U71" s="475">
        <v>23</v>
      </c>
    </row>
    <row r="72" spans="1:21" s="41" customFormat="1" ht="12.95" customHeight="1">
      <c r="A72" s="44"/>
      <c r="B72" s="43" t="s">
        <v>93</v>
      </c>
      <c r="C72" s="474">
        <v>161</v>
      </c>
      <c r="D72" s="34" t="s">
        <v>68</v>
      </c>
      <c r="E72" s="475">
        <v>199</v>
      </c>
      <c r="F72" s="475">
        <v>7</v>
      </c>
      <c r="G72" s="475">
        <v>8</v>
      </c>
      <c r="H72" s="475">
        <v>17</v>
      </c>
      <c r="I72" s="475">
        <v>322</v>
      </c>
      <c r="J72" s="475">
        <v>38</v>
      </c>
      <c r="K72" s="475">
        <v>37</v>
      </c>
      <c r="L72" s="475">
        <v>19</v>
      </c>
      <c r="M72" s="475">
        <v>22</v>
      </c>
      <c r="N72" s="478">
        <v>1</v>
      </c>
      <c r="O72" s="475">
        <v>10</v>
      </c>
      <c r="P72" s="475">
        <v>11</v>
      </c>
      <c r="Q72" s="475">
        <v>160</v>
      </c>
      <c r="R72" s="475">
        <v>124</v>
      </c>
      <c r="S72" s="475">
        <v>276</v>
      </c>
      <c r="T72" s="475">
        <v>19</v>
      </c>
      <c r="U72" s="475">
        <v>9</v>
      </c>
    </row>
    <row r="73" spans="1:21" s="41" customFormat="1" ht="12.95" customHeight="1">
      <c r="A73" s="44"/>
      <c r="B73" s="43"/>
      <c r="C73" s="476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</row>
    <row r="74" spans="1:21" s="41" customFormat="1" ht="12.95" customHeight="1">
      <c r="A74" s="44" t="s">
        <v>107</v>
      </c>
      <c r="B74" s="43" t="s">
        <v>70</v>
      </c>
      <c r="C74" s="474">
        <v>37</v>
      </c>
      <c r="D74" s="475">
        <v>13</v>
      </c>
      <c r="E74" s="475">
        <v>18</v>
      </c>
      <c r="F74" s="475">
        <v>39</v>
      </c>
      <c r="G74" s="478">
        <v>18</v>
      </c>
      <c r="H74" s="34" t="s">
        <v>68</v>
      </c>
      <c r="I74" s="475">
        <v>6</v>
      </c>
      <c r="J74" s="475">
        <v>4</v>
      </c>
      <c r="K74" s="475">
        <v>12</v>
      </c>
      <c r="L74" s="34" t="s">
        <v>68</v>
      </c>
      <c r="M74" s="34" t="s">
        <v>68</v>
      </c>
      <c r="N74" s="34" t="s">
        <v>68</v>
      </c>
      <c r="O74" s="34" t="s">
        <v>68</v>
      </c>
      <c r="P74" s="475">
        <v>4</v>
      </c>
      <c r="Q74" s="475">
        <v>59</v>
      </c>
      <c r="R74" s="475">
        <v>34</v>
      </c>
      <c r="S74" s="475">
        <v>12</v>
      </c>
      <c r="T74" s="475">
        <v>4</v>
      </c>
      <c r="U74" s="34">
        <v>3</v>
      </c>
    </row>
    <row r="75" spans="1:21" s="41" customFormat="1" ht="12.95" customHeight="1">
      <c r="A75" s="39"/>
      <c r="B75" s="43" t="s">
        <v>93</v>
      </c>
      <c r="C75" s="474">
        <v>15</v>
      </c>
      <c r="D75" s="475">
        <v>2</v>
      </c>
      <c r="E75" s="475">
        <v>7</v>
      </c>
      <c r="F75" s="475">
        <v>1</v>
      </c>
      <c r="G75" s="478">
        <v>5</v>
      </c>
      <c r="H75" s="34" t="s">
        <v>68</v>
      </c>
      <c r="I75" s="475">
        <v>6</v>
      </c>
      <c r="J75" s="475">
        <v>2</v>
      </c>
      <c r="K75" s="475">
        <v>2</v>
      </c>
      <c r="L75" s="34" t="s">
        <v>68</v>
      </c>
      <c r="M75" s="34" t="s">
        <v>68</v>
      </c>
      <c r="N75" s="34" t="s">
        <v>68</v>
      </c>
      <c r="O75" s="34" t="s">
        <v>68</v>
      </c>
      <c r="P75" s="34">
        <v>1</v>
      </c>
      <c r="Q75" s="475">
        <v>26</v>
      </c>
      <c r="R75" s="475">
        <v>25</v>
      </c>
      <c r="S75" s="475">
        <v>8</v>
      </c>
      <c r="T75" s="475">
        <v>2</v>
      </c>
      <c r="U75" s="34">
        <v>3</v>
      </c>
    </row>
    <row r="76" spans="1:21" s="41" customFormat="1" ht="12.95" customHeight="1">
      <c r="A76" s="39"/>
      <c r="B76" s="43"/>
      <c r="C76" s="476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</row>
    <row r="77" spans="1:21" s="41" customFormat="1" ht="12.95" customHeight="1">
      <c r="A77" s="39" t="s">
        <v>108</v>
      </c>
      <c r="B77" s="43" t="s">
        <v>70</v>
      </c>
      <c r="C77" s="474">
        <v>3</v>
      </c>
      <c r="D77" s="34" t="s">
        <v>68</v>
      </c>
      <c r="E77" s="475">
        <v>20</v>
      </c>
      <c r="F77" s="34" t="s">
        <v>68</v>
      </c>
      <c r="G77" s="475" t="s">
        <v>68</v>
      </c>
      <c r="H77" s="34" t="s">
        <v>68</v>
      </c>
      <c r="I77" s="475">
        <v>10</v>
      </c>
      <c r="J77" s="475">
        <v>2</v>
      </c>
      <c r="K77" s="475">
        <v>7</v>
      </c>
      <c r="L77" s="34" t="s">
        <v>68</v>
      </c>
      <c r="M77" s="34" t="s">
        <v>68</v>
      </c>
      <c r="N77" s="34" t="s">
        <v>68</v>
      </c>
      <c r="O77" s="34" t="s">
        <v>68</v>
      </c>
      <c r="P77" s="475">
        <v>1</v>
      </c>
      <c r="Q77" s="475">
        <v>17</v>
      </c>
      <c r="R77" s="475">
        <v>28</v>
      </c>
      <c r="S77" s="34" t="s">
        <v>68</v>
      </c>
      <c r="T77" s="34" t="s">
        <v>68</v>
      </c>
      <c r="U77" s="34" t="s">
        <v>68</v>
      </c>
    </row>
    <row r="78" spans="1:21" s="41" customFormat="1" ht="12.95" customHeight="1">
      <c r="A78" s="39"/>
      <c r="B78" s="43" t="s">
        <v>93</v>
      </c>
      <c r="C78" s="474">
        <v>1</v>
      </c>
      <c r="D78" s="34" t="s">
        <v>68</v>
      </c>
      <c r="E78" s="475">
        <v>4</v>
      </c>
      <c r="F78" s="34" t="s">
        <v>68</v>
      </c>
      <c r="G78" s="34" t="s">
        <v>68</v>
      </c>
      <c r="H78" s="34" t="s">
        <v>68</v>
      </c>
      <c r="I78" s="475">
        <v>5</v>
      </c>
      <c r="J78" s="34" t="s">
        <v>68</v>
      </c>
      <c r="K78" s="475">
        <v>4</v>
      </c>
      <c r="L78" s="34" t="s">
        <v>68</v>
      </c>
      <c r="M78" s="34" t="s">
        <v>68</v>
      </c>
      <c r="N78" s="34" t="s">
        <v>68</v>
      </c>
      <c r="O78" s="34" t="s">
        <v>68</v>
      </c>
      <c r="P78" s="475">
        <v>1</v>
      </c>
      <c r="Q78" s="475">
        <v>10</v>
      </c>
      <c r="R78" s="475">
        <v>19</v>
      </c>
      <c r="S78" s="34" t="s">
        <v>68</v>
      </c>
      <c r="T78" s="34" t="s">
        <v>68</v>
      </c>
      <c r="U78" s="34" t="s">
        <v>68</v>
      </c>
    </row>
    <row r="79" spans="1:21" s="41" customFormat="1" ht="12.95" customHeight="1">
      <c r="A79" s="39"/>
      <c r="B79" s="43"/>
      <c r="C79" s="476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</row>
    <row r="80" spans="1:21" s="41" customFormat="1" ht="12.95" customHeight="1">
      <c r="A80" s="39" t="s">
        <v>109</v>
      </c>
      <c r="B80" s="43" t="s">
        <v>70</v>
      </c>
      <c r="C80" s="474">
        <v>164</v>
      </c>
      <c r="D80" s="34" t="s">
        <v>68</v>
      </c>
      <c r="E80" s="475">
        <v>15</v>
      </c>
      <c r="F80" s="475">
        <v>8</v>
      </c>
      <c r="G80" s="475">
        <v>13</v>
      </c>
      <c r="H80" s="34">
        <v>1</v>
      </c>
      <c r="I80" s="475">
        <v>14</v>
      </c>
      <c r="J80" s="475">
        <v>7</v>
      </c>
      <c r="K80" s="475">
        <v>12</v>
      </c>
      <c r="L80" s="34" t="s">
        <v>68</v>
      </c>
      <c r="M80" s="475">
        <v>1</v>
      </c>
      <c r="N80" s="34" t="s">
        <v>68</v>
      </c>
      <c r="O80" s="475">
        <v>5</v>
      </c>
      <c r="P80" s="475">
        <v>2</v>
      </c>
      <c r="Q80" s="475">
        <v>68</v>
      </c>
      <c r="R80" s="475">
        <v>59</v>
      </c>
      <c r="S80" s="475">
        <v>41</v>
      </c>
      <c r="T80" s="475">
        <v>8</v>
      </c>
      <c r="U80" s="475">
        <v>15</v>
      </c>
    </row>
    <row r="81" spans="1:21" s="41" customFormat="1" ht="12.95" customHeight="1">
      <c r="A81" s="39"/>
      <c r="B81" s="43" t="s">
        <v>93</v>
      </c>
      <c r="C81" s="474">
        <v>36</v>
      </c>
      <c r="D81" s="34" t="s">
        <v>68</v>
      </c>
      <c r="E81" s="475">
        <v>2</v>
      </c>
      <c r="F81" s="475">
        <v>3</v>
      </c>
      <c r="G81" s="475">
        <v>4</v>
      </c>
      <c r="H81" s="34" t="s">
        <v>68</v>
      </c>
      <c r="I81" s="475">
        <v>11</v>
      </c>
      <c r="J81" s="475">
        <v>1</v>
      </c>
      <c r="K81" s="475">
        <v>7</v>
      </c>
      <c r="L81" s="34" t="s">
        <v>68</v>
      </c>
      <c r="M81" s="34">
        <v>1</v>
      </c>
      <c r="N81" s="34" t="s">
        <v>68</v>
      </c>
      <c r="O81" s="475">
        <v>2</v>
      </c>
      <c r="P81" s="475">
        <v>2</v>
      </c>
      <c r="Q81" s="475">
        <v>24</v>
      </c>
      <c r="R81" s="475">
        <v>40</v>
      </c>
      <c r="S81" s="475">
        <v>29</v>
      </c>
      <c r="T81" s="475">
        <v>3</v>
      </c>
      <c r="U81" s="475">
        <v>4</v>
      </c>
    </row>
    <row r="82" spans="1:21" s="41" customFormat="1" ht="12.95" customHeight="1">
      <c r="A82" s="39"/>
      <c r="B82" s="43"/>
      <c r="C82" s="476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</row>
    <row r="83" spans="1:21" s="41" customFormat="1" ht="12.95" customHeight="1">
      <c r="A83" s="39" t="s">
        <v>110</v>
      </c>
      <c r="B83" s="43" t="s">
        <v>70</v>
      </c>
      <c r="C83" s="474">
        <v>238</v>
      </c>
      <c r="D83" s="34" t="s">
        <v>68</v>
      </c>
      <c r="E83" s="475">
        <v>221</v>
      </c>
      <c r="F83" s="475">
        <v>26</v>
      </c>
      <c r="G83" s="475">
        <v>17</v>
      </c>
      <c r="H83" s="475">
        <v>23</v>
      </c>
      <c r="I83" s="475">
        <v>121</v>
      </c>
      <c r="J83" s="475">
        <v>40</v>
      </c>
      <c r="K83" s="475">
        <v>25</v>
      </c>
      <c r="L83" s="475">
        <v>1</v>
      </c>
      <c r="M83" s="475">
        <v>6</v>
      </c>
      <c r="N83" s="478">
        <v>1</v>
      </c>
      <c r="O83" s="475">
        <v>22</v>
      </c>
      <c r="P83" s="475">
        <v>4</v>
      </c>
      <c r="Q83" s="475">
        <v>129</v>
      </c>
      <c r="R83" s="475">
        <v>181</v>
      </c>
      <c r="S83" s="475">
        <v>130</v>
      </c>
      <c r="T83" s="475">
        <v>5</v>
      </c>
      <c r="U83" s="475">
        <v>12</v>
      </c>
    </row>
    <row r="84" spans="1:21" s="41" customFormat="1" ht="12.95" customHeight="1">
      <c r="A84" s="39"/>
      <c r="B84" s="43" t="s">
        <v>93</v>
      </c>
      <c r="C84" s="474">
        <v>39</v>
      </c>
      <c r="D84" s="34" t="s">
        <v>68</v>
      </c>
      <c r="E84" s="475">
        <v>56</v>
      </c>
      <c r="F84" s="475">
        <v>2</v>
      </c>
      <c r="G84" s="475">
        <v>3</v>
      </c>
      <c r="H84" s="475">
        <v>2</v>
      </c>
      <c r="I84" s="475">
        <v>71</v>
      </c>
      <c r="J84" s="475">
        <v>8</v>
      </c>
      <c r="K84" s="475">
        <v>11</v>
      </c>
      <c r="L84" s="475">
        <v>1</v>
      </c>
      <c r="M84" s="475">
        <v>4</v>
      </c>
      <c r="N84" s="478" t="s">
        <v>68</v>
      </c>
      <c r="O84" s="475">
        <v>5</v>
      </c>
      <c r="P84" s="475">
        <v>2</v>
      </c>
      <c r="Q84" s="475">
        <v>49</v>
      </c>
      <c r="R84" s="475">
        <v>115</v>
      </c>
      <c r="S84" s="475">
        <v>95</v>
      </c>
      <c r="T84" s="475">
        <v>5</v>
      </c>
      <c r="U84" s="475">
        <v>8</v>
      </c>
    </row>
    <row r="85" spans="1:21" s="41" customFormat="1" ht="12.95" customHeight="1">
      <c r="A85" s="39"/>
      <c r="B85" s="43"/>
      <c r="C85" s="476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</row>
    <row r="86" spans="1:21" s="41" customFormat="1" ht="12.95" customHeight="1">
      <c r="A86" s="39" t="s">
        <v>111</v>
      </c>
      <c r="B86" s="43" t="s">
        <v>70</v>
      </c>
      <c r="C86" s="474">
        <v>108</v>
      </c>
      <c r="D86" s="475">
        <v>1</v>
      </c>
      <c r="E86" s="475">
        <v>1322</v>
      </c>
      <c r="F86" s="475">
        <v>65</v>
      </c>
      <c r="G86" s="475">
        <v>89</v>
      </c>
      <c r="H86" s="475">
        <v>134</v>
      </c>
      <c r="I86" s="475">
        <v>899</v>
      </c>
      <c r="J86" s="475">
        <v>99</v>
      </c>
      <c r="K86" s="475">
        <v>202</v>
      </c>
      <c r="L86" s="475">
        <v>38</v>
      </c>
      <c r="M86" s="475">
        <v>48</v>
      </c>
      <c r="N86" s="475">
        <v>6</v>
      </c>
      <c r="O86" s="475">
        <v>44</v>
      </c>
      <c r="P86" s="475">
        <v>4</v>
      </c>
      <c r="Q86" s="475">
        <v>233</v>
      </c>
      <c r="R86" s="475">
        <v>270</v>
      </c>
      <c r="S86" s="475">
        <v>260</v>
      </c>
      <c r="T86" s="475">
        <v>26</v>
      </c>
      <c r="U86" s="475">
        <v>50</v>
      </c>
    </row>
    <row r="87" spans="1:21" s="41" customFormat="1" ht="12.95" customHeight="1">
      <c r="A87" s="39"/>
      <c r="B87" s="43" t="s">
        <v>93</v>
      </c>
      <c r="C87" s="474">
        <v>26</v>
      </c>
      <c r="D87" s="34" t="s">
        <v>68</v>
      </c>
      <c r="E87" s="475">
        <v>540</v>
      </c>
      <c r="F87" s="475">
        <v>12</v>
      </c>
      <c r="G87" s="475">
        <v>17</v>
      </c>
      <c r="H87" s="475">
        <v>16</v>
      </c>
      <c r="I87" s="475">
        <v>439</v>
      </c>
      <c r="J87" s="475">
        <v>17</v>
      </c>
      <c r="K87" s="475">
        <v>95</v>
      </c>
      <c r="L87" s="475">
        <v>17</v>
      </c>
      <c r="M87" s="475">
        <v>32</v>
      </c>
      <c r="N87" s="475">
        <v>3</v>
      </c>
      <c r="O87" s="475">
        <v>16</v>
      </c>
      <c r="P87" s="475">
        <v>2</v>
      </c>
      <c r="Q87" s="475">
        <v>107</v>
      </c>
      <c r="R87" s="475">
        <v>198</v>
      </c>
      <c r="S87" s="475">
        <v>192</v>
      </c>
      <c r="T87" s="475">
        <v>17</v>
      </c>
      <c r="U87" s="475">
        <v>35</v>
      </c>
    </row>
    <row r="88" spans="1:21" s="41" customFormat="1" ht="12.95" customHeight="1">
      <c r="A88" s="39"/>
      <c r="B88" s="43"/>
      <c r="C88" s="476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</row>
    <row r="89" spans="1:21" s="41" customFormat="1" ht="12.95" customHeight="1">
      <c r="A89" s="39" t="s">
        <v>112</v>
      </c>
      <c r="B89" s="43" t="s">
        <v>70</v>
      </c>
      <c r="C89" s="474">
        <v>74</v>
      </c>
      <c r="D89" s="475" t="s">
        <v>68</v>
      </c>
      <c r="E89" s="475">
        <v>517</v>
      </c>
      <c r="F89" s="475">
        <v>12</v>
      </c>
      <c r="G89" s="475">
        <v>19</v>
      </c>
      <c r="H89" s="475" t="s">
        <v>68</v>
      </c>
      <c r="I89" s="475">
        <v>117</v>
      </c>
      <c r="J89" s="475">
        <v>37</v>
      </c>
      <c r="K89" s="475">
        <v>50</v>
      </c>
      <c r="L89" s="475">
        <v>5</v>
      </c>
      <c r="M89" s="475">
        <v>5</v>
      </c>
      <c r="N89" s="478">
        <v>2</v>
      </c>
      <c r="O89" s="475">
        <v>7</v>
      </c>
      <c r="P89" s="475">
        <v>2</v>
      </c>
      <c r="Q89" s="475">
        <v>70</v>
      </c>
      <c r="R89" s="475">
        <v>86</v>
      </c>
      <c r="S89" s="475">
        <v>34</v>
      </c>
      <c r="T89" s="475">
        <v>9</v>
      </c>
      <c r="U89" s="475">
        <v>11</v>
      </c>
    </row>
    <row r="90" spans="1:21" s="41" customFormat="1" ht="12.95" customHeight="1">
      <c r="A90" s="39"/>
      <c r="B90" s="43" t="s">
        <v>93</v>
      </c>
      <c r="C90" s="474">
        <v>4</v>
      </c>
      <c r="D90" s="34" t="s">
        <v>68</v>
      </c>
      <c r="E90" s="475">
        <v>393</v>
      </c>
      <c r="F90" s="475">
        <v>2</v>
      </c>
      <c r="G90" s="475">
        <v>5</v>
      </c>
      <c r="H90" s="478" t="s">
        <v>68</v>
      </c>
      <c r="I90" s="475">
        <v>60</v>
      </c>
      <c r="J90" s="475">
        <v>4</v>
      </c>
      <c r="K90" s="475">
        <v>26</v>
      </c>
      <c r="L90" s="475">
        <v>4</v>
      </c>
      <c r="M90" s="475">
        <v>5</v>
      </c>
      <c r="N90" s="478" t="s">
        <v>68</v>
      </c>
      <c r="O90" s="475">
        <v>4</v>
      </c>
      <c r="P90" s="475">
        <v>1</v>
      </c>
      <c r="Q90" s="475">
        <v>28</v>
      </c>
      <c r="R90" s="475">
        <v>59</v>
      </c>
      <c r="S90" s="475">
        <v>23</v>
      </c>
      <c r="T90" s="475">
        <v>7</v>
      </c>
      <c r="U90" s="475">
        <v>8</v>
      </c>
    </row>
    <row r="91" spans="1:21" s="41" customFormat="1" ht="12.95" customHeight="1">
      <c r="A91" s="39"/>
      <c r="B91" s="43"/>
      <c r="C91" s="476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</row>
    <row r="92" spans="1:21" s="41" customFormat="1" ht="12.95" customHeight="1">
      <c r="A92" s="39" t="s">
        <v>113</v>
      </c>
      <c r="B92" s="43" t="s">
        <v>70</v>
      </c>
      <c r="C92" s="474">
        <v>260</v>
      </c>
      <c r="D92" s="475">
        <v>2</v>
      </c>
      <c r="E92" s="475">
        <v>3884</v>
      </c>
      <c r="F92" s="475">
        <v>33</v>
      </c>
      <c r="G92" s="475">
        <v>54</v>
      </c>
      <c r="H92" s="475">
        <v>132</v>
      </c>
      <c r="I92" s="475">
        <v>329</v>
      </c>
      <c r="J92" s="475">
        <v>115</v>
      </c>
      <c r="K92" s="475">
        <v>115</v>
      </c>
      <c r="L92" s="475">
        <v>30</v>
      </c>
      <c r="M92" s="475">
        <v>31</v>
      </c>
      <c r="N92" s="475">
        <v>4</v>
      </c>
      <c r="O92" s="475">
        <v>30</v>
      </c>
      <c r="P92" s="475">
        <v>5</v>
      </c>
      <c r="Q92" s="475">
        <v>215</v>
      </c>
      <c r="R92" s="475">
        <v>265</v>
      </c>
      <c r="S92" s="475">
        <v>153</v>
      </c>
      <c r="T92" s="475">
        <v>12</v>
      </c>
      <c r="U92" s="475">
        <v>55</v>
      </c>
    </row>
    <row r="93" spans="1:21" s="41" customFormat="1" ht="12.95" customHeight="1">
      <c r="A93" s="39"/>
      <c r="B93" s="43" t="s">
        <v>93</v>
      </c>
      <c r="C93" s="474">
        <v>34</v>
      </c>
      <c r="D93" s="34" t="s">
        <v>68</v>
      </c>
      <c r="E93" s="475">
        <v>2381</v>
      </c>
      <c r="F93" s="475" t="s">
        <v>68</v>
      </c>
      <c r="G93" s="475">
        <v>9</v>
      </c>
      <c r="H93" s="475">
        <v>9</v>
      </c>
      <c r="I93" s="475">
        <v>183</v>
      </c>
      <c r="J93" s="475">
        <v>13</v>
      </c>
      <c r="K93" s="475">
        <v>36</v>
      </c>
      <c r="L93" s="475">
        <v>11</v>
      </c>
      <c r="M93" s="475">
        <v>24</v>
      </c>
      <c r="N93" s="475">
        <v>2</v>
      </c>
      <c r="O93" s="475">
        <v>18</v>
      </c>
      <c r="P93" s="475">
        <v>1</v>
      </c>
      <c r="Q93" s="475">
        <v>83</v>
      </c>
      <c r="R93" s="475">
        <v>148</v>
      </c>
      <c r="S93" s="475">
        <v>120</v>
      </c>
      <c r="T93" s="475">
        <v>11</v>
      </c>
      <c r="U93" s="475">
        <v>28</v>
      </c>
    </row>
    <row r="94" spans="1:21" s="41" customFormat="1" ht="12.95" customHeight="1">
      <c r="A94" s="39"/>
      <c r="B94" s="43"/>
      <c r="C94" s="476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</row>
    <row r="95" spans="1:21" s="41" customFormat="1" ht="12.95" customHeight="1">
      <c r="A95" s="39" t="s">
        <v>114</v>
      </c>
      <c r="B95" s="43" t="s">
        <v>70</v>
      </c>
      <c r="C95" s="474">
        <v>5</v>
      </c>
      <c r="D95" s="34" t="s">
        <v>68</v>
      </c>
      <c r="E95" s="475">
        <v>1</v>
      </c>
      <c r="F95" s="34" t="s">
        <v>68</v>
      </c>
      <c r="G95" s="34" t="s">
        <v>68</v>
      </c>
      <c r="H95" s="475">
        <v>4</v>
      </c>
      <c r="I95" s="475">
        <v>18</v>
      </c>
      <c r="J95" s="475">
        <v>11</v>
      </c>
      <c r="K95" s="475">
        <v>2</v>
      </c>
      <c r="L95" s="34" t="s">
        <v>68</v>
      </c>
      <c r="M95" s="34" t="s">
        <v>68</v>
      </c>
      <c r="N95" s="34" t="s">
        <v>68</v>
      </c>
      <c r="O95" s="34" t="s">
        <v>68</v>
      </c>
      <c r="P95" s="34" t="s">
        <v>68</v>
      </c>
      <c r="Q95" s="475">
        <v>34</v>
      </c>
      <c r="R95" s="475">
        <v>43</v>
      </c>
      <c r="S95" s="475">
        <v>8</v>
      </c>
      <c r="T95" s="475">
        <v>1</v>
      </c>
      <c r="U95" s="34" t="s">
        <v>68</v>
      </c>
    </row>
    <row r="96" spans="1:21" s="41" customFormat="1" ht="12.95" customHeight="1">
      <c r="A96" s="39"/>
      <c r="B96" s="43" t="s">
        <v>93</v>
      </c>
      <c r="C96" s="416" t="s">
        <v>68</v>
      </c>
      <c r="D96" s="34" t="s">
        <v>68</v>
      </c>
      <c r="E96" s="475" t="s">
        <v>68</v>
      </c>
      <c r="F96" s="34" t="s">
        <v>68</v>
      </c>
      <c r="G96" s="34" t="s">
        <v>68</v>
      </c>
      <c r="H96" s="478" t="s">
        <v>68</v>
      </c>
      <c r="I96" s="475">
        <v>7</v>
      </c>
      <c r="J96" s="34" t="s">
        <v>68</v>
      </c>
      <c r="K96" s="475">
        <v>2</v>
      </c>
      <c r="L96" s="34" t="s">
        <v>68</v>
      </c>
      <c r="M96" s="34" t="s">
        <v>68</v>
      </c>
      <c r="N96" s="34" t="s">
        <v>68</v>
      </c>
      <c r="O96" s="34" t="s">
        <v>68</v>
      </c>
      <c r="P96" s="34" t="s">
        <v>68</v>
      </c>
      <c r="Q96" s="475">
        <v>8</v>
      </c>
      <c r="R96" s="475">
        <v>26</v>
      </c>
      <c r="S96" s="475">
        <v>7</v>
      </c>
      <c r="T96" s="34" t="s">
        <v>68</v>
      </c>
      <c r="U96" s="34" t="s">
        <v>68</v>
      </c>
    </row>
    <row r="97" spans="1:21" s="41" customFormat="1" ht="12.95" customHeight="1">
      <c r="A97" s="39"/>
      <c r="B97" s="43"/>
      <c r="C97" s="476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</row>
    <row r="98" spans="1:21" s="41" customFormat="1" ht="12.95" customHeight="1">
      <c r="A98" s="39" t="s">
        <v>33</v>
      </c>
      <c r="B98" s="43" t="s">
        <v>70</v>
      </c>
      <c r="C98" s="474">
        <v>2</v>
      </c>
      <c r="D98" s="34" t="s">
        <v>68</v>
      </c>
      <c r="E98" s="475">
        <v>17</v>
      </c>
      <c r="F98" s="34" t="s">
        <v>68</v>
      </c>
      <c r="G98" s="475">
        <v>1</v>
      </c>
      <c r="H98" s="34" t="s">
        <v>68</v>
      </c>
      <c r="I98" s="34" t="s">
        <v>68</v>
      </c>
      <c r="J98" s="34" t="s">
        <v>68</v>
      </c>
      <c r="K98" s="34">
        <v>1</v>
      </c>
      <c r="L98" s="34" t="s">
        <v>68</v>
      </c>
      <c r="M98" s="34" t="s">
        <v>68</v>
      </c>
      <c r="N98" s="34" t="s">
        <v>68</v>
      </c>
      <c r="O98" s="34" t="s">
        <v>68</v>
      </c>
      <c r="P98" s="34" t="s">
        <v>68</v>
      </c>
      <c r="Q98" s="475">
        <v>6</v>
      </c>
      <c r="R98" s="475" t="s">
        <v>68</v>
      </c>
      <c r="S98" s="34" t="s">
        <v>68</v>
      </c>
      <c r="T98" s="34" t="s">
        <v>68</v>
      </c>
      <c r="U98" s="34" t="s">
        <v>68</v>
      </c>
    </row>
    <row r="99" spans="1:21" s="41" customFormat="1" ht="12.95" customHeight="1">
      <c r="A99" s="39"/>
      <c r="B99" s="43" t="s">
        <v>93</v>
      </c>
      <c r="C99" s="416">
        <v>1</v>
      </c>
      <c r="D99" s="34" t="s">
        <v>68</v>
      </c>
      <c r="E99" s="475" t="s">
        <v>68</v>
      </c>
      <c r="F99" s="34" t="s">
        <v>68</v>
      </c>
      <c r="G99" s="34" t="s">
        <v>68</v>
      </c>
      <c r="H99" s="34" t="s">
        <v>68</v>
      </c>
      <c r="I99" s="34" t="s">
        <v>68</v>
      </c>
      <c r="J99" s="34" t="s">
        <v>68</v>
      </c>
      <c r="K99" s="34" t="s">
        <v>68</v>
      </c>
      <c r="L99" s="34" t="s">
        <v>68</v>
      </c>
      <c r="M99" s="34" t="s">
        <v>68</v>
      </c>
      <c r="N99" s="34" t="s">
        <v>68</v>
      </c>
      <c r="O99" s="34" t="s">
        <v>68</v>
      </c>
      <c r="P99" s="34" t="s">
        <v>68</v>
      </c>
      <c r="Q99" s="475">
        <v>2</v>
      </c>
      <c r="R99" s="475" t="s">
        <v>68</v>
      </c>
      <c r="S99" s="34" t="s">
        <v>68</v>
      </c>
      <c r="T99" s="34" t="s">
        <v>68</v>
      </c>
      <c r="U99" s="34" t="s">
        <v>68</v>
      </c>
    </row>
    <row r="100" spans="1:21" s="41" customFormat="1" ht="12.95" customHeight="1">
      <c r="A100" s="39"/>
      <c r="B100" s="43"/>
      <c r="C100" s="476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</row>
    <row r="101" spans="1:21" s="41" customFormat="1" ht="12.95" customHeight="1">
      <c r="A101" s="39" t="s">
        <v>115</v>
      </c>
      <c r="B101" s="43" t="s">
        <v>70</v>
      </c>
      <c r="C101" s="474">
        <v>197</v>
      </c>
      <c r="D101" s="475">
        <v>17</v>
      </c>
      <c r="E101" s="475">
        <v>4076</v>
      </c>
      <c r="F101" s="475">
        <v>78</v>
      </c>
      <c r="G101" s="475">
        <v>140</v>
      </c>
      <c r="H101" s="475">
        <v>1208</v>
      </c>
      <c r="I101" s="475">
        <v>3170</v>
      </c>
      <c r="J101" s="475">
        <v>648</v>
      </c>
      <c r="K101" s="475">
        <v>330</v>
      </c>
      <c r="L101" s="475">
        <v>37</v>
      </c>
      <c r="M101" s="475">
        <v>68</v>
      </c>
      <c r="N101" s="475">
        <v>11</v>
      </c>
      <c r="O101" s="475">
        <v>148</v>
      </c>
      <c r="P101" s="475">
        <v>36</v>
      </c>
      <c r="Q101" s="475">
        <v>304</v>
      </c>
      <c r="R101" s="475">
        <v>435</v>
      </c>
      <c r="S101" s="475">
        <v>428</v>
      </c>
      <c r="T101" s="475">
        <v>67</v>
      </c>
      <c r="U101" s="475">
        <v>134</v>
      </c>
    </row>
    <row r="102" spans="1:21" s="41" customFormat="1" ht="12.95" customHeight="1">
      <c r="A102" s="39"/>
      <c r="B102" s="43" t="s">
        <v>93</v>
      </c>
      <c r="C102" s="474">
        <v>46</v>
      </c>
      <c r="D102" s="475">
        <v>3</v>
      </c>
      <c r="E102" s="475">
        <v>1797</v>
      </c>
      <c r="F102" s="475">
        <v>15</v>
      </c>
      <c r="G102" s="475">
        <v>25</v>
      </c>
      <c r="H102" s="475">
        <v>177</v>
      </c>
      <c r="I102" s="475">
        <v>1149</v>
      </c>
      <c r="J102" s="475">
        <v>120</v>
      </c>
      <c r="K102" s="475">
        <v>182</v>
      </c>
      <c r="L102" s="475">
        <v>9</v>
      </c>
      <c r="M102" s="475">
        <v>48</v>
      </c>
      <c r="N102" s="475">
        <v>6</v>
      </c>
      <c r="O102" s="475">
        <v>69</v>
      </c>
      <c r="P102" s="475">
        <v>13</v>
      </c>
      <c r="Q102" s="475">
        <v>129</v>
      </c>
      <c r="R102" s="475">
        <v>329</v>
      </c>
      <c r="S102" s="475">
        <v>329</v>
      </c>
      <c r="T102" s="475">
        <v>27</v>
      </c>
      <c r="U102" s="475">
        <v>103</v>
      </c>
    </row>
    <row r="103" spans="1:21" s="41" customFormat="1" ht="12.95" customHeight="1">
      <c r="A103" s="39"/>
      <c r="B103" s="43"/>
      <c r="C103" s="476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</row>
    <row r="104" spans="1:21" s="41" customFormat="1" ht="12.95" customHeight="1">
      <c r="A104" s="39" t="s">
        <v>116</v>
      </c>
      <c r="B104" s="43" t="s">
        <v>70</v>
      </c>
      <c r="C104" s="474">
        <v>41</v>
      </c>
      <c r="D104" s="475" t="s">
        <v>68</v>
      </c>
      <c r="E104" s="475">
        <v>246</v>
      </c>
      <c r="F104" s="475">
        <v>21</v>
      </c>
      <c r="G104" s="475">
        <v>24</v>
      </c>
      <c r="H104" s="475">
        <v>47</v>
      </c>
      <c r="I104" s="475">
        <v>221</v>
      </c>
      <c r="J104" s="475">
        <v>34</v>
      </c>
      <c r="K104" s="475">
        <v>50</v>
      </c>
      <c r="L104" s="475">
        <v>4</v>
      </c>
      <c r="M104" s="475">
        <v>1</v>
      </c>
      <c r="N104" s="478" t="s">
        <v>68</v>
      </c>
      <c r="O104" s="475">
        <v>13</v>
      </c>
      <c r="P104" s="475">
        <v>3</v>
      </c>
      <c r="Q104" s="475">
        <v>176</v>
      </c>
      <c r="R104" s="475">
        <v>195</v>
      </c>
      <c r="S104" s="475">
        <v>112</v>
      </c>
      <c r="T104" s="475">
        <v>19</v>
      </c>
      <c r="U104" s="475">
        <v>25</v>
      </c>
    </row>
    <row r="105" spans="1:21" s="41" customFormat="1" ht="12.95" customHeight="1">
      <c r="A105" s="39"/>
      <c r="B105" s="43" t="s">
        <v>93</v>
      </c>
      <c r="C105" s="474">
        <v>8</v>
      </c>
      <c r="D105" s="34" t="s">
        <v>68</v>
      </c>
      <c r="E105" s="475">
        <v>22</v>
      </c>
      <c r="F105" s="475" t="s">
        <v>68</v>
      </c>
      <c r="G105" s="475">
        <v>4</v>
      </c>
      <c r="H105" s="475">
        <v>9</v>
      </c>
      <c r="I105" s="475">
        <v>108</v>
      </c>
      <c r="J105" s="475">
        <v>5</v>
      </c>
      <c r="K105" s="475">
        <v>22</v>
      </c>
      <c r="L105" s="475">
        <v>3</v>
      </c>
      <c r="M105" s="34">
        <v>1</v>
      </c>
      <c r="N105" s="34" t="s">
        <v>68</v>
      </c>
      <c r="O105" s="475">
        <v>2</v>
      </c>
      <c r="P105" s="475">
        <v>1</v>
      </c>
      <c r="Q105" s="475">
        <v>67</v>
      </c>
      <c r="R105" s="475">
        <v>115</v>
      </c>
      <c r="S105" s="475">
        <v>77</v>
      </c>
      <c r="T105" s="475">
        <v>10</v>
      </c>
      <c r="U105" s="475">
        <v>9</v>
      </c>
    </row>
    <row r="106" spans="1:21" s="41" customFormat="1" ht="12.95" customHeight="1">
      <c r="A106" s="39"/>
      <c r="B106" s="43"/>
      <c r="C106" s="476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</row>
    <row r="107" spans="1:21" s="41" customFormat="1" ht="12.95" customHeight="1">
      <c r="A107" s="39" t="s">
        <v>117</v>
      </c>
      <c r="B107" s="43" t="s">
        <v>70</v>
      </c>
      <c r="C107" s="474">
        <v>110</v>
      </c>
      <c r="D107" s="34">
        <v>1</v>
      </c>
      <c r="E107" s="475">
        <v>45</v>
      </c>
      <c r="F107" s="475">
        <v>13</v>
      </c>
      <c r="G107" s="475">
        <v>12</v>
      </c>
      <c r="H107" s="475">
        <v>2</v>
      </c>
      <c r="I107" s="475">
        <v>62</v>
      </c>
      <c r="J107" s="475">
        <v>7</v>
      </c>
      <c r="K107" s="475">
        <v>38</v>
      </c>
      <c r="L107" s="475">
        <v>7</v>
      </c>
      <c r="M107" s="475">
        <v>5</v>
      </c>
      <c r="N107" s="34" t="s">
        <v>68</v>
      </c>
      <c r="O107" s="475">
        <v>8</v>
      </c>
      <c r="P107" s="475">
        <v>3</v>
      </c>
      <c r="Q107" s="475">
        <v>63</v>
      </c>
      <c r="R107" s="475">
        <v>78</v>
      </c>
      <c r="S107" s="475">
        <v>25</v>
      </c>
      <c r="T107" s="475">
        <v>8</v>
      </c>
      <c r="U107" s="475">
        <v>8</v>
      </c>
    </row>
    <row r="108" spans="1:21" s="41" customFormat="1" ht="12.95" customHeight="1">
      <c r="A108" s="39"/>
      <c r="B108" s="43" t="s">
        <v>93</v>
      </c>
      <c r="C108" s="474">
        <v>34</v>
      </c>
      <c r="D108" s="34">
        <v>1</v>
      </c>
      <c r="E108" s="475">
        <v>18</v>
      </c>
      <c r="F108" s="475">
        <v>1</v>
      </c>
      <c r="G108" s="475">
        <v>3</v>
      </c>
      <c r="H108" s="475" t="s">
        <v>68</v>
      </c>
      <c r="I108" s="475">
        <v>35</v>
      </c>
      <c r="J108" s="475">
        <v>4</v>
      </c>
      <c r="K108" s="475">
        <v>23</v>
      </c>
      <c r="L108" s="475">
        <v>1</v>
      </c>
      <c r="M108" s="475">
        <v>3</v>
      </c>
      <c r="N108" s="34" t="s">
        <v>68</v>
      </c>
      <c r="O108" s="475">
        <v>4</v>
      </c>
      <c r="P108" s="475">
        <v>2</v>
      </c>
      <c r="Q108" s="475">
        <v>24</v>
      </c>
      <c r="R108" s="475">
        <v>54</v>
      </c>
      <c r="S108" s="475">
        <v>19</v>
      </c>
      <c r="T108" s="475">
        <v>6</v>
      </c>
      <c r="U108" s="475">
        <v>5</v>
      </c>
    </row>
    <row r="109" spans="1:21" s="41" customFormat="1" ht="12.95" customHeight="1">
      <c r="A109" s="39"/>
      <c r="B109" s="43"/>
      <c r="C109" s="476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</row>
    <row r="110" spans="1:21" s="41" customFormat="1" ht="12.95" customHeight="1">
      <c r="A110" s="39" t="s">
        <v>37</v>
      </c>
      <c r="B110" s="43" t="s">
        <v>70</v>
      </c>
      <c r="C110" s="474">
        <v>71</v>
      </c>
      <c r="D110" s="475">
        <v>396</v>
      </c>
      <c r="E110" s="475">
        <v>515</v>
      </c>
      <c r="F110" s="475">
        <v>17</v>
      </c>
      <c r="G110" s="475">
        <v>31</v>
      </c>
      <c r="H110" s="475">
        <v>2</v>
      </c>
      <c r="I110" s="475">
        <v>101</v>
      </c>
      <c r="J110" s="475">
        <v>53</v>
      </c>
      <c r="K110" s="475">
        <v>30</v>
      </c>
      <c r="L110" s="475">
        <v>11</v>
      </c>
      <c r="M110" s="475">
        <v>37</v>
      </c>
      <c r="N110" s="34" t="s">
        <v>68</v>
      </c>
      <c r="O110" s="475">
        <v>13</v>
      </c>
      <c r="P110" s="475">
        <v>3</v>
      </c>
      <c r="Q110" s="475">
        <v>119</v>
      </c>
      <c r="R110" s="475">
        <v>125</v>
      </c>
      <c r="S110" s="475">
        <v>63</v>
      </c>
      <c r="T110" s="475">
        <v>9</v>
      </c>
      <c r="U110" s="475">
        <v>12</v>
      </c>
    </row>
    <row r="111" spans="1:21" s="41" customFormat="1" ht="12.95" customHeight="1">
      <c r="A111" s="39"/>
      <c r="B111" s="43" t="s">
        <v>93</v>
      </c>
      <c r="C111" s="474">
        <v>18</v>
      </c>
      <c r="D111" s="475">
        <v>109</v>
      </c>
      <c r="E111" s="475">
        <v>144</v>
      </c>
      <c r="F111" s="475">
        <v>2</v>
      </c>
      <c r="G111" s="475">
        <v>8</v>
      </c>
      <c r="H111" s="478" t="s">
        <v>68</v>
      </c>
      <c r="I111" s="475">
        <v>66</v>
      </c>
      <c r="J111" s="475">
        <v>13</v>
      </c>
      <c r="K111" s="475">
        <v>11</v>
      </c>
      <c r="L111" s="475">
        <v>3</v>
      </c>
      <c r="M111" s="475">
        <v>24</v>
      </c>
      <c r="N111" s="34" t="s">
        <v>68</v>
      </c>
      <c r="O111" s="475">
        <v>5</v>
      </c>
      <c r="P111" s="475" t="s">
        <v>68</v>
      </c>
      <c r="Q111" s="475">
        <v>49</v>
      </c>
      <c r="R111" s="475">
        <v>86</v>
      </c>
      <c r="S111" s="475">
        <v>46</v>
      </c>
      <c r="T111" s="475">
        <v>5</v>
      </c>
      <c r="U111" s="475">
        <v>5</v>
      </c>
    </row>
    <row r="112" spans="1:21" s="41" customFormat="1" ht="12.95" customHeight="1">
      <c r="A112" s="39"/>
      <c r="B112" s="43"/>
      <c r="C112" s="476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</row>
    <row r="113" spans="1:21" s="41" customFormat="1" ht="12.95" customHeight="1">
      <c r="A113" s="39" t="s">
        <v>118</v>
      </c>
      <c r="B113" s="43" t="s">
        <v>70</v>
      </c>
      <c r="C113" s="474">
        <v>69</v>
      </c>
      <c r="D113" s="475">
        <v>13</v>
      </c>
      <c r="E113" s="475">
        <v>1407</v>
      </c>
      <c r="F113" s="475">
        <v>39</v>
      </c>
      <c r="G113" s="475">
        <v>75</v>
      </c>
      <c r="H113" s="475">
        <v>172</v>
      </c>
      <c r="I113" s="475">
        <v>793</v>
      </c>
      <c r="J113" s="475">
        <v>240</v>
      </c>
      <c r="K113" s="475">
        <v>214</v>
      </c>
      <c r="L113" s="475">
        <v>50</v>
      </c>
      <c r="M113" s="475">
        <v>66</v>
      </c>
      <c r="N113" s="475">
        <v>2</v>
      </c>
      <c r="O113" s="475">
        <v>81</v>
      </c>
      <c r="P113" s="475">
        <v>13</v>
      </c>
      <c r="Q113" s="475">
        <v>246</v>
      </c>
      <c r="R113" s="475">
        <v>366</v>
      </c>
      <c r="S113" s="475">
        <v>384</v>
      </c>
      <c r="T113" s="475">
        <v>35</v>
      </c>
      <c r="U113" s="475">
        <v>135</v>
      </c>
    </row>
    <row r="114" spans="1:21" s="41" customFormat="1" ht="12.95" customHeight="1">
      <c r="A114" s="39"/>
      <c r="B114" s="43" t="s">
        <v>93</v>
      </c>
      <c r="C114" s="474">
        <v>15</v>
      </c>
      <c r="D114" s="475">
        <v>2</v>
      </c>
      <c r="E114" s="475">
        <v>698</v>
      </c>
      <c r="F114" s="475">
        <v>1</v>
      </c>
      <c r="G114" s="475">
        <v>20</v>
      </c>
      <c r="H114" s="475">
        <v>16</v>
      </c>
      <c r="I114" s="475">
        <v>418</v>
      </c>
      <c r="J114" s="475">
        <v>35</v>
      </c>
      <c r="K114" s="475">
        <v>112</v>
      </c>
      <c r="L114" s="475">
        <v>7</v>
      </c>
      <c r="M114" s="475">
        <v>48</v>
      </c>
      <c r="N114" s="475">
        <v>1</v>
      </c>
      <c r="O114" s="475">
        <v>45</v>
      </c>
      <c r="P114" s="475">
        <v>6</v>
      </c>
      <c r="Q114" s="475">
        <v>96</v>
      </c>
      <c r="R114" s="475">
        <v>250</v>
      </c>
      <c r="S114" s="475">
        <v>252</v>
      </c>
      <c r="T114" s="475">
        <v>17</v>
      </c>
      <c r="U114" s="475">
        <v>82</v>
      </c>
    </row>
    <row r="115" spans="1:21" s="41" customFormat="1" ht="12.95" customHeight="1">
      <c r="A115" s="39"/>
      <c r="B115" s="43"/>
      <c r="C115" s="476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</row>
    <row r="116" spans="1:21" s="41" customFormat="1" ht="12.95" customHeight="1">
      <c r="A116" s="39" t="s">
        <v>119</v>
      </c>
      <c r="B116" s="43" t="s">
        <v>70</v>
      </c>
      <c r="C116" s="474">
        <v>137</v>
      </c>
      <c r="D116" s="475">
        <v>23</v>
      </c>
      <c r="E116" s="475">
        <v>943</v>
      </c>
      <c r="F116" s="475">
        <v>214</v>
      </c>
      <c r="G116" s="475">
        <v>52</v>
      </c>
      <c r="H116" s="475">
        <v>572</v>
      </c>
      <c r="I116" s="475">
        <v>540</v>
      </c>
      <c r="J116" s="475">
        <v>146</v>
      </c>
      <c r="K116" s="475">
        <v>157</v>
      </c>
      <c r="L116" s="475">
        <v>27</v>
      </c>
      <c r="M116" s="475">
        <v>32</v>
      </c>
      <c r="N116" s="475" t="s">
        <v>68</v>
      </c>
      <c r="O116" s="475">
        <v>100</v>
      </c>
      <c r="P116" s="475">
        <v>19</v>
      </c>
      <c r="Q116" s="475">
        <v>275</v>
      </c>
      <c r="R116" s="475">
        <v>315</v>
      </c>
      <c r="S116" s="475">
        <v>145</v>
      </c>
      <c r="T116" s="475">
        <v>17</v>
      </c>
      <c r="U116" s="475">
        <v>47</v>
      </c>
    </row>
    <row r="117" spans="1:21" s="41" customFormat="1" ht="12.95" customHeight="1">
      <c r="A117" s="39"/>
      <c r="B117" s="43" t="s">
        <v>93</v>
      </c>
      <c r="C117" s="474">
        <v>25</v>
      </c>
      <c r="D117" s="475">
        <v>4</v>
      </c>
      <c r="E117" s="475">
        <v>508</v>
      </c>
      <c r="F117" s="475">
        <v>44</v>
      </c>
      <c r="G117" s="475">
        <v>9</v>
      </c>
      <c r="H117" s="475">
        <v>37</v>
      </c>
      <c r="I117" s="475">
        <v>350</v>
      </c>
      <c r="J117" s="475">
        <v>14</v>
      </c>
      <c r="K117" s="475">
        <v>73</v>
      </c>
      <c r="L117" s="475">
        <v>8</v>
      </c>
      <c r="M117" s="475">
        <v>20</v>
      </c>
      <c r="N117" s="475" t="s">
        <v>68</v>
      </c>
      <c r="O117" s="475">
        <v>20</v>
      </c>
      <c r="P117" s="475">
        <v>7</v>
      </c>
      <c r="Q117" s="475">
        <v>111</v>
      </c>
      <c r="R117" s="475">
        <v>220</v>
      </c>
      <c r="S117" s="475">
        <v>114</v>
      </c>
      <c r="T117" s="475">
        <v>12</v>
      </c>
      <c r="U117" s="475">
        <v>22</v>
      </c>
    </row>
    <row r="118" spans="1:21" s="41" customFormat="1" ht="12.95" customHeight="1">
      <c r="A118" s="39"/>
      <c r="B118" s="43"/>
      <c r="C118" s="476"/>
      <c r="D118" s="477"/>
      <c r="E118" s="477"/>
      <c r="F118" s="477"/>
      <c r="G118" s="477"/>
      <c r="H118" s="477"/>
      <c r="I118" s="477"/>
      <c r="J118" s="477"/>
      <c r="K118" s="477"/>
      <c r="L118" s="477"/>
      <c r="M118" s="477"/>
      <c r="N118" s="477"/>
      <c r="O118" s="477"/>
      <c r="P118" s="477"/>
      <c r="Q118" s="477"/>
      <c r="R118" s="477"/>
      <c r="S118" s="477"/>
      <c r="T118" s="477"/>
      <c r="U118" s="477"/>
    </row>
    <row r="119" spans="1:21" s="41" customFormat="1" ht="12.95" customHeight="1">
      <c r="A119" s="39" t="s">
        <v>120</v>
      </c>
      <c r="B119" s="43" t="s">
        <v>70</v>
      </c>
      <c r="C119" s="474">
        <v>201</v>
      </c>
      <c r="D119" s="478">
        <v>3</v>
      </c>
      <c r="E119" s="475">
        <v>129</v>
      </c>
      <c r="F119" s="475">
        <v>26</v>
      </c>
      <c r="G119" s="475">
        <v>71</v>
      </c>
      <c r="H119" s="475">
        <v>112</v>
      </c>
      <c r="I119" s="475">
        <v>326</v>
      </c>
      <c r="J119" s="475">
        <v>77</v>
      </c>
      <c r="K119" s="475">
        <v>100</v>
      </c>
      <c r="L119" s="475">
        <v>21</v>
      </c>
      <c r="M119" s="475">
        <v>17</v>
      </c>
      <c r="N119" s="475">
        <v>1</v>
      </c>
      <c r="O119" s="475">
        <v>23</v>
      </c>
      <c r="P119" s="475">
        <v>10</v>
      </c>
      <c r="Q119" s="475">
        <v>173</v>
      </c>
      <c r="R119" s="475">
        <v>223</v>
      </c>
      <c r="S119" s="475">
        <v>174</v>
      </c>
      <c r="T119" s="475">
        <v>38</v>
      </c>
      <c r="U119" s="475">
        <v>30</v>
      </c>
    </row>
    <row r="120" spans="1:21" s="41" customFormat="1" ht="12.95" customHeight="1">
      <c r="A120" s="39"/>
      <c r="B120" s="43" t="s">
        <v>93</v>
      </c>
      <c r="C120" s="474">
        <v>34</v>
      </c>
      <c r="D120" s="34" t="s">
        <v>68</v>
      </c>
      <c r="E120" s="475">
        <v>78</v>
      </c>
      <c r="F120" s="475">
        <v>2</v>
      </c>
      <c r="G120" s="475">
        <v>17</v>
      </c>
      <c r="H120" s="475">
        <v>10</v>
      </c>
      <c r="I120" s="475">
        <v>183</v>
      </c>
      <c r="J120" s="475">
        <v>15</v>
      </c>
      <c r="K120" s="475">
        <v>28</v>
      </c>
      <c r="L120" s="475">
        <v>9</v>
      </c>
      <c r="M120" s="475">
        <v>9</v>
      </c>
      <c r="N120" s="475">
        <v>1</v>
      </c>
      <c r="O120" s="475">
        <v>8</v>
      </c>
      <c r="P120" s="475">
        <v>6</v>
      </c>
      <c r="Q120" s="475">
        <v>58</v>
      </c>
      <c r="R120" s="475">
        <v>158</v>
      </c>
      <c r="S120" s="475">
        <v>133</v>
      </c>
      <c r="T120" s="475">
        <v>27</v>
      </c>
      <c r="U120" s="475">
        <v>14</v>
      </c>
    </row>
    <row r="121" spans="1:21" s="41" customFormat="1" ht="12.95" customHeight="1">
      <c r="A121" s="39"/>
      <c r="B121" s="43"/>
      <c r="C121" s="476"/>
      <c r="D121" s="477"/>
      <c r="E121" s="477"/>
      <c r="F121" s="477"/>
      <c r="G121" s="477"/>
      <c r="H121" s="477"/>
      <c r="I121" s="477"/>
      <c r="J121" s="477"/>
      <c r="K121" s="477"/>
      <c r="L121" s="477"/>
      <c r="M121" s="477"/>
      <c r="N121" s="477"/>
      <c r="O121" s="477"/>
      <c r="P121" s="477"/>
      <c r="Q121" s="477"/>
      <c r="R121" s="477"/>
      <c r="S121" s="477"/>
      <c r="T121" s="477"/>
      <c r="U121" s="477"/>
    </row>
    <row r="122" spans="1:21" s="41" customFormat="1" ht="12.95" customHeight="1">
      <c r="A122" s="39" t="s">
        <v>121</v>
      </c>
      <c r="B122" s="43" t="s">
        <v>70</v>
      </c>
      <c r="C122" s="474">
        <v>92</v>
      </c>
      <c r="D122" s="475">
        <v>54</v>
      </c>
      <c r="E122" s="475">
        <v>865</v>
      </c>
      <c r="F122" s="475">
        <v>75</v>
      </c>
      <c r="G122" s="475">
        <v>95</v>
      </c>
      <c r="H122" s="475">
        <v>41</v>
      </c>
      <c r="I122" s="475">
        <v>1026</v>
      </c>
      <c r="J122" s="475">
        <v>374</v>
      </c>
      <c r="K122" s="475">
        <v>219</v>
      </c>
      <c r="L122" s="475">
        <v>24</v>
      </c>
      <c r="M122" s="475">
        <v>45</v>
      </c>
      <c r="N122" s="475">
        <v>4</v>
      </c>
      <c r="O122" s="475">
        <v>80</v>
      </c>
      <c r="P122" s="475">
        <v>12</v>
      </c>
      <c r="Q122" s="475">
        <v>309</v>
      </c>
      <c r="R122" s="475">
        <v>407</v>
      </c>
      <c r="S122" s="475">
        <v>213</v>
      </c>
      <c r="T122" s="475">
        <v>24</v>
      </c>
      <c r="U122" s="475">
        <v>64</v>
      </c>
    </row>
    <row r="123" spans="1:21" s="41" customFormat="1" ht="12.95" customHeight="1">
      <c r="A123" s="39"/>
      <c r="B123" s="43" t="s">
        <v>93</v>
      </c>
      <c r="C123" s="474">
        <v>17</v>
      </c>
      <c r="D123" s="475">
        <v>5</v>
      </c>
      <c r="E123" s="475">
        <v>480</v>
      </c>
      <c r="F123" s="475">
        <v>14</v>
      </c>
      <c r="G123" s="475">
        <v>24</v>
      </c>
      <c r="H123" s="475">
        <v>1</v>
      </c>
      <c r="I123" s="475">
        <v>645</v>
      </c>
      <c r="J123" s="475">
        <v>47</v>
      </c>
      <c r="K123" s="475">
        <v>102</v>
      </c>
      <c r="L123" s="475">
        <v>13</v>
      </c>
      <c r="M123" s="475">
        <v>34</v>
      </c>
      <c r="N123" s="475">
        <v>3</v>
      </c>
      <c r="O123" s="475">
        <v>32</v>
      </c>
      <c r="P123" s="475">
        <v>6</v>
      </c>
      <c r="Q123" s="475">
        <v>132</v>
      </c>
      <c r="R123" s="475">
        <v>265</v>
      </c>
      <c r="S123" s="475">
        <v>165</v>
      </c>
      <c r="T123" s="475">
        <v>14</v>
      </c>
      <c r="U123" s="475">
        <v>37</v>
      </c>
    </row>
    <row r="124" spans="1:21" s="41" customFormat="1" ht="12.95" customHeight="1">
      <c r="A124" s="39"/>
      <c r="B124" s="43"/>
      <c r="C124" s="480"/>
    </row>
    <row r="125" spans="1:21" s="41" customFormat="1" ht="12.95" customHeight="1">
      <c r="A125" s="39" t="s">
        <v>42</v>
      </c>
      <c r="B125" s="43" t="s">
        <v>70</v>
      </c>
      <c r="C125" s="481">
        <v>9</v>
      </c>
      <c r="D125" s="34" t="s">
        <v>68</v>
      </c>
      <c r="E125" s="402">
        <v>24</v>
      </c>
      <c r="F125" s="402" t="s">
        <v>68</v>
      </c>
      <c r="G125" s="402">
        <v>8</v>
      </c>
      <c r="H125" s="402">
        <v>4</v>
      </c>
      <c r="I125" s="402">
        <v>80</v>
      </c>
      <c r="J125" s="402">
        <v>8</v>
      </c>
      <c r="K125" s="402">
        <v>13</v>
      </c>
      <c r="L125" s="402" t="s">
        <v>68</v>
      </c>
      <c r="M125" s="34" t="s">
        <v>68</v>
      </c>
      <c r="N125" s="34" t="s">
        <v>68</v>
      </c>
      <c r="O125" s="402">
        <v>5</v>
      </c>
      <c r="P125" s="34" t="s">
        <v>68</v>
      </c>
      <c r="Q125" s="402">
        <v>56</v>
      </c>
      <c r="R125" s="402">
        <v>16</v>
      </c>
      <c r="S125" s="402">
        <v>15</v>
      </c>
      <c r="T125" s="402">
        <v>1</v>
      </c>
      <c r="U125" s="402">
        <v>4</v>
      </c>
    </row>
    <row r="126" spans="1:21" s="41" customFormat="1" ht="12.95" customHeight="1">
      <c r="A126" s="39"/>
      <c r="B126" s="43" t="s">
        <v>93</v>
      </c>
      <c r="C126" s="416" t="s">
        <v>68</v>
      </c>
      <c r="D126" s="34" t="s">
        <v>68</v>
      </c>
      <c r="E126" s="475">
        <v>9</v>
      </c>
      <c r="F126" s="475" t="s">
        <v>68</v>
      </c>
      <c r="G126" s="475">
        <v>1</v>
      </c>
      <c r="H126" s="475" t="s">
        <v>68</v>
      </c>
      <c r="I126" s="475">
        <v>31</v>
      </c>
      <c r="J126" s="475">
        <v>1</v>
      </c>
      <c r="K126" s="475">
        <v>6</v>
      </c>
      <c r="L126" s="34" t="s">
        <v>68</v>
      </c>
      <c r="M126" s="34" t="s">
        <v>68</v>
      </c>
      <c r="N126" s="34" t="s">
        <v>68</v>
      </c>
      <c r="O126" s="475">
        <v>3</v>
      </c>
      <c r="P126" s="34" t="s">
        <v>68</v>
      </c>
      <c r="Q126" s="475">
        <v>25</v>
      </c>
      <c r="R126" s="475">
        <v>12</v>
      </c>
      <c r="S126" s="475">
        <v>14</v>
      </c>
      <c r="T126" s="475">
        <v>1</v>
      </c>
      <c r="U126" s="475">
        <v>2</v>
      </c>
    </row>
    <row r="127" spans="1:21" s="41" customFormat="1" ht="12.95" customHeight="1">
      <c r="A127" s="39"/>
      <c r="B127" s="43"/>
      <c r="C127" s="480"/>
    </row>
    <row r="128" spans="1:21" s="41" customFormat="1" ht="12.95" customHeight="1">
      <c r="A128" s="39" t="s">
        <v>122</v>
      </c>
      <c r="B128" s="43" t="s">
        <v>70</v>
      </c>
      <c r="C128" s="474">
        <v>7</v>
      </c>
      <c r="D128" s="34" t="s">
        <v>68</v>
      </c>
      <c r="E128" s="475">
        <v>34</v>
      </c>
      <c r="F128" s="475">
        <v>10</v>
      </c>
      <c r="G128" s="475">
        <v>30</v>
      </c>
      <c r="H128" s="475">
        <v>3</v>
      </c>
      <c r="I128" s="475">
        <v>38</v>
      </c>
      <c r="J128" s="475">
        <v>108</v>
      </c>
      <c r="K128" s="475">
        <v>12</v>
      </c>
      <c r="L128" s="34" t="s">
        <v>68</v>
      </c>
      <c r="M128" s="34" t="s">
        <v>68</v>
      </c>
      <c r="N128" s="475">
        <v>1</v>
      </c>
      <c r="O128" s="475">
        <v>2</v>
      </c>
      <c r="P128" s="34">
        <v>3</v>
      </c>
      <c r="Q128" s="475">
        <v>67</v>
      </c>
      <c r="R128" s="475">
        <v>43</v>
      </c>
      <c r="S128" s="475">
        <v>2</v>
      </c>
      <c r="T128" s="34" t="s">
        <v>68</v>
      </c>
      <c r="U128" s="475">
        <v>5</v>
      </c>
    </row>
    <row r="129" spans="1:39" s="41" customFormat="1" ht="12.95" customHeight="1">
      <c r="A129" s="39"/>
      <c r="B129" s="43" t="s">
        <v>93</v>
      </c>
      <c r="C129" s="474">
        <v>1</v>
      </c>
      <c r="D129" s="34" t="s">
        <v>68</v>
      </c>
      <c r="E129" s="475">
        <v>7</v>
      </c>
      <c r="F129" s="475" t="s">
        <v>68</v>
      </c>
      <c r="G129" s="475">
        <v>1</v>
      </c>
      <c r="H129" s="475" t="s">
        <v>68</v>
      </c>
      <c r="I129" s="475">
        <v>13</v>
      </c>
      <c r="J129" s="475">
        <v>10</v>
      </c>
      <c r="K129" s="475">
        <v>5</v>
      </c>
      <c r="L129" s="34" t="s">
        <v>68</v>
      </c>
      <c r="M129" s="34" t="s">
        <v>68</v>
      </c>
      <c r="N129" s="478">
        <v>1</v>
      </c>
      <c r="O129" s="34" t="s">
        <v>68</v>
      </c>
      <c r="P129" s="34">
        <v>1</v>
      </c>
      <c r="Q129" s="475">
        <v>15</v>
      </c>
      <c r="R129" s="475">
        <v>31</v>
      </c>
      <c r="S129" s="475">
        <v>2</v>
      </c>
      <c r="T129" s="34" t="s">
        <v>68</v>
      </c>
      <c r="U129" s="475">
        <v>2</v>
      </c>
    </row>
    <row r="130" spans="1:39" s="41" customFormat="1" ht="12.95" customHeight="1">
      <c r="A130" s="39"/>
      <c r="B130" s="43"/>
      <c r="C130" s="476"/>
      <c r="D130" s="477"/>
      <c r="E130" s="477"/>
      <c r="F130" s="477"/>
      <c r="G130" s="477"/>
      <c r="H130" s="477"/>
      <c r="I130" s="477"/>
      <c r="J130" s="477"/>
      <c r="K130" s="477"/>
      <c r="L130" s="477"/>
      <c r="M130" s="477"/>
      <c r="N130" s="477"/>
      <c r="O130" s="477"/>
      <c r="P130" s="477"/>
      <c r="Q130" s="477"/>
      <c r="R130" s="477"/>
      <c r="S130" s="477"/>
      <c r="T130" s="477"/>
      <c r="U130" s="477"/>
    </row>
    <row r="131" spans="1:39" s="41" customFormat="1" ht="12.95" customHeight="1">
      <c r="A131" s="39" t="s">
        <v>123</v>
      </c>
      <c r="B131" s="43" t="s">
        <v>70</v>
      </c>
      <c r="C131" s="474">
        <v>61</v>
      </c>
      <c r="D131" s="34" t="s">
        <v>68</v>
      </c>
      <c r="E131" s="475">
        <v>5</v>
      </c>
      <c r="F131" s="34" t="s">
        <v>68</v>
      </c>
      <c r="G131" s="475" t="s">
        <v>68</v>
      </c>
      <c r="H131" s="475">
        <v>6</v>
      </c>
      <c r="I131" s="475">
        <v>28</v>
      </c>
      <c r="J131" s="475">
        <v>18</v>
      </c>
      <c r="K131" s="475">
        <v>9</v>
      </c>
      <c r="L131" s="478">
        <v>1</v>
      </c>
      <c r="M131" s="34" t="s">
        <v>68</v>
      </c>
      <c r="N131" s="34" t="s">
        <v>68</v>
      </c>
      <c r="O131" s="475">
        <v>3</v>
      </c>
      <c r="P131" s="34" t="s">
        <v>68</v>
      </c>
      <c r="Q131" s="475">
        <v>53</v>
      </c>
      <c r="R131" s="475">
        <v>102</v>
      </c>
      <c r="S131" s="475">
        <v>23</v>
      </c>
      <c r="T131" s="478" t="s">
        <v>68</v>
      </c>
      <c r="U131" s="475">
        <v>6</v>
      </c>
    </row>
    <row r="132" spans="1:39" s="41" customFormat="1" ht="12.95" customHeight="1">
      <c r="A132" s="39"/>
      <c r="B132" s="43" t="s">
        <v>93</v>
      </c>
      <c r="C132" s="482">
        <v>3</v>
      </c>
      <c r="D132" s="34" t="s">
        <v>68</v>
      </c>
      <c r="E132" s="330">
        <v>2</v>
      </c>
      <c r="F132" s="34" t="s">
        <v>68</v>
      </c>
      <c r="G132" s="34" t="s">
        <v>68</v>
      </c>
      <c r="H132" s="34" t="s">
        <v>68</v>
      </c>
      <c r="I132" s="330">
        <v>10</v>
      </c>
      <c r="J132" s="330">
        <v>2</v>
      </c>
      <c r="K132" s="330">
        <v>6</v>
      </c>
      <c r="L132" s="478" t="s">
        <v>68</v>
      </c>
      <c r="M132" s="34" t="s">
        <v>68</v>
      </c>
      <c r="N132" s="34" t="s">
        <v>68</v>
      </c>
      <c r="O132" s="34" t="s">
        <v>68</v>
      </c>
      <c r="P132" s="34" t="s">
        <v>68</v>
      </c>
      <c r="Q132" s="330">
        <v>21</v>
      </c>
      <c r="R132" s="330">
        <v>62</v>
      </c>
      <c r="S132" s="330">
        <v>14</v>
      </c>
      <c r="T132" s="34" t="s">
        <v>68</v>
      </c>
      <c r="U132" s="478">
        <v>2</v>
      </c>
    </row>
    <row r="133" spans="1:39" s="41" customFormat="1" ht="12.95" customHeight="1">
      <c r="A133" s="39"/>
      <c r="B133" s="43"/>
      <c r="C133" s="483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</row>
    <row r="134" spans="1:39" s="41" customFormat="1" ht="12.95" customHeight="1">
      <c r="A134" s="39" t="s">
        <v>124</v>
      </c>
      <c r="B134" s="43" t="s">
        <v>70</v>
      </c>
      <c r="C134" s="474">
        <v>35</v>
      </c>
      <c r="D134" s="34" t="s">
        <v>68</v>
      </c>
      <c r="E134" s="475">
        <v>53</v>
      </c>
      <c r="F134" s="475">
        <v>17</v>
      </c>
      <c r="G134" s="478" t="s">
        <v>68</v>
      </c>
      <c r="H134" s="475">
        <v>1</v>
      </c>
      <c r="I134" s="475">
        <v>71</v>
      </c>
      <c r="J134" s="475">
        <v>24</v>
      </c>
      <c r="K134" s="475">
        <v>15</v>
      </c>
      <c r="L134" s="34" t="s">
        <v>68</v>
      </c>
      <c r="M134" s="475">
        <v>1</v>
      </c>
      <c r="N134" s="34" t="s">
        <v>68</v>
      </c>
      <c r="O134" s="475">
        <v>16</v>
      </c>
      <c r="P134" s="475">
        <v>2</v>
      </c>
      <c r="Q134" s="475">
        <v>88</v>
      </c>
      <c r="R134" s="475">
        <v>45</v>
      </c>
      <c r="S134" s="475">
        <v>16</v>
      </c>
      <c r="T134" s="475">
        <v>1</v>
      </c>
      <c r="U134" s="475">
        <v>6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s="41" customFormat="1" ht="12.95" customHeight="1">
      <c r="A135" s="39"/>
      <c r="B135" s="43" t="s">
        <v>93</v>
      </c>
      <c r="C135" s="474">
        <v>5</v>
      </c>
      <c r="D135" s="34" t="s">
        <v>68</v>
      </c>
      <c r="E135" s="475">
        <v>17</v>
      </c>
      <c r="F135" s="475">
        <v>1</v>
      </c>
      <c r="G135" s="478" t="s">
        <v>68</v>
      </c>
      <c r="H135" s="34" t="s">
        <v>68</v>
      </c>
      <c r="I135" s="475">
        <v>24</v>
      </c>
      <c r="J135" s="475">
        <v>4</v>
      </c>
      <c r="K135" s="475">
        <v>4</v>
      </c>
      <c r="L135" s="34" t="s">
        <v>68</v>
      </c>
      <c r="M135" s="475">
        <v>1</v>
      </c>
      <c r="N135" s="34" t="s">
        <v>68</v>
      </c>
      <c r="O135" s="475">
        <v>2</v>
      </c>
      <c r="P135" s="475">
        <v>1</v>
      </c>
      <c r="Q135" s="475">
        <v>27</v>
      </c>
      <c r="R135" s="475">
        <v>29</v>
      </c>
      <c r="S135" s="475">
        <v>11</v>
      </c>
      <c r="T135" s="34" t="s">
        <v>68</v>
      </c>
      <c r="U135" s="475">
        <v>4</v>
      </c>
    </row>
    <row r="136" spans="1:39" s="41" customFormat="1" ht="12.95" customHeight="1">
      <c r="A136" s="39"/>
      <c r="B136" s="43"/>
      <c r="C136" s="476"/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N136" s="477"/>
      <c r="O136" s="477"/>
      <c r="P136" s="477"/>
      <c r="Q136" s="477"/>
      <c r="R136" s="477"/>
      <c r="S136" s="477"/>
      <c r="T136" s="477"/>
      <c r="U136" s="477"/>
    </row>
    <row r="137" spans="1:39" s="41" customFormat="1" ht="12.95" customHeight="1">
      <c r="A137" s="39" t="s">
        <v>125</v>
      </c>
      <c r="B137" s="43" t="s">
        <v>70</v>
      </c>
      <c r="C137" s="474">
        <v>222</v>
      </c>
      <c r="D137" s="34" t="s">
        <v>68</v>
      </c>
      <c r="E137" s="475">
        <v>46</v>
      </c>
      <c r="F137" s="34" t="s">
        <v>68</v>
      </c>
      <c r="G137" s="475">
        <v>6</v>
      </c>
      <c r="H137" s="475">
        <v>1</v>
      </c>
      <c r="I137" s="475">
        <v>4</v>
      </c>
      <c r="J137" s="478">
        <v>1</v>
      </c>
      <c r="K137" s="475">
        <v>5</v>
      </c>
      <c r="L137" s="478" t="s">
        <v>68</v>
      </c>
      <c r="M137" s="478" t="s">
        <v>68</v>
      </c>
      <c r="N137" s="478" t="s">
        <v>68</v>
      </c>
      <c r="O137" s="475">
        <v>1</v>
      </c>
      <c r="P137" s="475">
        <v>2</v>
      </c>
      <c r="Q137" s="475">
        <v>15</v>
      </c>
      <c r="R137" s="475">
        <v>27</v>
      </c>
      <c r="S137" s="475">
        <v>9</v>
      </c>
      <c r="T137" s="478" t="s">
        <v>68</v>
      </c>
      <c r="U137" s="475">
        <v>3</v>
      </c>
    </row>
    <row r="138" spans="1:39" s="41" customFormat="1" ht="12.95" customHeight="1">
      <c r="A138" s="39"/>
      <c r="B138" s="43" t="s">
        <v>93</v>
      </c>
      <c r="C138" s="474">
        <v>34</v>
      </c>
      <c r="D138" s="34" t="s">
        <v>68</v>
      </c>
      <c r="E138" s="475">
        <v>10</v>
      </c>
      <c r="F138" s="34" t="s">
        <v>68</v>
      </c>
      <c r="G138" s="475">
        <v>1</v>
      </c>
      <c r="H138" s="475" t="s">
        <v>68</v>
      </c>
      <c r="I138" s="475">
        <v>4</v>
      </c>
      <c r="J138" s="478" t="s">
        <v>68</v>
      </c>
      <c r="K138" s="475">
        <v>4</v>
      </c>
      <c r="L138" s="478" t="s">
        <v>68</v>
      </c>
      <c r="M138" s="478" t="s">
        <v>68</v>
      </c>
      <c r="N138" s="478" t="s">
        <v>68</v>
      </c>
      <c r="O138" s="475" t="s">
        <v>68</v>
      </c>
      <c r="P138" s="475">
        <v>2</v>
      </c>
      <c r="Q138" s="475">
        <v>10</v>
      </c>
      <c r="R138" s="475">
        <v>22</v>
      </c>
      <c r="S138" s="475">
        <v>8</v>
      </c>
      <c r="T138" s="478" t="s">
        <v>68</v>
      </c>
      <c r="U138" s="478" t="s">
        <v>68</v>
      </c>
    </row>
    <row r="139" spans="1:39" s="41" customFormat="1" ht="12.95" customHeight="1">
      <c r="A139" s="39"/>
      <c r="B139" s="43"/>
      <c r="C139" s="476"/>
      <c r="D139" s="477"/>
      <c r="E139" s="477"/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</row>
    <row r="140" spans="1:39" s="41" customFormat="1" ht="12.95" customHeight="1">
      <c r="A140" s="39" t="s">
        <v>126</v>
      </c>
      <c r="B140" s="43" t="s">
        <v>70</v>
      </c>
      <c r="C140" s="474">
        <v>18</v>
      </c>
      <c r="D140" s="478">
        <v>1</v>
      </c>
      <c r="E140" s="475">
        <v>363</v>
      </c>
      <c r="F140" s="34" t="s">
        <v>68</v>
      </c>
      <c r="G140" s="475">
        <v>15</v>
      </c>
      <c r="H140" s="475">
        <v>12</v>
      </c>
      <c r="I140" s="475">
        <v>63</v>
      </c>
      <c r="J140" s="475">
        <v>77</v>
      </c>
      <c r="K140" s="475">
        <v>62</v>
      </c>
      <c r="L140" s="475">
        <v>2</v>
      </c>
      <c r="M140" s="475">
        <v>4</v>
      </c>
      <c r="N140" s="475" t="s">
        <v>68</v>
      </c>
      <c r="O140" s="475">
        <v>5</v>
      </c>
      <c r="P140" s="475">
        <v>2</v>
      </c>
      <c r="Q140" s="475">
        <v>62</v>
      </c>
      <c r="R140" s="475">
        <v>116</v>
      </c>
      <c r="S140" s="475">
        <v>51</v>
      </c>
      <c r="T140" s="475">
        <v>6</v>
      </c>
      <c r="U140" s="475">
        <v>16</v>
      </c>
    </row>
    <row r="141" spans="1:39" s="41" customFormat="1" ht="12.95" customHeight="1">
      <c r="A141" s="39"/>
      <c r="B141" s="43" t="s">
        <v>93</v>
      </c>
      <c r="C141" s="474">
        <v>5</v>
      </c>
      <c r="D141" s="478">
        <v>1</v>
      </c>
      <c r="E141" s="475">
        <v>80</v>
      </c>
      <c r="F141" s="34" t="s">
        <v>68</v>
      </c>
      <c r="G141" s="475">
        <v>2</v>
      </c>
      <c r="H141" s="475">
        <v>1</v>
      </c>
      <c r="I141" s="475">
        <v>28</v>
      </c>
      <c r="J141" s="475">
        <v>7</v>
      </c>
      <c r="K141" s="475">
        <v>33</v>
      </c>
      <c r="L141" s="475" t="s">
        <v>68</v>
      </c>
      <c r="M141" s="475">
        <v>2</v>
      </c>
      <c r="N141" s="478" t="s">
        <v>68</v>
      </c>
      <c r="O141" s="475">
        <v>2</v>
      </c>
      <c r="P141" s="475">
        <v>2</v>
      </c>
      <c r="Q141" s="475">
        <v>28</v>
      </c>
      <c r="R141" s="475">
        <v>80</v>
      </c>
      <c r="S141" s="475">
        <v>32</v>
      </c>
      <c r="T141" s="475">
        <v>5</v>
      </c>
      <c r="U141" s="475">
        <v>6</v>
      </c>
    </row>
    <row r="142" spans="1:39" s="41" customFormat="1" ht="12.95" customHeight="1">
      <c r="A142" s="39"/>
      <c r="B142" s="43"/>
      <c r="C142" s="476"/>
      <c r="D142" s="477"/>
      <c r="E142" s="477"/>
      <c r="F142" s="477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77"/>
      <c r="R142" s="477"/>
      <c r="S142" s="477"/>
      <c r="T142" s="477"/>
      <c r="U142" s="477"/>
    </row>
    <row r="143" spans="1:39" s="41" customFormat="1" ht="12.95" customHeight="1">
      <c r="A143" s="30" t="s">
        <v>48</v>
      </c>
      <c r="B143" s="43" t="s">
        <v>70</v>
      </c>
      <c r="C143" s="474">
        <v>281</v>
      </c>
      <c r="D143" s="475">
        <v>805</v>
      </c>
      <c r="E143" s="475">
        <v>3169</v>
      </c>
      <c r="F143" s="475">
        <v>216</v>
      </c>
      <c r="G143" s="475">
        <v>326</v>
      </c>
      <c r="H143" s="475">
        <v>564</v>
      </c>
      <c r="I143" s="475">
        <v>2449</v>
      </c>
      <c r="J143" s="475">
        <v>860</v>
      </c>
      <c r="K143" s="475">
        <v>776</v>
      </c>
      <c r="L143" s="475">
        <v>171</v>
      </c>
      <c r="M143" s="475">
        <v>223</v>
      </c>
      <c r="N143" s="475">
        <v>42</v>
      </c>
      <c r="O143" s="475">
        <v>296</v>
      </c>
      <c r="P143" s="475">
        <v>198</v>
      </c>
      <c r="Q143" s="475">
        <v>1043</v>
      </c>
      <c r="R143" s="475">
        <v>1403</v>
      </c>
      <c r="S143" s="475">
        <v>1300</v>
      </c>
      <c r="T143" s="475">
        <v>100</v>
      </c>
      <c r="U143" s="475">
        <v>314</v>
      </c>
    </row>
    <row r="144" spans="1:39" s="41" customFormat="1" ht="12.95" customHeight="1">
      <c r="A144" s="39"/>
      <c r="B144" s="43" t="s">
        <v>93</v>
      </c>
      <c r="C144" s="474">
        <v>63</v>
      </c>
      <c r="D144" s="475">
        <v>101</v>
      </c>
      <c r="E144" s="475">
        <v>1411</v>
      </c>
      <c r="F144" s="475">
        <v>40</v>
      </c>
      <c r="G144" s="475">
        <v>62</v>
      </c>
      <c r="H144" s="475">
        <v>44</v>
      </c>
      <c r="I144" s="475">
        <v>1415</v>
      </c>
      <c r="J144" s="475">
        <v>140</v>
      </c>
      <c r="K144" s="475">
        <v>403</v>
      </c>
      <c r="L144" s="475">
        <v>55</v>
      </c>
      <c r="M144" s="475">
        <v>141</v>
      </c>
      <c r="N144" s="475">
        <v>15</v>
      </c>
      <c r="O144" s="475">
        <v>144</v>
      </c>
      <c r="P144" s="475">
        <v>34</v>
      </c>
      <c r="Q144" s="475">
        <v>442</v>
      </c>
      <c r="R144" s="475">
        <v>965</v>
      </c>
      <c r="S144" s="475">
        <v>959</v>
      </c>
      <c r="T144" s="475">
        <v>63</v>
      </c>
      <c r="U144" s="475">
        <v>185</v>
      </c>
    </row>
    <row r="145" spans="1:21" s="41" customFormat="1" ht="12.95" customHeight="1">
      <c r="A145" s="39"/>
      <c r="B145" s="43"/>
      <c r="C145" s="476"/>
      <c r="D145" s="477"/>
      <c r="E145" s="477"/>
      <c r="F145" s="477"/>
      <c r="G145" s="477"/>
      <c r="H145" s="477"/>
      <c r="I145" s="477"/>
      <c r="J145" s="477"/>
      <c r="K145" s="477"/>
      <c r="L145" s="477"/>
      <c r="M145" s="477"/>
      <c r="N145" s="477"/>
      <c r="O145" s="477"/>
      <c r="P145" s="477"/>
      <c r="Q145" s="477"/>
      <c r="R145" s="477"/>
      <c r="S145" s="477"/>
      <c r="T145" s="477"/>
      <c r="U145" s="477"/>
    </row>
    <row r="146" spans="1:21" s="41" customFormat="1" ht="12.95" customHeight="1">
      <c r="A146" s="39" t="s">
        <v>127</v>
      </c>
      <c r="B146" s="43" t="s">
        <v>70</v>
      </c>
      <c r="C146" s="474">
        <v>136</v>
      </c>
      <c r="D146" s="475">
        <v>14</v>
      </c>
      <c r="E146" s="475">
        <v>2475</v>
      </c>
      <c r="F146" s="475">
        <v>51</v>
      </c>
      <c r="G146" s="475">
        <v>152</v>
      </c>
      <c r="H146" s="475">
        <v>279</v>
      </c>
      <c r="I146" s="475">
        <v>1431</v>
      </c>
      <c r="J146" s="475">
        <v>227</v>
      </c>
      <c r="K146" s="475">
        <v>315</v>
      </c>
      <c r="L146" s="475">
        <v>58</v>
      </c>
      <c r="M146" s="475">
        <v>67</v>
      </c>
      <c r="N146" s="475">
        <v>7</v>
      </c>
      <c r="O146" s="475">
        <v>161</v>
      </c>
      <c r="P146" s="475">
        <v>30</v>
      </c>
      <c r="Q146" s="475">
        <v>322</v>
      </c>
      <c r="R146" s="475">
        <v>685</v>
      </c>
      <c r="S146" s="475">
        <v>250</v>
      </c>
      <c r="T146" s="475">
        <v>19</v>
      </c>
      <c r="U146" s="475">
        <v>132</v>
      </c>
    </row>
    <row r="147" spans="1:21" s="41" customFormat="1" ht="12.95" customHeight="1">
      <c r="A147" s="39"/>
      <c r="B147" s="43" t="s">
        <v>93</v>
      </c>
      <c r="C147" s="474">
        <v>30</v>
      </c>
      <c r="D147" s="34" t="s">
        <v>68</v>
      </c>
      <c r="E147" s="475">
        <v>972</v>
      </c>
      <c r="F147" s="475">
        <v>5</v>
      </c>
      <c r="G147" s="475">
        <v>24</v>
      </c>
      <c r="H147" s="475">
        <v>11</v>
      </c>
      <c r="I147" s="475">
        <v>679</v>
      </c>
      <c r="J147" s="475">
        <v>34</v>
      </c>
      <c r="K147" s="475">
        <v>197</v>
      </c>
      <c r="L147" s="475">
        <v>19</v>
      </c>
      <c r="M147" s="475">
        <v>42</v>
      </c>
      <c r="N147" s="475">
        <v>1</v>
      </c>
      <c r="O147" s="475">
        <v>56</v>
      </c>
      <c r="P147" s="475">
        <v>10</v>
      </c>
      <c r="Q147" s="475">
        <v>151</v>
      </c>
      <c r="R147" s="475">
        <v>488</v>
      </c>
      <c r="S147" s="475">
        <v>187</v>
      </c>
      <c r="T147" s="475">
        <v>9</v>
      </c>
      <c r="U147" s="475">
        <v>85</v>
      </c>
    </row>
    <row r="148" spans="1:21" s="41" customFormat="1" ht="12.95" customHeight="1">
      <c r="A148" s="39"/>
      <c r="B148" s="43"/>
      <c r="C148" s="476"/>
      <c r="D148" s="477"/>
      <c r="E148" s="477"/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</row>
    <row r="149" spans="1:21" s="41" customFormat="1" ht="12.95" customHeight="1">
      <c r="A149" s="39" t="s">
        <v>50</v>
      </c>
      <c r="B149" s="43" t="s">
        <v>70</v>
      </c>
      <c r="C149" s="474">
        <v>420</v>
      </c>
      <c r="D149" s="34" t="s">
        <v>68</v>
      </c>
      <c r="E149" s="475">
        <v>131</v>
      </c>
      <c r="F149" s="475">
        <v>23</v>
      </c>
      <c r="G149" s="475">
        <v>18</v>
      </c>
      <c r="H149" s="475">
        <v>8</v>
      </c>
      <c r="I149" s="475">
        <v>100</v>
      </c>
      <c r="J149" s="475">
        <v>64</v>
      </c>
      <c r="K149" s="475">
        <v>33</v>
      </c>
      <c r="L149" s="475">
        <v>2</v>
      </c>
      <c r="M149" s="475">
        <v>2</v>
      </c>
      <c r="N149" s="478" t="s">
        <v>68</v>
      </c>
      <c r="O149" s="475">
        <v>3</v>
      </c>
      <c r="P149" s="475">
        <v>1</v>
      </c>
      <c r="Q149" s="475">
        <v>112</v>
      </c>
      <c r="R149" s="475">
        <v>163</v>
      </c>
      <c r="S149" s="475">
        <v>49</v>
      </c>
      <c r="T149" s="475">
        <v>2</v>
      </c>
      <c r="U149" s="475">
        <v>4</v>
      </c>
    </row>
    <row r="150" spans="1:21" s="41" customFormat="1" ht="12.95" customHeight="1">
      <c r="A150" s="39"/>
      <c r="B150" s="43" t="s">
        <v>93</v>
      </c>
      <c r="C150" s="474">
        <v>68</v>
      </c>
      <c r="D150" s="34" t="s">
        <v>68</v>
      </c>
      <c r="E150" s="475">
        <v>13</v>
      </c>
      <c r="F150" s="475">
        <v>4</v>
      </c>
      <c r="G150" s="475">
        <v>4</v>
      </c>
      <c r="H150" s="478" t="s">
        <v>68</v>
      </c>
      <c r="I150" s="475">
        <v>45</v>
      </c>
      <c r="J150" s="475">
        <v>6</v>
      </c>
      <c r="K150" s="475">
        <v>20</v>
      </c>
      <c r="L150" s="475">
        <v>2</v>
      </c>
      <c r="M150" s="475">
        <v>2</v>
      </c>
      <c r="N150" s="478" t="s">
        <v>68</v>
      </c>
      <c r="O150" s="475" t="s">
        <v>68</v>
      </c>
      <c r="P150" s="475">
        <v>1</v>
      </c>
      <c r="Q150" s="475">
        <v>43</v>
      </c>
      <c r="R150" s="475">
        <v>111</v>
      </c>
      <c r="S150" s="475">
        <v>32</v>
      </c>
      <c r="T150" s="475">
        <v>2</v>
      </c>
      <c r="U150" s="475">
        <v>3</v>
      </c>
    </row>
    <row r="151" spans="1:21" s="41" customFormat="1" ht="12.95" customHeight="1">
      <c r="A151" s="39"/>
      <c r="B151" s="43"/>
      <c r="C151" s="476"/>
      <c r="D151" s="477"/>
      <c r="E151" s="477"/>
      <c r="F151" s="477"/>
      <c r="G151" s="477"/>
      <c r="H151" s="477"/>
      <c r="I151" s="477"/>
      <c r="J151" s="477"/>
      <c r="K151" s="477"/>
      <c r="L151" s="477"/>
      <c r="M151" s="477"/>
      <c r="N151" s="477"/>
      <c r="O151" s="477"/>
      <c r="P151" s="477"/>
      <c r="Q151" s="477"/>
      <c r="R151" s="477"/>
      <c r="S151" s="477"/>
      <c r="T151" s="477"/>
      <c r="U151" s="477"/>
    </row>
    <row r="152" spans="1:21" s="41" customFormat="1" ht="12.95" customHeight="1">
      <c r="A152" s="39" t="s">
        <v>128</v>
      </c>
      <c r="B152" s="43" t="s">
        <v>70</v>
      </c>
      <c r="C152" s="474">
        <v>256</v>
      </c>
      <c r="D152" s="34" t="s">
        <v>68</v>
      </c>
      <c r="E152" s="475">
        <v>354</v>
      </c>
      <c r="F152" s="475">
        <v>58</v>
      </c>
      <c r="G152" s="475">
        <v>58</v>
      </c>
      <c r="H152" s="475">
        <v>31</v>
      </c>
      <c r="I152" s="475">
        <v>582</v>
      </c>
      <c r="J152" s="475">
        <v>47</v>
      </c>
      <c r="K152" s="475">
        <v>67</v>
      </c>
      <c r="L152" s="475">
        <v>15</v>
      </c>
      <c r="M152" s="475">
        <v>23</v>
      </c>
      <c r="N152" s="478" t="s">
        <v>68</v>
      </c>
      <c r="O152" s="475">
        <v>22</v>
      </c>
      <c r="P152" s="475">
        <v>5</v>
      </c>
      <c r="Q152" s="475">
        <v>195</v>
      </c>
      <c r="R152" s="475">
        <v>139</v>
      </c>
      <c r="S152" s="475">
        <v>101</v>
      </c>
      <c r="T152" s="475">
        <v>32</v>
      </c>
      <c r="U152" s="475">
        <v>30</v>
      </c>
    </row>
    <row r="153" spans="1:21" s="41" customFormat="1" ht="12.95" customHeight="1">
      <c r="A153" s="39"/>
      <c r="B153" s="43" t="s">
        <v>93</v>
      </c>
      <c r="C153" s="474">
        <v>43</v>
      </c>
      <c r="D153" s="34" t="s">
        <v>68</v>
      </c>
      <c r="E153" s="475">
        <v>96</v>
      </c>
      <c r="F153" s="475">
        <v>4</v>
      </c>
      <c r="G153" s="475">
        <v>20</v>
      </c>
      <c r="H153" s="475">
        <v>8</v>
      </c>
      <c r="I153" s="475">
        <v>400</v>
      </c>
      <c r="J153" s="475">
        <v>10</v>
      </c>
      <c r="K153" s="475">
        <v>36</v>
      </c>
      <c r="L153" s="475">
        <v>7</v>
      </c>
      <c r="M153" s="475">
        <v>17</v>
      </c>
      <c r="N153" s="478" t="s">
        <v>68</v>
      </c>
      <c r="O153" s="475">
        <v>13</v>
      </c>
      <c r="P153" s="475">
        <v>3</v>
      </c>
      <c r="Q153" s="475">
        <v>83</v>
      </c>
      <c r="R153" s="475">
        <v>102</v>
      </c>
      <c r="S153" s="475">
        <v>77</v>
      </c>
      <c r="T153" s="475">
        <v>16</v>
      </c>
      <c r="U153" s="475">
        <v>12</v>
      </c>
    </row>
    <row r="154" spans="1:21" s="41" customFormat="1" ht="12.95" customHeight="1">
      <c r="A154" s="39"/>
      <c r="B154" s="43"/>
      <c r="C154" s="476"/>
      <c r="D154" s="477"/>
      <c r="E154" s="477"/>
      <c r="F154" s="477"/>
      <c r="G154" s="477"/>
      <c r="H154" s="477"/>
      <c r="I154" s="477"/>
      <c r="J154" s="477"/>
      <c r="K154" s="477"/>
      <c r="L154" s="477"/>
      <c r="M154" s="477"/>
      <c r="N154" s="477"/>
      <c r="O154" s="477"/>
      <c r="P154" s="477"/>
      <c r="Q154" s="477"/>
      <c r="R154" s="477"/>
      <c r="S154" s="477"/>
      <c r="T154" s="477"/>
      <c r="U154" s="477"/>
    </row>
    <row r="155" spans="1:21" s="41" customFormat="1" ht="12.95" customHeight="1">
      <c r="A155" s="39" t="s">
        <v>129</v>
      </c>
      <c r="B155" s="43" t="s">
        <v>70</v>
      </c>
      <c r="C155" s="474">
        <v>15</v>
      </c>
      <c r="D155" s="34" t="s">
        <v>68</v>
      </c>
      <c r="E155" s="475">
        <v>72</v>
      </c>
      <c r="F155" s="475" t="s">
        <v>68</v>
      </c>
      <c r="G155" s="475">
        <v>17</v>
      </c>
      <c r="H155" s="475">
        <v>3</v>
      </c>
      <c r="I155" s="475">
        <v>119</v>
      </c>
      <c r="J155" s="475">
        <v>24</v>
      </c>
      <c r="K155" s="475">
        <v>19</v>
      </c>
      <c r="L155" s="475">
        <v>7</v>
      </c>
      <c r="M155" s="475">
        <v>5</v>
      </c>
      <c r="N155" s="478" t="s">
        <v>68</v>
      </c>
      <c r="O155" s="475">
        <v>6</v>
      </c>
      <c r="P155" s="475">
        <v>3</v>
      </c>
      <c r="Q155" s="475">
        <v>117</v>
      </c>
      <c r="R155" s="475">
        <v>136</v>
      </c>
      <c r="S155" s="475">
        <v>44</v>
      </c>
      <c r="T155" s="475">
        <v>11</v>
      </c>
      <c r="U155" s="475">
        <v>7</v>
      </c>
    </row>
    <row r="156" spans="1:21" s="41" customFormat="1" ht="12.95" customHeight="1">
      <c r="A156" s="39"/>
      <c r="B156" s="43" t="s">
        <v>93</v>
      </c>
      <c r="C156" s="474">
        <v>3</v>
      </c>
      <c r="D156" s="34" t="s">
        <v>68</v>
      </c>
      <c r="E156" s="475">
        <v>25</v>
      </c>
      <c r="F156" s="475" t="s">
        <v>68</v>
      </c>
      <c r="G156" s="475">
        <v>2</v>
      </c>
      <c r="H156" s="475" t="s">
        <v>68</v>
      </c>
      <c r="I156" s="475">
        <v>69</v>
      </c>
      <c r="J156" s="475">
        <v>6</v>
      </c>
      <c r="K156" s="475">
        <v>6</v>
      </c>
      <c r="L156" s="475">
        <v>3</v>
      </c>
      <c r="M156" s="475">
        <v>4</v>
      </c>
      <c r="N156" s="478" t="s">
        <v>68</v>
      </c>
      <c r="O156" s="475">
        <v>1</v>
      </c>
      <c r="P156" s="478">
        <v>1</v>
      </c>
      <c r="Q156" s="475">
        <v>42</v>
      </c>
      <c r="R156" s="475">
        <v>80</v>
      </c>
      <c r="S156" s="475">
        <v>32</v>
      </c>
      <c r="T156" s="475">
        <v>5</v>
      </c>
      <c r="U156" s="475">
        <v>3</v>
      </c>
    </row>
    <row r="157" spans="1:21" s="41" customFormat="1" ht="12.95" customHeight="1">
      <c r="A157" s="39"/>
      <c r="B157" s="43"/>
      <c r="C157" s="476"/>
      <c r="D157" s="477"/>
      <c r="E157" s="477"/>
      <c r="F157" s="477"/>
      <c r="G157" s="477"/>
      <c r="H157" s="477"/>
      <c r="I157" s="477"/>
      <c r="J157" s="477"/>
      <c r="K157" s="477"/>
      <c r="L157" s="477"/>
      <c r="M157" s="477"/>
      <c r="N157" s="477"/>
      <c r="O157" s="477"/>
      <c r="P157" s="477"/>
      <c r="Q157" s="477"/>
      <c r="R157" s="477"/>
      <c r="S157" s="477"/>
      <c r="T157" s="477"/>
      <c r="U157" s="477"/>
    </row>
    <row r="158" spans="1:21" s="41" customFormat="1" ht="12.95" customHeight="1">
      <c r="A158" s="39" t="s">
        <v>130</v>
      </c>
      <c r="B158" s="43" t="s">
        <v>70</v>
      </c>
      <c r="C158" s="474">
        <v>208</v>
      </c>
      <c r="D158" s="475">
        <v>15</v>
      </c>
      <c r="E158" s="475">
        <v>1054</v>
      </c>
      <c r="F158" s="475">
        <v>71</v>
      </c>
      <c r="G158" s="475">
        <v>101</v>
      </c>
      <c r="H158" s="475">
        <v>37</v>
      </c>
      <c r="I158" s="475">
        <v>400</v>
      </c>
      <c r="J158" s="475">
        <v>74</v>
      </c>
      <c r="K158" s="475">
        <v>88</v>
      </c>
      <c r="L158" s="475">
        <v>23</v>
      </c>
      <c r="M158" s="475">
        <v>26</v>
      </c>
      <c r="N158" s="475">
        <v>1</v>
      </c>
      <c r="O158" s="475">
        <v>49</v>
      </c>
      <c r="P158" s="475">
        <v>40</v>
      </c>
      <c r="Q158" s="475">
        <v>162</v>
      </c>
      <c r="R158" s="475">
        <v>328</v>
      </c>
      <c r="S158" s="475">
        <v>124</v>
      </c>
      <c r="T158" s="475">
        <v>10</v>
      </c>
      <c r="U158" s="475">
        <v>45</v>
      </c>
    </row>
    <row r="159" spans="1:21" s="41" customFormat="1" ht="12.95" customHeight="1">
      <c r="A159" s="39"/>
      <c r="B159" s="43" t="s">
        <v>93</v>
      </c>
      <c r="C159" s="474">
        <v>44</v>
      </c>
      <c r="D159" s="475">
        <v>3</v>
      </c>
      <c r="E159" s="475">
        <v>507</v>
      </c>
      <c r="F159" s="475">
        <v>8</v>
      </c>
      <c r="G159" s="475">
        <v>20</v>
      </c>
      <c r="H159" s="475">
        <v>1</v>
      </c>
      <c r="I159" s="475">
        <v>242</v>
      </c>
      <c r="J159" s="475">
        <v>17</v>
      </c>
      <c r="K159" s="475">
        <v>49</v>
      </c>
      <c r="L159" s="475">
        <v>7</v>
      </c>
      <c r="M159" s="475">
        <v>15</v>
      </c>
      <c r="N159" s="475">
        <v>1</v>
      </c>
      <c r="O159" s="475">
        <v>15</v>
      </c>
      <c r="P159" s="475">
        <v>7</v>
      </c>
      <c r="Q159" s="475">
        <v>71</v>
      </c>
      <c r="R159" s="475">
        <v>227</v>
      </c>
      <c r="S159" s="475">
        <v>96</v>
      </c>
      <c r="T159" s="475">
        <v>6</v>
      </c>
      <c r="U159" s="475">
        <v>29</v>
      </c>
    </row>
    <row r="160" spans="1:21" s="41" customFormat="1" ht="12.95" customHeight="1">
      <c r="A160" s="39"/>
      <c r="B160" s="43"/>
      <c r="C160" s="476"/>
      <c r="D160" s="477"/>
      <c r="E160" s="477"/>
      <c r="F160" s="477"/>
      <c r="G160" s="477"/>
      <c r="H160" s="477"/>
      <c r="I160" s="477"/>
      <c r="J160" s="477"/>
      <c r="K160" s="477"/>
      <c r="L160" s="477"/>
      <c r="M160" s="477"/>
      <c r="N160" s="477"/>
      <c r="O160" s="477"/>
      <c r="P160" s="477"/>
      <c r="Q160" s="477"/>
      <c r="R160" s="477"/>
      <c r="S160" s="477"/>
      <c r="T160" s="477"/>
      <c r="U160" s="477"/>
    </row>
    <row r="161" spans="1:21" s="41" customFormat="1" ht="12.95" customHeight="1">
      <c r="A161" s="39" t="s">
        <v>131</v>
      </c>
      <c r="B161" s="43" t="s">
        <v>70</v>
      </c>
      <c r="C161" s="474">
        <v>155</v>
      </c>
      <c r="D161" s="475">
        <v>499</v>
      </c>
      <c r="E161" s="475">
        <v>559</v>
      </c>
      <c r="F161" s="475">
        <v>13</v>
      </c>
      <c r="G161" s="475">
        <v>29</v>
      </c>
      <c r="H161" s="475">
        <v>15</v>
      </c>
      <c r="I161" s="475">
        <v>94</v>
      </c>
      <c r="J161" s="475">
        <v>43</v>
      </c>
      <c r="K161" s="475">
        <v>18</v>
      </c>
      <c r="L161" s="475">
        <v>9</v>
      </c>
      <c r="M161" s="475">
        <v>8</v>
      </c>
      <c r="N161" s="478" t="s">
        <v>68</v>
      </c>
      <c r="O161" s="475">
        <v>15</v>
      </c>
      <c r="P161" s="475">
        <v>10</v>
      </c>
      <c r="Q161" s="475">
        <v>247</v>
      </c>
      <c r="R161" s="475">
        <v>188</v>
      </c>
      <c r="S161" s="475">
        <v>98</v>
      </c>
      <c r="T161" s="475">
        <v>28</v>
      </c>
      <c r="U161" s="475">
        <v>43</v>
      </c>
    </row>
    <row r="162" spans="1:21" s="41" customFormat="1" ht="12.95" customHeight="1">
      <c r="A162" s="39"/>
      <c r="B162" s="43" t="s">
        <v>93</v>
      </c>
      <c r="C162" s="474">
        <v>36</v>
      </c>
      <c r="D162" s="475">
        <v>57</v>
      </c>
      <c r="E162" s="475">
        <v>204</v>
      </c>
      <c r="F162" s="475" t="s">
        <v>68</v>
      </c>
      <c r="G162" s="475">
        <v>4</v>
      </c>
      <c r="H162" s="475">
        <v>3</v>
      </c>
      <c r="I162" s="475">
        <v>45</v>
      </c>
      <c r="J162" s="475">
        <v>4</v>
      </c>
      <c r="K162" s="475">
        <v>9</v>
      </c>
      <c r="L162" s="475">
        <v>5</v>
      </c>
      <c r="M162" s="475">
        <v>3</v>
      </c>
      <c r="N162" s="478" t="s">
        <v>68</v>
      </c>
      <c r="O162" s="475">
        <v>9</v>
      </c>
      <c r="P162" s="478">
        <v>2</v>
      </c>
      <c r="Q162" s="475">
        <v>94</v>
      </c>
      <c r="R162" s="475">
        <v>130</v>
      </c>
      <c r="S162" s="475">
        <v>67</v>
      </c>
      <c r="T162" s="475">
        <v>10</v>
      </c>
      <c r="U162" s="475">
        <v>16</v>
      </c>
    </row>
    <row r="163" spans="1:21" s="41" customFormat="1" ht="12.95" customHeight="1">
      <c r="A163" s="39"/>
      <c r="B163" s="43"/>
      <c r="C163" s="476"/>
      <c r="D163" s="477"/>
      <c r="E163" s="477"/>
      <c r="F163" s="477"/>
      <c r="G163" s="477"/>
      <c r="H163" s="477"/>
      <c r="I163" s="477"/>
      <c r="J163" s="477"/>
      <c r="K163" s="477"/>
      <c r="L163" s="477"/>
      <c r="M163" s="477"/>
      <c r="N163" s="477"/>
      <c r="O163" s="477"/>
      <c r="P163" s="477"/>
      <c r="Q163" s="477"/>
      <c r="R163" s="477"/>
      <c r="S163" s="477"/>
      <c r="T163" s="477"/>
      <c r="U163" s="477"/>
    </row>
    <row r="164" spans="1:21" s="41" customFormat="1" ht="12.95" customHeight="1">
      <c r="A164" s="37" t="s">
        <v>55</v>
      </c>
      <c r="B164" s="43" t="s">
        <v>70</v>
      </c>
      <c r="C164" s="479">
        <v>1</v>
      </c>
      <c r="D164" s="475">
        <v>601</v>
      </c>
      <c r="E164" s="475">
        <v>36</v>
      </c>
      <c r="F164" s="478">
        <v>300</v>
      </c>
      <c r="G164" s="478">
        <v>42</v>
      </c>
      <c r="H164" s="475">
        <v>19</v>
      </c>
      <c r="I164" s="475">
        <v>59</v>
      </c>
      <c r="J164" s="475">
        <v>65</v>
      </c>
      <c r="K164" s="475">
        <v>32</v>
      </c>
      <c r="L164" s="478">
        <v>1</v>
      </c>
      <c r="M164" s="478">
        <v>6</v>
      </c>
      <c r="N164" s="475" t="s">
        <v>68</v>
      </c>
      <c r="O164" s="475">
        <v>13</v>
      </c>
      <c r="P164" s="475">
        <v>5</v>
      </c>
      <c r="Q164" s="475">
        <v>76</v>
      </c>
      <c r="R164" s="475">
        <v>95</v>
      </c>
      <c r="S164" s="478">
        <v>52</v>
      </c>
      <c r="T164" s="478">
        <v>4</v>
      </c>
      <c r="U164" s="475">
        <v>16</v>
      </c>
    </row>
    <row r="165" spans="1:21" s="41" customFormat="1" ht="12.95" customHeight="1">
      <c r="A165" s="39"/>
      <c r="B165" s="43" t="s">
        <v>93</v>
      </c>
      <c r="C165" s="479" t="s">
        <v>68</v>
      </c>
      <c r="D165" s="475">
        <v>10</v>
      </c>
      <c r="E165" s="475">
        <v>6</v>
      </c>
      <c r="F165" s="478">
        <v>57</v>
      </c>
      <c r="G165" s="478">
        <v>10</v>
      </c>
      <c r="H165" s="475">
        <v>3</v>
      </c>
      <c r="I165" s="475">
        <v>34</v>
      </c>
      <c r="J165" s="475">
        <v>6</v>
      </c>
      <c r="K165" s="475">
        <v>24</v>
      </c>
      <c r="L165" s="478" t="s">
        <v>68</v>
      </c>
      <c r="M165" s="478">
        <v>5</v>
      </c>
      <c r="N165" s="475" t="s">
        <v>68</v>
      </c>
      <c r="O165" s="475">
        <v>2</v>
      </c>
      <c r="P165" s="478">
        <v>1</v>
      </c>
      <c r="Q165" s="475">
        <v>22</v>
      </c>
      <c r="R165" s="475">
        <v>64</v>
      </c>
      <c r="S165" s="478">
        <v>37</v>
      </c>
      <c r="T165" s="478">
        <v>1</v>
      </c>
      <c r="U165" s="475">
        <v>5</v>
      </c>
    </row>
    <row r="166" spans="1:21" s="41" customFormat="1" ht="12.95" customHeight="1">
      <c r="A166" s="39"/>
      <c r="B166" s="43"/>
      <c r="C166" s="476"/>
      <c r="D166" s="477"/>
      <c r="E166" s="477"/>
      <c r="F166" s="477"/>
      <c r="G166" s="477"/>
      <c r="H166" s="477"/>
      <c r="I166" s="477"/>
      <c r="J166" s="477"/>
      <c r="K166" s="477"/>
      <c r="L166" s="477"/>
      <c r="M166" s="477"/>
      <c r="N166" s="477"/>
      <c r="O166" s="477"/>
      <c r="P166" s="477"/>
      <c r="Q166" s="477"/>
      <c r="R166" s="477"/>
      <c r="S166" s="477"/>
      <c r="T166" s="477"/>
      <c r="U166" s="477"/>
    </row>
    <row r="167" spans="1:21" s="41" customFormat="1" ht="12.95" customHeight="1">
      <c r="A167" s="39" t="s">
        <v>132</v>
      </c>
      <c r="B167" s="43" t="s">
        <v>70</v>
      </c>
      <c r="C167" s="474">
        <v>363</v>
      </c>
      <c r="D167" s="475" t="s">
        <v>68</v>
      </c>
      <c r="E167" s="475">
        <v>2926</v>
      </c>
      <c r="F167" s="475">
        <v>43</v>
      </c>
      <c r="G167" s="475">
        <v>125</v>
      </c>
      <c r="H167" s="475">
        <v>455</v>
      </c>
      <c r="I167" s="475">
        <v>970</v>
      </c>
      <c r="J167" s="475">
        <v>262</v>
      </c>
      <c r="K167" s="475">
        <v>462</v>
      </c>
      <c r="L167" s="475">
        <v>23</v>
      </c>
      <c r="M167" s="475">
        <v>54</v>
      </c>
      <c r="N167" s="475">
        <v>3</v>
      </c>
      <c r="O167" s="475">
        <v>87</v>
      </c>
      <c r="P167" s="475">
        <v>10</v>
      </c>
      <c r="Q167" s="475">
        <v>322</v>
      </c>
      <c r="R167" s="475">
        <v>677</v>
      </c>
      <c r="S167" s="475">
        <v>326</v>
      </c>
      <c r="T167" s="475">
        <v>38</v>
      </c>
      <c r="U167" s="475">
        <v>122</v>
      </c>
    </row>
    <row r="168" spans="1:21" s="41" customFormat="1" ht="12.95" customHeight="1">
      <c r="A168" s="39"/>
      <c r="B168" s="43" t="s">
        <v>93</v>
      </c>
      <c r="C168" s="474">
        <v>60</v>
      </c>
      <c r="D168" s="478" t="s">
        <v>68</v>
      </c>
      <c r="E168" s="475">
        <v>1495</v>
      </c>
      <c r="F168" s="475">
        <v>6</v>
      </c>
      <c r="G168" s="475">
        <v>22</v>
      </c>
      <c r="H168" s="475">
        <v>27</v>
      </c>
      <c r="I168" s="475">
        <v>503</v>
      </c>
      <c r="J168" s="475">
        <v>26</v>
      </c>
      <c r="K168" s="475">
        <v>266</v>
      </c>
      <c r="L168" s="475">
        <v>6</v>
      </c>
      <c r="M168" s="475">
        <v>39</v>
      </c>
      <c r="N168" s="478" t="s">
        <v>68</v>
      </c>
      <c r="O168" s="475">
        <v>40</v>
      </c>
      <c r="P168" s="475">
        <v>5</v>
      </c>
      <c r="Q168" s="475">
        <v>128</v>
      </c>
      <c r="R168" s="475">
        <v>476</v>
      </c>
      <c r="S168" s="475">
        <v>243</v>
      </c>
      <c r="T168" s="475">
        <v>24</v>
      </c>
      <c r="U168" s="475">
        <v>74</v>
      </c>
    </row>
    <row r="169" spans="1:21" s="41" customFormat="1" ht="12.95" customHeight="1">
      <c r="A169" s="39"/>
      <c r="B169" s="43"/>
      <c r="C169" s="476"/>
      <c r="D169" s="477"/>
      <c r="E169" s="477"/>
      <c r="F169" s="477"/>
      <c r="G169" s="477"/>
      <c r="H169" s="477"/>
      <c r="I169" s="477"/>
      <c r="J169" s="477"/>
      <c r="K169" s="477"/>
      <c r="L169" s="477"/>
      <c r="M169" s="477"/>
      <c r="N169" s="477"/>
      <c r="O169" s="477"/>
      <c r="P169" s="477"/>
      <c r="Q169" s="477"/>
      <c r="R169" s="477"/>
      <c r="S169" s="477"/>
      <c r="T169" s="477"/>
      <c r="U169" s="477"/>
    </row>
    <row r="170" spans="1:21" s="41" customFormat="1" ht="12.95" customHeight="1">
      <c r="A170" s="30" t="s">
        <v>57</v>
      </c>
      <c r="B170" s="43" t="s">
        <v>70</v>
      </c>
      <c r="C170" s="474">
        <v>149</v>
      </c>
      <c r="D170" s="475">
        <v>6</v>
      </c>
      <c r="E170" s="475">
        <v>1175</v>
      </c>
      <c r="F170" s="475">
        <v>1473</v>
      </c>
      <c r="G170" s="475">
        <v>235</v>
      </c>
      <c r="H170" s="475">
        <v>485</v>
      </c>
      <c r="I170" s="475">
        <v>1311</v>
      </c>
      <c r="J170" s="475">
        <v>211</v>
      </c>
      <c r="K170" s="475">
        <v>461</v>
      </c>
      <c r="L170" s="475">
        <v>174</v>
      </c>
      <c r="M170" s="475">
        <v>132</v>
      </c>
      <c r="N170" s="475" t="s">
        <v>68</v>
      </c>
      <c r="O170" s="475">
        <v>155</v>
      </c>
      <c r="P170" s="475">
        <v>130</v>
      </c>
      <c r="Q170" s="475">
        <v>1063</v>
      </c>
      <c r="R170" s="475">
        <v>663</v>
      </c>
      <c r="S170" s="475">
        <v>657</v>
      </c>
      <c r="T170" s="475">
        <v>150</v>
      </c>
      <c r="U170" s="475">
        <v>163</v>
      </c>
    </row>
    <row r="171" spans="1:21" s="41" customFormat="1" ht="12.95" customHeight="1">
      <c r="A171" s="39"/>
      <c r="B171" s="43" t="s">
        <v>93</v>
      </c>
      <c r="C171" s="482">
        <v>40</v>
      </c>
      <c r="D171" s="330">
        <v>1</v>
      </c>
      <c r="E171" s="330">
        <v>528</v>
      </c>
      <c r="F171" s="330">
        <v>526</v>
      </c>
      <c r="G171" s="330">
        <v>60</v>
      </c>
      <c r="H171" s="330">
        <v>51</v>
      </c>
      <c r="I171" s="330">
        <v>899</v>
      </c>
      <c r="J171" s="330">
        <v>52</v>
      </c>
      <c r="K171" s="330">
        <v>225</v>
      </c>
      <c r="L171" s="330">
        <v>70</v>
      </c>
      <c r="M171" s="330">
        <v>90</v>
      </c>
      <c r="N171" s="475" t="s">
        <v>68</v>
      </c>
      <c r="O171" s="330">
        <v>65</v>
      </c>
      <c r="P171" s="330">
        <v>31</v>
      </c>
      <c r="Q171" s="330">
        <v>452</v>
      </c>
      <c r="R171" s="330">
        <v>492</v>
      </c>
      <c r="S171" s="330">
        <v>497</v>
      </c>
      <c r="T171" s="330">
        <v>68</v>
      </c>
      <c r="U171" s="330">
        <v>72</v>
      </c>
    </row>
    <row r="172" spans="1:21" s="41" customFormat="1" ht="12.95" customHeight="1">
      <c r="A172" s="39"/>
      <c r="B172" s="43"/>
      <c r="C172" s="483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</row>
    <row r="173" spans="1:21" s="41" customFormat="1" ht="12.95" customHeight="1">
      <c r="A173" s="39" t="s">
        <v>133</v>
      </c>
      <c r="B173" s="43" t="s">
        <v>70</v>
      </c>
      <c r="C173" s="474">
        <v>4</v>
      </c>
      <c r="D173" s="475">
        <v>1182</v>
      </c>
      <c r="E173" s="475">
        <v>255</v>
      </c>
      <c r="F173" s="475">
        <v>815</v>
      </c>
      <c r="G173" s="475">
        <v>52</v>
      </c>
      <c r="H173" s="475">
        <v>170</v>
      </c>
      <c r="I173" s="475">
        <v>269</v>
      </c>
      <c r="J173" s="475">
        <v>81</v>
      </c>
      <c r="K173" s="475">
        <v>116</v>
      </c>
      <c r="L173" s="475">
        <v>17</v>
      </c>
      <c r="M173" s="475">
        <v>21</v>
      </c>
      <c r="N173" s="478" t="s">
        <v>68</v>
      </c>
      <c r="O173" s="475">
        <v>45</v>
      </c>
      <c r="P173" s="475">
        <v>45</v>
      </c>
      <c r="Q173" s="475">
        <v>179</v>
      </c>
      <c r="R173" s="475">
        <v>291</v>
      </c>
      <c r="S173" s="475">
        <v>130</v>
      </c>
      <c r="T173" s="475">
        <v>49</v>
      </c>
      <c r="U173" s="475">
        <v>39</v>
      </c>
    </row>
    <row r="174" spans="1:21" s="41" customFormat="1" ht="12.95" customHeight="1">
      <c r="A174" s="39"/>
      <c r="B174" s="43" t="s">
        <v>93</v>
      </c>
      <c r="C174" s="479">
        <v>2</v>
      </c>
      <c r="D174" s="475">
        <v>185</v>
      </c>
      <c r="E174" s="475">
        <v>37</v>
      </c>
      <c r="F174" s="475">
        <v>175</v>
      </c>
      <c r="G174" s="475">
        <v>11</v>
      </c>
      <c r="H174" s="475">
        <v>15</v>
      </c>
      <c r="I174" s="475">
        <v>151</v>
      </c>
      <c r="J174" s="475">
        <v>10</v>
      </c>
      <c r="K174" s="475">
        <v>74</v>
      </c>
      <c r="L174" s="475">
        <v>7</v>
      </c>
      <c r="M174" s="475">
        <v>13</v>
      </c>
      <c r="N174" s="478" t="s">
        <v>68</v>
      </c>
      <c r="O174" s="475">
        <v>15</v>
      </c>
      <c r="P174" s="478">
        <v>1</v>
      </c>
      <c r="Q174" s="475">
        <v>75</v>
      </c>
      <c r="R174" s="475">
        <v>206</v>
      </c>
      <c r="S174" s="475">
        <v>96</v>
      </c>
      <c r="T174" s="475">
        <v>21</v>
      </c>
      <c r="U174" s="475">
        <v>26</v>
      </c>
    </row>
    <row r="175" spans="1:21" s="41" customFormat="1" ht="12.95" customHeight="1">
      <c r="A175" s="39"/>
      <c r="B175" s="43"/>
      <c r="C175" s="476"/>
      <c r="D175" s="477"/>
      <c r="E175" s="477"/>
      <c r="F175" s="477"/>
      <c r="G175" s="477"/>
      <c r="H175" s="477"/>
      <c r="I175" s="477"/>
      <c r="J175" s="477"/>
      <c r="K175" s="477"/>
      <c r="L175" s="477"/>
      <c r="M175" s="477"/>
      <c r="N175" s="477"/>
      <c r="O175" s="477"/>
      <c r="P175" s="477"/>
      <c r="Q175" s="477"/>
      <c r="R175" s="477"/>
      <c r="S175" s="477"/>
      <c r="T175" s="477"/>
      <c r="U175" s="477"/>
    </row>
    <row r="176" spans="1:21" s="41" customFormat="1" ht="12.95" customHeight="1">
      <c r="A176" s="39" t="s">
        <v>59</v>
      </c>
      <c r="B176" s="43" t="s">
        <v>70</v>
      </c>
      <c r="C176" s="474">
        <v>360</v>
      </c>
      <c r="D176" s="475">
        <v>59</v>
      </c>
      <c r="E176" s="475">
        <v>190</v>
      </c>
      <c r="F176" s="475">
        <v>71</v>
      </c>
      <c r="G176" s="475">
        <v>90</v>
      </c>
      <c r="H176" s="475">
        <v>134</v>
      </c>
      <c r="I176" s="475">
        <v>433</v>
      </c>
      <c r="J176" s="475">
        <v>149</v>
      </c>
      <c r="K176" s="475">
        <v>187</v>
      </c>
      <c r="L176" s="475">
        <v>50</v>
      </c>
      <c r="M176" s="475">
        <v>56</v>
      </c>
      <c r="N176" s="478" t="s">
        <v>68</v>
      </c>
      <c r="O176" s="475">
        <v>28</v>
      </c>
      <c r="P176" s="475">
        <v>10</v>
      </c>
      <c r="Q176" s="475">
        <v>668</v>
      </c>
      <c r="R176" s="475">
        <v>482</v>
      </c>
      <c r="S176" s="475">
        <v>637</v>
      </c>
      <c r="T176" s="475">
        <v>152</v>
      </c>
      <c r="U176" s="475">
        <v>52</v>
      </c>
    </row>
    <row r="177" spans="1:21" s="41" customFormat="1" ht="12.95" customHeight="1">
      <c r="A177" s="39"/>
      <c r="B177" s="43" t="s">
        <v>93</v>
      </c>
      <c r="C177" s="474">
        <v>40</v>
      </c>
      <c r="D177" s="475">
        <v>3</v>
      </c>
      <c r="E177" s="475">
        <v>71</v>
      </c>
      <c r="F177" s="475">
        <v>8</v>
      </c>
      <c r="G177" s="475">
        <v>17</v>
      </c>
      <c r="H177" s="475">
        <v>9</v>
      </c>
      <c r="I177" s="475">
        <v>254</v>
      </c>
      <c r="J177" s="475">
        <v>43</v>
      </c>
      <c r="K177" s="475">
        <v>85</v>
      </c>
      <c r="L177" s="475">
        <v>22</v>
      </c>
      <c r="M177" s="475">
        <v>27</v>
      </c>
      <c r="N177" s="478" t="s">
        <v>68</v>
      </c>
      <c r="O177" s="475">
        <v>13</v>
      </c>
      <c r="P177" s="475">
        <v>4</v>
      </c>
      <c r="Q177" s="475">
        <v>195</v>
      </c>
      <c r="R177" s="475">
        <v>305</v>
      </c>
      <c r="S177" s="475">
        <v>456</v>
      </c>
      <c r="T177" s="475">
        <v>64</v>
      </c>
      <c r="U177" s="475">
        <v>26</v>
      </c>
    </row>
    <row r="178" spans="1:21" s="41" customFormat="1" ht="12.95" customHeight="1">
      <c r="A178" s="39"/>
      <c r="B178" s="43"/>
      <c r="C178" s="476"/>
      <c r="D178" s="477"/>
      <c r="E178" s="477"/>
      <c r="F178" s="477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77"/>
      <c r="R178" s="477"/>
      <c r="S178" s="477"/>
      <c r="T178" s="477"/>
      <c r="U178" s="477"/>
    </row>
    <row r="179" spans="1:21" s="41" customFormat="1" ht="12.95" customHeight="1">
      <c r="A179" s="39" t="s">
        <v>134</v>
      </c>
      <c r="B179" s="43" t="s">
        <v>70</v>
      </c>
      <c r="C179" s="474">
        <v>398</v>
      </c>
      <c r="D179" s="475">
        <v>1</v>
      </c>
      <c r="E179" s="475">
        <v>130</v>
      </c>
      <c r="F179" s="475">
        <v>9</v>
      </c>
      <c r="G179" s="475">
        <v>24</v>
      </c>
      <c r="H179" s="475">
        <v>11</v>
      </c>
      <c r="I179" s="475">
        <v>26</v>
      </c>
      <c r="J179" s="475">
        <v>38</v>
      </c>
      <c r="K179" s="475">
        <v>41</v>
      </c>
      <c r="L179" s="475">
        <v>4</v>
      </c>
      <c r="M179" s="475">
        <v>3</v>
      </c>
      <c r="N179" s="478" t="s">
        <v>68</v>
      </c>
      <c r="O179" s="475">
        <v>4</v>
      </c>
      <c r="P179" s="475">
        <v>1</v>
      </c>
      <c r="Q179" s="475">
        <v>111</v>
      </c>
      <c r="R179" s="475">
        <v>35</v>
      </c>
      <c r="S179" s="475">
        <v>28</v>
      </c>
      <c r="T179" s="475">
        <v>17</v>
      </c>
      <c r="U179" s="475">
        <v>2</v>
      </c>
    </row>
    <row r="180" spans="1:21" s="41" customFormat="1" ht="12.95" customHeight="1">
      <c r="A180" s="39"/>
      <c r="B180" s="43" t="s">
        <v>93</v>
      </c>
      <c r="C180" s="474">
        <v>101</v>
      </c>
      <c r="D180" s="475">
        <v>1</v>
      </c>
      <c r="E180" s="475">
        <v>17</v>
      </c>
      <c r="F180" s="475">
        <v>1</v>
      </c>
      <c r="G180" s="475">
        <v>7</v>
      </c>
      <c r="H180" s="478" t="s">
        <v>68</v>
      </c>
      <c r="I180" s="475">
        <v>16</v>
      </c>
      <c r="J180" s="475">
        <v>6</v>
      </c>
      <c r="K180" s="475">
        <v>22</v>
      </c>
      <c r="L180" s="475">
        <v>3</v>
      </c>
      <c r="M180" s="475">
        <v>3</v>
      </c>
      <c r="N180" s="478" t="s">
        <v>68</v>
      </c>
      <c r="O180" s="475">
        <v>3</v>
      </c>
      <c r="P180" s="475">
        <v>1</v>
      </c>
      <c r="Q180" s="475">
        <v>53</v>
      </c>
      <c r="R180" s="475">
        <v>22</v>
      </c>
      <c r="S180" s="475">
        <v>21</v>
      </c>
      <c r="T180" s="475">
        <v>9</v>
      </c>
      <c r="U180" s="478">
        <v>1</v>
      </c>
    </row>
    <row r="181" spans="1:21" s="41" customFormat="1" ht="12.95" customHeight="1">
      <c r="A181" s="39"/>
      <c r="B181" s="43"/>
      <c r="C181" s="476"/>
      <c r="D181" s="477"/>
      <c r="E181" s="477"/>
      <c r="F181" s="477"/>
      <c r="G181" s="477"/>
      <c r="H181" s="477"/>
      <c r="I181" s="477"/>
      <c r="J181" s="477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</row>
    <row r="182" spans="1:21" s="41" customFormat="1" ht="12.95" customHeight="1">
      <c r="A182" s="39" t="s">
        <v>135</v>
      </c>
      <c r="B182" s="43" t="s">
        <v>70</v>
      </c>
      <c r="C182" s="474">
        <v>291</v>
      </c>
      <c r="D182" s="478" t="s">
        <v>68</v>
      </c>
      <c r="E182" s="475">
        <v>107</v>
      </c>
      <c r="F182" s="475" t="s">
        <v>68</v>
      </c>
      <c r="G182" s="475">
        <v>17</v>
      </c>
      <c r="H182" s="475">
        <v>3</v>
      </c>
      <c r="I182" s="475">
        <v>45</v>
      </c>
      <c r="J182" s="475">
        <v>20</v>
      </c>
      <c r="K182" s="475">
        <v>27</v>
      </c>
      <c r="L182" s="475">
        <v>4</v>
      </c>
      <c r="M182" s="475">
        <v>2</v>
      </c>
      <c r="N182" s="478" t="s">
        <v>68</v>
      </c>
      <c r="O182" s="475">
        <v>5</v>
      </c>
      <c r="P182" s="478">
        <v>1</v>
      </c>
      <c r="Q182" s="475">
        <v>87</v>
      </c>
      <c r="R182" s="475">
        <v>87</v>
      </c>
      <c r="S182" s="475">
        <v>42</v>
      </c>
      <c r="T182" s="475">
        <v>14</v>
      </c>
      <c r="U182" s="475">
        <v>8</v>
      </c>
    </row>
    <row r="183" spans="1:21" s="41" customFormat="1" ht="12.95" customHeight="1">
      <c r="A183" s="39"/>
      <c r="B183" s="43" t="s">
        <v>93</v>
      </c>
      <c r="C183" s="474">
        <v>45</v>
      </c>
      <c r="D183" s="478" t="s">
        <v>68</v>
      </c>
      <c r="E183" s="475">
        <v>20</v>
      </c>
      <c r="F183" s="475" t="s">
        <v>68</v>
      </c>
      <c r="G183" s="475">
        <v>6</v>
      </c>
      <c r="H183" s="475" t="s">
        <v>68</v>
      </c>
      <c r="I183" s="475">
        <v>28</v>
      </c>
      <c r="J183" s="475">
        <v>2</v>
      </c>
      <c r="K183" s="475">
        <v>13</v>
      </c>
      <c r="L183" s="475">
        <v>2</v>
      </c>
      <c r="M183" s="475">
        <v>1</v>
      </c>
      <c r="N183" s="478" t="s">
        <v>68</v>
      </c>
      <c r="O183" s="478" t="s">
        <v>68</v>
      </c>
      <c r="P183" s="478">
        <v>1</v>
      </c>
      <c r="Q183" s="475">
        <v>33</v>
      </c>
      <c r="R183" s="475">
        <v>59</v>
      </c>
      <c r="S183" s="475">
        <v>22</v>
      </c>
      <c r="T183" s="475">
        <v>5</v>
      </c>
      <c r="U183" s="475">
        <v>3</v>
      </c>
    </row>
    <row r="184" spans="1:21" s="41" customFormat="1" ht="12.95" customHeight="1">
      <c r="A184" s="39"/>
      <c r="B184" s="43"/>
      <c r="C184" s="476"/>
      <c r="D184" s="477"/>
      <c r="E184" s="477"/>
      <c r="F184" s="477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</row>
    <row r="185" spans="1:21" s="41" customFormat="1" ht="12.95" customHeight="1">
      <c r="A185" s="39" t="s">
        <v>136</v>
      </c>
      <c r="B185" s="43" t="s">
        <v>70</v>
      </c>
      <c r="C185" s="474">
        <v>85</v>
      </c>
      <c r="D185" s="478" t="s">
        <v>68</v>
      </c>
      <c r="E185" s="475">
        <v>1290</v>
      </c>
      <c r="F185" s="475">
        <v>55</v>
      </c>
      <c r="G185" s="475">
        <v>33</v>
      </c>
      <c r="H185" s="475">
        <v>142</v>
      </c>
      <c r="I185" s="475">
        <v>351</v>
      </c>
      <c r="J185" s="475">
        <v>141</v>
      </c>
      <c r="K185" s="475">
        <v>105</v>
      </c>
      <c r="L185" s="475">
        <v>15</v>
      </c>
      <c r="M185" s="475">
        <v>20</v>
      </c>
      <c r="N185" s="475">
        <v>1</v>
      </c>
      <c r="O185" s="475">
        <v>40</v>
      </c>
      <c r="P185" s="475">
        <v>7</v>
      </c>
      <c r="Q185" s="475">
        <v>130</v>
      </c>
      <c r="R185" s="475">
        <v>261</v>
      </c>
      <c r="S185" s="475">
        <v>100</v>
      </c>
      <c r="T185" s="475">
        <v>8</v>
      </c>
      <c r="U185" s="475">
        <v>45</v>
      </c>
    </row>
    <row r="186" spans="1:21" s="41" customFormat="1" ht="12.95" customHeight="1">
      <c r="A186" s="39"/>
      <c r="B186" s="43" t="s">
        <v>93</v>
      </c>
      <c r="C186" s="474">
        <v>25</v>
      </c>
      <c r="D186" s="478" t="s">
        <v>68</v>
      </c>
      <c r="E186" s="475">
        <v>672</v>
      </c>
      <c r="F186" s="475">
        <v>8</v>
      </c>
      <c r="G186" s="475">
        <v>4</v>
      </c>
      <c r="H186" s="475">
        <v>9</v>
      </c>
      <c r="I186" s="475">
        <v>180</v>
      </c>
      <c r="J186" s="475">
        <v>16</v>
      </c>
      <c r="K186" s="475">
        <v>40</v>
      </c>
      <c r="L186" s="475">
        <v>5</v>
      </c>
      <c r="M186" s="475">
        <v>16</v>
      </c>
      <c r="N186" s="475">
        <v>1</v>
      </c>
      <c r="O186" s="475">
        <v>10</v>
      </c>
      <c r="P186" s="475">
        <v>3</v>
      </c>
      <c r="Q186" s="475">
        <v>58</v>
      </c>
      <c r="R186" s="475">
        <v>195</v>
      </c>
      <c r="S186" s="475">
        <v>78</v>
      </c>
      <c r="T186" s="475">
        <v>6</v>
      </c>
      <c r="U186" s="475">
        <v>34</v>
      </c>
    </row>
    <row r="187" spans="1:21" s="41" customFormat="1" ht="12.95" customHeight="1">
      <c r="A187" s="39"/>
      <c r="B187" s="43"/>
      <c r="C187" s="476"/>
      <c r="D187" s="477"/>
      <c r="E187" s="477"/>
      <c r="F187" s="477"/>
      <c r="G187" s="477"/>
      <c r="H187" s="477"/>
      <c r="I187" s="477"/>
      <c r="J187" s="477"/>
      <c r="K187" s="477"/>
      <c r="L187" s="477"/>
      <c r="M187" s="477"/>
      <c r="N187" s="477"/>
      <c r="O187" s="477"/>
      <c r="P187" s="477"/>
      <c r="Q187" s="477"/>
      <c r="R187" s="477"/>
      <c r="S187" s="477"/>
      <c r="T187" s="477"/>
      <c r="U187" s="477"/>
    </row>
    <row r="188" spans="1:21" s="41" customFormat="1" ht="12.95" customHeight="1">
      <c r="A188" s="39" t="s">
        <v>137</v>
      </c>
      <c r="B188" s="43" t="s">
        <v>70</v>
      </c>
      <c r="C188" s="474">
        <v>53</v>
      </c>
      <c r="D188" s="475">
        <v>75</v>
      </c>
      <c r="E188" s="475">
        <v>357</v>
      </c>
      <c r="F188" s="475">
        <v>30</v>
      </c>
      <c r="G188" s="475">
        <v>20</v>
      </c>
      <c r="H188" s="475">
        <v>12</v>
      </c>
      <c r="I188" s="475">
        <v>549</v>
      </c>
      <c r="J188" s="475">
        <v>208</v>
      </c>
      <c r="K188" s="475">
        <v>118</v>
      </c>
      <c r="L188" s="475">
        <v>30</v>
      </c>
      <c r="M188" s="475">
        <v>23</v>
      </c>
      <c r="N188" s="478" t="s">
        <v>68</v>
      </c>
      <c r="O188" s="475">
        <v>39</v>
      </c>
      <c r="P188" s="475">
        <v>7</v>
      </c>
      <c r="Q188" s="475">
        <v>186</v>
      </c>
      <c r="R188" s="475">
        <v>254</v>
      </c>
      <c r="S188" s="475">
        <v>117</v>
      </c>
      <c r="T188" s="475">
        <v>15</v>
      </c>
      <c r="U188" s="475">
        <v>44</v>
      </c>
    </row>
    <row r="189" spans="1:21" s="41" customFormat="1" ht="12.95" customHeight="1">
      <c r="A189" s="39"/>
      <c r="B189" s="43" t="s">
        <v>93</v>
      </c>
      <c r="C189" s="474">
        <v>8</v>
      </c>
      <c r="D189" s="475">
        <v>7</v>
      </c>
      <c r="E189" s="475">
        <v>100</v>
      </c>
      <c r="F189" s="475">
        <v>5</v>
      </c>
      <c r="G189" s="475">
        <v>8</v>
      </c>
      <c r="H189" s="478" t="s">
        <v>68</v>
      </c>
      <c r="I189" s="475">
        <v>305</v>
      </c>
      <c r="J189" s="475">
        <v>43</v>
      </c>
      <c r="K189" s="475">
        <v>50</v>
      </c>
      <c r="L189" s="475">
        <v>3</v>
      </c>
      <c r="M189" s="475">
        <v>16</v>
      </c>
      <c r="N189" s="478" t="s">
        <v>68</v>
      </c>
      <c r="O189" s="475">
        <v>15</v>
      </c>
      <c r="P189" s="475">
        <v>3</v>
      </c>
      <c r="Q189" s="475">
        <v>73</v>
      </c>
      <c r="R189" s="475">
        <v>171</v>
      </c>
      <c r="S189" s="475">
        <v>88</v>
      </c>
      <c r="T189" s="475">
        <v>14</v>
      </c>
      <c r="U189" s="475">
        <v>22</v>
      </c>
    </row>
    <row r="190" spans="1:21" s="41" customFormat="1" ht="12.95" customHeight="1">
      <c r="A190" s="39"/>
      <c r="B190" s="43"/>
      <c r="C190" s="476"/>
      <c r="D190" s="477"/>
      <c r="E190" s="477"/>
      <c r="F190" s="477"/>
      <c r="G190" s="477"/>
      <c r="H190" s="477"/>
      <c r="I190" s="477"/>
      <c r="J190" s="477"/>
      <c r="K190" s="477"/>
      <c r="L190" s="477"/>
      <c r="M190" s="477"/>
      <c r="N190" s="477"/>
      <c r="O190" s="477"/>
      <c r="P190" s="477"/>
      <c r="Q190" s="477"/>
      <c r="R190" s="477"/>
      <c r="S190" s="477"/>
      <c r="T190" s="477"/>
      <c r="U190" s="477"/>
    </row>
    <row r="191" spans="1:21" s="41" customFormat="1" ht="12.95" customHeight="1">
      <c r="A191" s="39" t="s">
        <v>138</v>
      </c>
      <c r="B191" s="43" t="s">
        <v>70</v>
      </c>
      <c r="C191" s="474">
        <v>46</v>
      </c>
      <c r="D191" s="478">
        <v>3</v>
      </c>
      <c r="E191" s="475">
        <v>295</v>
      </c>
      <c r="F191" s="475">
        <v>17</v>
      </c>
      <c r="G191" s="475">
        <v>15</v>
      </c>
      <c r="H191" s="475">
        <v>8</v>
      </c>
      <c r="I191" s="475">
        <v>67</v>
      </c>
      <c r="J191" s="475">
        <v>17</v>
      </c>
      <c r="K191" s="475">
        <v>34</v>
      </c>
      <c r="L191" s="475">
        <v>2</v>
      </c>
      <c r="M191" s="475">
        <v>5</v>
      </c>
      <c r="N191" s="478" t="s">
        <v>68</v>
      </c>
      <c r="O191" s="475">
        <v>8</v>
      </c>
      <c r="P191" s="475">
        <v>2</v>
      </c>
      <c r="Q191" s="475">
        <v>107</v>
      </c>
      <c r="R191" s="475">
        <v>108</v>
      </c>
      <c r="S191" s="475">
        <v>40</v>
      </c>
      <c r="T191" s="475">
        <v>10</v>
      </c>
      <c r="U191" s="475">
        <v>9</v>
      </c>
    </row>
    <row r="192" spans="1:21" s="41" customFormat="1" ht="12.95" customHeight="1">
      <c r="A192" s="39"/>
      <c r="B192" s="43" t="s">
        <v>93</v>
      </c>
      <c r="C192" s="474">
        <v>7</v>
      </c>
      <c r="D192" s="478">
        <v>1</v>
      </c>
      <c r="E192" s="475">
        <v>117</v>
      </c>
      <c r="F192" s="475" t="s">
        <v>68</v>
      </c>
      <c r="G192" s="475">
        <v>3</v>
      </c>
      <c r="H192" s="478" t="s">
        <v>68</v>
      </c>
      <c r="I192" s="475">
        <v>50</v>
      </c>
      <c r="J192" s="475">
        <v>4</v>
      </c>
      <c r="K192" s="475">
        <v>17</v>
      </c>
      <c r="L192" s="475">
        <v>2</v>
      </c>
      <c r="M192" s="475">
        <v>4</v>
      </c>
      <c r="N192" s="478" t="s">
        <v>68</v>
      </c>
      <c r="O192" s="475">
        <v>2</v>
      </c>
      <c r="P192" s="475">
        <v>1</v>
      </c>
      <c r="Q192" s="475">
        <v>40</v>
      </c>
      <c r="R192" s="475">
        <v>73</v>
      </c>
      <c r="S192" s="475">
        <v>23</v>
      </c>
      <c r="T192" s="475">
        <v>3</v>
      </c>
      <c r="U192" s="475">
        <v>4</v>
      </c>
    </row>
    <row r="193" spans="1:21" s="41" customFormat="1" ht="12.95" customHeight="1">
      <c r="A193" s="39"/>
      <c r="B193" s="43"/>
      <c r="C193" s="476"/>
      <c r="D193" s="477"/>
      <c r="E193" s="477"/>
      <c r="F193" s="477"/>
      <c r="G193" s="477"/>
      <c r="H193" s="477"/>
      <c r="I193" s="477"/>
      <c r="J193" s="477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</row>
    <row r="194" spans="1:21" s="41" customFormat="1" ht="12.95" customHeight="1">
      <c r="A194" s="39" t="s">
        <v>139</v>
      </c>
      <c r="B194" s="43" t="s">
        <v>70</v>
      </c>
      <c r="C194" s="474">
        <v>305</v>
      </c>
      <c r="D194" s="475">
        <v>9</v>
      </c>
      <c r="E194" s="475">
        <v>745</v>
      </c>
      <c r="F194" s="475">
        <v>33</v>
      </c>
      <c r="G194" s="475">
        <v>25</v>
      </c>
      <c r="H194" s="475">
        <v>6</v>
      </c>
      <c r="I194" s="475">
        <v>194</v>
      </c>
      <c r="J194" s="475">
        <v>143</v>
      </c>
      <c r="K194" s="475">
        <v>77</v>
      </c>
      <c r="L194" s="475">
        <v>15</v>
      </c>
      <c r="M194" s="475">
        <v>10</v>
      </c>
      <c r="N194" s="478" t="s">
        <v>68</v>
      </c>
      <c r="O194" s="475">
        <v>3</v>
      </c>
      <c r="P194" s="475">
        <v>8</v>
      </c>
      <c r="Q194" s="475">
        <v>119</v>
      </c>
      <c r="R194" s="475">
        <v>160</v>
      </c>
      <c r="S194" s="475">
        <v>63</v>
      </c>
      <c r="T194" s="475">
        <v>10</v>
      </c>
      <c r="U194" s="475">
        <v>15</v>
      </c>
    </row>
    <row r="195" spans="1:21" s="41" customFormat="1" ht="12.95" customHeight="1">
      <c r="A195" s="226"/>
      <c r="B195" s="228" t="s">
        <v>93</v>
      </c>
      <c r="C195" s="230">
        <v>50</v>
      </c>
      <c r="D195" s="230" t="s">
        <v>68</v>
      </c>
      <c r="E195" s="230">
        <v>246</v>
      </c>
      <c r="F195" s="230">
        <v>6</v>
      </c>
      <c r="G195" s="230">
        <v>6</v>
      </c>
      <c r="H195" s="230" t="s">
        <v>68</v>
      </c>
      <c r="I195" s="230">
        <v>115</v>
      </c>
      <c r="J195" s="230">
        <v>19</v>
      </c>
      <c r="K195" s="230">
        <v>41</v>
      </c>
      <c r="L195" s="230">
        <v>4</v>
      </c>
      <c r="M195" s="230">
        <v>8</v>
      </c>
      <c r="N195" s="231" t="s">
        <v>68</v>
      </c>
      <c r="O195" s="230">
        <v>1</v>
      </c>
      <c r="P195" s="230">
        <v>5</v>
      </c>
      <c r="Q195" s="230">
        <v>44</v>
      </c>
      <c r="R195" s="230">
        <v>104</v>
      </c>
      <c r="S195" s="230">
        <v>45</v>
      </c>
      <c r="T195" s="230">
        <v>7</v>
      </c>
      <c r="U195" s="230">
        <v>6</v>
      </c>
    </row>
    <row r="196" spans="1:21" s="41" customFormat="1" ht="12.95" customHeight="1">
      <c r="A196" s="13"/>
      <c r="B196" s="45"/>
      <c r="C196" s="15"/>
      <c r="D196" s="15"/>
      <c r="E196" s="46"/>
      <c r="F196" s="15"/>
      <c r="G196" s="15"/>
      <c r="H196" s="15"/>
      <c r="I196" s="15"/>
      <c r="J196" s="15"/>
      <c r="K196" s="46"/>
      <c r="L196" s="15"/>
      <c r="M196" s="15"/>
      <c r="N196" s="15"/>
      <c r="O196" s="15"/>
      <c r="P196" s="15"/>
      <c r="Q196" s="46"/>
      <c r="R196" s="47"/>
      <c r="S196" s="47"/>
    </row>
    <row r="197" spans="1:21" s="41" customFormat="1" ht="12.95" customHeight="1">
      <c r="A197" s="13"/>
      <c r="B197" s="45"/>
      <c r="C197" s="15"/>
      <c r="D197" s="15"/>
      <c r="E197" s="46"/>
      <c r="F197" s="15"/>
      <c r="G197" s="15"/>
      <c r="H197" s="15"/>
      <c r="I197" s="15"/>
      <c r="J197" s="15"/>
      <c r="K197" s="46"/>
      <c r="L197" s="15"/>
      <c r="M197" s="15"/>
      <c r="N197" s="15"/>
      <c r="O197" s="15"/>
      <c r="P197" s="15"/>
      <c r="Q197" s="46"/>
      <c r="R197" s="47"/>
      <c r="S197" s="47"/>
    </row>
    <row r="198" spans="1:21" s="41" customFormat="1" ht="12.95" customHeight="1">
      <c r="A198" s="13"/>
      <c r="B198" s="45"/>
      <c r="C198" s="15"/>
      <c r="D198" s="15"/>
      <c r="E198" s="46"/>
      <c r="F198" s="15"/>
      <c r="G198" s="15"/>
      <c r="H198" s="15"/>
      <c r="I198" s="15"/>
      <c r="J198" s="15"/>
      <c r="K198" s="46"/>
      <c r="L198" s="15"/>
      <c r="M198" s="15"/>
      <c r="N198" s="15"/>
      <c r="O198" s="15"/>
      <c r="P198" s="15"/>
      <c r="Q198" s="46"/>
      <c r="R198" s="47"/>
      <c r="S198" s="47"/>
    </row>
    <row r="199" spans="1:21" s="41" customFormat="1" ht="12.95" customHeight="1">
      <c r="A199" s="13"/>
      <c r="B199" s="45"/>
      <c r="C199" s="15"/>
      <c r="D199" s="15"/>
      <c r="E199" s="46"/>
      <c r="F199" s="15"/>
      <c r="G199" s="15"/>
      <c r="H199" s="15"/>
      <c r="I199" s="15"/>
      <c r="J199" s="15"/>
      <c r="K199" s="46"/>
      <c r="L199" s="15"/>
      <c r="M199" s="15"/>
      <c r="N199" s="15"/>
      <c r="O199" s="15"/>
      <c r="P199" s="15"/>
      <c r="Q199" s="46"/>
      <c r="R199" s="47"/>
      <c r="S199" s="47"/>
    </row>
    <row r="200" spans="1:21" s="41" customFormat="1" ht="12.95" customHeight="1">
      <c r="A200" s="13"/>
      <c r="B200" s="45"/>
      <c r="C200" s="15"/>
      <c r="D200" s="15"/>
      <c r="E200" s="46"/>
      <c r="F200" s="15"/>
      <c r="G200" s="15"/>
      <c r="H200" s="15"/>
      <c r="I200" s="15"/>
      <c r="J200" s="15"/>
      <c r="K200" s="46"/>
      <c r="L200" s="15"/>
      <c r="M200" s="15"/>
      <c r="N200" s="15"/>
      <c r="O200" s="15"/>
      <c r="P200" s="15"/>
      <c r="Q200" s="46"/>
      <c r="R200" s="47"/>
      <c r="S200" s="47"/>
    </row>
    <row r="201" spans="1:21" s="41" customFormat="1" ht="12.95" customHeight="1">
      <c r="A201" s="13"/>
      <c r="B201" s="45"/>
      <c r="C201" s="15"/>
      <c r="D201" s="15"/>
      <c r="E201" s="46"/>
      <c r="F201" s="15"/>
      <c r="G201" s="15"/>
      <c r="H201" s="15"/>
      <c r="I201" s="15"/>
      <c r="J201" s="15"/>
      <c r="K201" s="46"/>
      <c r="L201" s="15"/>
      <c r="M201" s="15"/>
      <c r="N201" s="15"/>
      <c r="O201" s="15"/>
      <c r="P201" s="15"/>
      <c r="Q201" s="46"/>
      <c r="R201" s="47"/>
      <c r="S201" s="47"/>
    </row>
    <row r="202" spans="1:21" s="41" customFormat="1" ht="12.95" customHeight="1">
      <c r="A202" s="13"/>
      <c r="B202" s="45"/>
      <c r="C202" s="15"/>
      <c r="D202" s="15"/>
      <c r="E202" s="46"/>
      <c r="F202" s="15"/>
      <c r="G202" s="15"/>
      <c r="H202" s="15"/>
      <c r="I202" s="15"/>
      <c r="J202" s="15"/>
      <c r="K202" s="46"/>
      <c r="L202" s="15"/>
      <c r="M202" s="15"/>
      <c r="N202" s="15"/>
      <c r="O202" s="15"/>
      <c r="P202" s="15"/>
      <c r="Q202" s="46"/>
      <c r="R202" s="47"/>
      <c r="S202" s="47"/>
    </row>
    <row r="203" spans="1:21" s="41" customFormat="1" ht="12.95" customHeight="1">
      <c r="A203" s="13"/>
      <c r="B203" s="45"/>
      <c r="C203" s="15"/>
      <c r="D203" s="15"/>
      <c r="E203" s="46"/>
      <c r="F203" s="15"/>
      <c r="G203" s="15"/>
      <c r="H203" s="15"/>
      <c r="I203" s="15"/>
      <c r="J203" s="15"/>
      <c r="K203" s="46"/>
      <c r="L203" s="15"/>
      <c r="M203" s="15"/>
      <c r="N203" s="15"/>
      <c r="O203" s="15"/>
      <c r="P203" s="15"/>
      <c r="Q203" s="46"/>
      <c r="R203" s="47"/>
      <c r="S203" s="47"/>
    </row>
    <row r="204" spans="1:21" s="41" customFormat="1" ht="12.95" customHeight="1">
      <c r="A204" s="13"/>
      <c r="B204" s="45"/>
      <c r="C204" s="15"/>
      <c r="D204" s="15"/>
      <c r="E204" s="46"/>
      <c r="F204" s="15"/>
      <c r="G204" s="15"/>
      <c r="H204" s="15"/>
      <c r="I204" s="15"/>
      <c r="J204" s="15"/>
      <c r="K204" s="46"/>
      <c r="L204" s="15"/>
      <c r="M204" s="15"/>
      <c r="N204" s="15"/>
      <c r="O204" s="15"/>
      <c r="P204" s="15"/>
      <c r="Q204" s="46"/>
      <c r="R204" s="47"/>
      <c r="S204" s="47"/>
    </row>
  </sheetData>
  <mergeCells count="3">
    <mergeCell ref="A3:A4"/>
    <mergeCell ref="B3:B4"/>
    <mergeCell ref="C3:U3"/>
  </mergeCells>
  <hyperlinks>
    <hyperlink ref="U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2" style="23" customWidth="1"/>
    <col min="2" max="2" width="6.7109375" style="23" customWidth="1"/>
    <col min="3" max="3" width="8.85546875" style="23" customWidth="1"/>
    <col min="4" max="4" width="9.140625" style="32" customWidth="1"/>
    <col min="5" max="6" width="9.140625" style="23" customWidth="1"/>
    <col min="7" max="7" width="9" style="32" customWidth="1"/>
    <col min="8" max="16384" width="9.140625" style="23"/>
  </cols>
  <sheetData>
    <row r="1" spans="1:7" ht="13.5">
      <c r="A1" s="514" t="s">
        <v>1399</v>
      </c>
      <c r="B1" s="514"/>
      <c r="C1" s="514"/>
      <c r="D1" s="514"/>
      <c r="E1" s="514"/>
      <c r="F1" s="514"/>
      <c r="G1" s="514"/>
    </row>
    <row r="2" spans="1:7" s="572" customFormat="1" ht="14.25" customHeight="1" thickBot="1">
      <c r="A2" s="553"/>
      <c r="B2" s="553"/>
      <c r="C2" s="553"/>
      <c r="D2" s="553"/>
      <c r="F2" s="547"/>
      <c r="G2" s="547" t="s">
        <v>0</v>
      </c>
    </row>
    <row r="3" spans="1:7" ht="25.5" customHeight="1" thickBot="1">
      <c r="A3" s="233" t="s">
        <v>287</v>
      </c>
      <c r="B3" s="232"/>
      <c r="C3" s="181">
        <v>2017</v>
      </c>
      <c r="D3" s="181">
        <v>2018</v>
      </c>
      <c r="E3" s="181">
        <v>2019</v>
      </c>
      <c r="F3" s="181">
        <v>2020</v>
      </c>
      <c r="G3" s="181">
        <v>2021</v>
      </c>
    </row>
    <row r="4" spans="1:7" ht="15" customHeight="1">
      <c r="A4" s="30" t="s">
        <v>3</v>
      </c>
      <c r="B4" s="4" t="s">
        <v>70</v>
      </c>
      <c r="C4" s="34">
        <v>11378</v>
      </c>
      <c r="D4" s="34">
        <v>9156</v>
      </c>
      <c r="E4" s="34">
        <v>7367</v>
      </c>
      <c r="F4" s="34">
        <v>8450</v>
      </c>
      <c r="G4" s="34">
        <v>6326</v>
      </c>
    </row>
    <row r="5" spans="1:7" ht="15" customHeight="1">
      <c r="B5" s="4" t="s">
        <v>93</v>
      </c>
      <c r="C5" s="34">
        <v>6242</v>
      </c>
      <c r="D5" s="34">
        <v>5125</v>
      </c>
      <c r="E5" s="34">
        <v>4087</v>
      </c>
      <c r="F5" s="34">
        <v>4406</v>
      </c>
      <c r="G5" s="34">
        <v>3213</v>
      </c>
    </row>
    <row r="6" spans="1:7" ht="15" customHeight="1">
      <c r="B6" s="4"/>
      <c r="C6" s="34"/>
      <c r="D6" s="34"/>
      <c r="E6" s="34"/>
      <c r="F6" s="34"/>
      <c r="G6" s="34"/>
    </row>
    <row r="7" spans="1:7" ht="12.95" customHeight="1">
      <c r="A7" s="23" t="s">
        <v>4</v>
      </c>
      <c r="B7" s="4" t="s">
        <v>70</v>
      </c>
      <c r="C7" s="34">
        <v>414</v>
      </c>
      <c r="D7" s="34">
        <v>421</v>
      </c>
      <c r="E7" s="34">
        <v>374</v>
      </c>
      <c r="F7" s="34">
        <v>375</v>
      </c>
      <c r="G7" s="34">
        <v>321</v>
      </c>
    </row>
    <row r="8" spans="1:7" ht="12.95" customHeight="1">
      <c r="B8" s="4" t="s">
        <v>93</v>
      </c>
      <c r="C8" s="34">
        <v>193</v>
      </c>
      <c r="D8" s="34">
        <v>207</v>
      </c>
      <c r="E8" s="34">
        <v>184</v>
      </c>
      <c r="F8" s="34">
        <v>187</v>
      </c>
      <c r="G8" s="34">
        <v>179</v>
      </c>
    </row>
    <row r="9" spans="1:7" ht="12.95" customHeight="1">
      <c r="B9" s="4"/>
      <c r="C9" s="34"/>
      <c r="D9" s="34"/>
      <c r="E9" s="34"/>
      <c r="F9" s="34"/>
      <c r="G9" s="34"/>
    </row>
    <row r="10" spans="1:7" ht="12.95" customHeight="1">
      <c r="A10" s="30" t="s">
        <v>5</v>
      </c>
      <c r="B10" s="4" t="s">
        <v>70</v>
      </c>
      <c r="C10" s="34">
        <v>11120</v>
      </c>
      <c r="D10" s="34">
        <v>10119</v>
      </c>
      <c r="E10" s="34">
        <v>9516</v>
      </c>
      <c r="F10" s="34">
        <v>9247</v>
      </c>
      <c r="G10" s="34">
        <v>6818</v>
      </c>
    </row>
    <row r="11" spans="1:7" s="31" customFormat="1" ht="12.95" customHeight="1">
      <c r="A11" s="23"/>
      <c r="B11" s="4" t="s">
        <v>93</v>
      </c>
      <c r="C11" s="34">
        <v>6003</v>
      </c>
      <c r="D11" s="34">
        <v>5554</v>
      </c>
      <c r="E11" s="34">
        <v>5290</v>
      </c>
      <c r="F11" s="34">
        <v>5259</v>
      </c>
      <c r="G11" s="34">
        <v>4004</v>
      </c>
    </row>
    <row r="12" spans="1:7" s="32" customFormat="1" ht="12.95" customHeight="1">
      <c r="A12" s="23"/>
      <c r="B12" s="4"/>
      <c r="C12" s="34"/>
      <c r="D12" s="34"/>
      <c r="E12" s="34"/>
      <c r="F12" s="34"/>
      <c r="G12" s="34"/>
    </row>
    <row r="13" spans="1:7" s="32" customFormat="1" ht="12.95" customHeight="1">
      <c r="A13" s="23" t="s">
        <v>6</v>
      </c>
      <c r="B13" s="4" t="s">
        <v>70</v>
      </c>
      <c r="C13" s="34">
        <v>1889</v>
      </c>
      <c r="D13" s="34">
        <v>1730</v>
      </c>
      <c r="E13" s="34">
        <v>1440</v>
      </c>
      <c r="F13" s="34">
        <v>1368</v>
      </c>
      <c r="G13" s="34">
        <v>1208</v>
      </c>
    </row>
    <row r="14" spans="1:7" s="32" customFormat="1" ht="12.95" customHeight="1">
      <c r="A14" s="23"/>
      <c r="B14" s="4" t="s">
        <v>93</v>
      </c>
      <c r="C14" s="34">
        <v>910</v>
      </c>
      <c r="D14" s="34">
        <v>856</v>
      </c>
      <c r="E14" s="34">
        <v>698</v>
      </c>
      <c r="F14" s="34">
        <v>701</v>
      </c>
      <c r="G14" s="34">
        <v>656</v>
      </c>
    </row>
    <row r="15" spans="1:7" s="32" customFormat="1" ht="12.95" customHeight="1">
      <c r="A15" s="23"/>
      <c r="B15" s="4"/>
      <c r="C15" s="34"/>
      <c r="D15" s="34"/>
      <c r="E15" s="34"/>
      <c r="F15" s="34"/>
      <c r="G15" s="34"/>
    </row>
    <row r="16" spans="1:7" ht="12.95" customHeight="1">
      <c r="A16" s="23" t="s">
        <v>7</v>
      </c>
      <c r="B16" s="4" t="s">
        <v>70</v>
      </c>
      <c r="C16" s="34">
        <v>2350</v>
      </c>
      <c r="D16" s="34">
        <v>2131</v>
      </c>
      <c r="E16" s="34">
        <v>2012</v>
      </c>
      <c r="F16" s="34">
        <v>2227</v>
      </c>
      <c r="G16" s="34">
        <v>2004</v>
      </c>
    </row>
    <row r="17" spans="1:7" ht="12.95" customHeight="1">
      <c r="B17" s="4" t="s">
        <v>93</v>
      </c>
      <c r="C17" s="34">
        <v>1225</v>
      </c>
      <c r="D17" s="34">
        <v>1137</v>
      </c>
      <c r="E17" s="34">
        <v>1095</v>
      </c>
      <c r="F17" s="34">
        <v>1174</v>
      </c>
      <c r="G17" s="34">
        <v>1086</v>
      </c>
    </row>
    <row r="18" spans="1:7" ht="12.95" customHeight="1">
      <c r="B18" s="4"/>
      <c r="C18" s="34"/>
      <c r="D18" s="34"/>
      <c r="E18" s="34"/>
      <c r="F18" s="34"/>
      <c r="G18" s="34"/>
    </row>
    <row r="19" spans="1:7" ht="12.95" customHeight="1">
      <c r="A19" s="23" t="s">
        <v>8</v>
      </c>
      <c r="B19" s="4" t="s">
        <v>70</v>
      </c>
      <c r="C19" s="34">
        <v>1741</v>
      </c>
      <c r="D19" s="34">
        <v>993</v>
      </c>
      <c r="E19" s="34">
        <v>1031</v>
      </c>
      <c r="F19" s="34">
        <v>944</v>
      </c>
      <c r="G19" s="34">
        <v>861</v>
      </c>
    </row>
    <row r="20" spans="1:7" ht="12.95" customHeight="1">
      <c r="B20" s="4" t="s">
        <v>93</v>
      </c>
      <c r="C20" s="34">
        <v>876</v>
      </c>
      <c r="D20" s="34">
        <v>504</v>
      </c>
      <c r="E20" s="34">
        <v>554</v>
      </c>
      <c r="F20" s="34">
        <v>523</v>
      </c>
      <c r="G20" s="34">
        <v>478</v>
      </c>
    </row>
    <row r="21" spans="1:7" ht="12.95" customHeight="1">
      <c r="B21" s="4"/>
      <c r="C21" s="34"/>
      <c r="D21" s="34"/>
      <c r="E21" s="34"/>
      <c r="F21" s="34"/>
      <c r="G21" s="34"/>
    </row>
    <row r="22" spans="1:7" ht="12.95" customHeight="1">
      <c r="A22" s="23" t="s">
        <v>9</v>
      </c>
      <c r="B22" s="4" t="s">
        <v>70</v>
      </c>
      <c r="C22" s="34">
        <v>1395</v>
      </c>
      <c r="D22" s="34">
        <v>967</v>
      </c>
      <c r="E22" s="34">
        <v>940</v>
      </c>
      <c r="F22" s="34">
        <v>1117</v>
      </c>
      <c r="G22" s="34">
        <v>1164</v>
      </c>
    </row>
    <row r="23" spans="1:7" ht="12.95" customHeight="1">
      <c r="B23" s="4" t="s">
        <v>93</v>
      </c>
      <c r="C23" s="34">
        <v>664</v>
      </c>
      <c r="D23" s="34">
        <v>492</v>
      </c>
      <c r="E23" s="34">
        <v>466</v>
      </c>
      <c r="F23" s="34">
        <v>559</v>
      </c>
      <c r="G23" s="34">
        <v>578</v>
      </c>
    </row>
    <row r="24" spans="1:7" ht="12.95" customHeight="1">
      <c r="B24" s="4"/>
      <c r="C24" s="34"/>
      <c r="D24" s="34"/>
      <c r="E24" s="34"/>
      <c r="F24" s="34"/>
      <c r="G24" s="34"/>
    </row>
    <row r="25" spans="1:7" ht="12.95" customHeight="1">
      <c r="A25" s="23" t="s">
        <v>10</v>
      </c>
      <c r="B25" s="4" t="s">
        <v>70</v>
      </c>
      <c r="C25" s="34">
        <v>1066</v>
      </c>
      <c r="D25" s="34">
        <v>727</v>
      </c>
      <c r="E25" s="34">
        <v>662</v>
      </c>
      <c r="F25" s="34">
        <v>646</v>
      </c>
      <c r="G25" s="34">
        <v>553</v>
      </c>
    </row>
    <row r="26" spans="1:7" ht="12.95" customHeight="1">
      <c r="B26" s="4" t="s">
        <v>93</v>
      </c>
      <c r="C26" s="34">
        <v>542</v>
      </c>
      <c r="D26" s="34">
        <v>375</v>
      </c>
      <c r="E26" s="34">
        <v>345</v>
      </c>
      <c r="F26" s="34">
        <v>349</v>
      </c>
      <c r="G26" s="34">
        <v>307</v>
      </c>
    </row>
    <row r="27" spans="1:7" ht="12.95" customHeight="1">
      <c r="B27" s="4"/>
      <c r="C27" s="34"/>
      <c r="D27" s="34"/>
      <c r="E27" s="34"/>
      <c r="F27" s="34"/>
      <c r="G27" s="34"/>
    </row>
    <row r="28" spans="1:7" ht="12.95" customHeight="1">
      <c r="A28" s="23" t="s">
        <v>12</v>
      </c>
      <c r="B28" s="4" t="s">
        <v>70</v>
      </c>
      <c r="C28" s="34">
        <v>936</v>
      </c>
      <c r="D28" s="34">
        <v>792</v>
      </c>
      <c r="E28" s="34">
        <v>761</v>
      </c>
      <c r="F28" s="34">
        <v>723</v>
      </c>
      <c r="G28" s="34">
        <v>700</v>
      </c>
    </row>
    <row r="29" spans="1:7" ht="12.95" customHeight="1">
      <c r="B29" s="4" t="s">
        <v>93</v>
      </c>
      <c r="C29" s="34">
        <v>590</v>
      </c>
      <c r="D29" s="34">
        <v>526</v>
      </c>
      <c r="E29" s="34">
        <v>505</v>
      </c>
      <c r="F29" s="34">
        <v>463</v>
      </c>
      <c r="G29" s="34">
        <v>488</v>
      </c>
    </row>
    <row r="30" spans="1:7" ht="12.95" customHeight="1">
      <c r="B30" s="4"/>
      <c r="C30" s="34"/>
      <c r="D30" s="34"/>
      <c r="E30" s="34"/>
      <c r="F30" s="34"/>
      <c r="G30" s="34"/>
    </row>
    <row r="31" spans="1:7" ht="12.95" customHeight="1">
      <c r="A31" s="1" t="s">
        <v>730</v>
      </c>
      <c r="B31" s="4" t="s">
        <v>70</v>
      </c>
      <c r="C31" s="34">
        <v>5608</v>
      </c>
      <c r="D31" s="34">
        <v>5081</v>
      </c>
      <c r="E31" s="34">
        <v>4115</v>
      </c>
      <c r="F31" s="34">
        <v>2323</v>
      </c>
      <c r="G31" s="34">
        <v>1977</v>
      </c>
    </row>
    <row r="32" spans="1:7" ht="12.95" customHeight="1">
      <c r="B32" s="4" t="s">
        <v>93</v>
      </c>
      <c r="C32" s="34">
        <v>2727</v>
      </c>
      <c r="D32" s="34">
        <v>2508</v>
      </c>
      <c r="E32" s="34">
        <v>2121</v>
      </c>
      <c r="F32" s="34">
        <v>1105</v>
      </c>
      <c r="G32" s="34">
        <v>969</v>
      </c>
    </row>
    <row r="33" spans="1:7" ht="12.95" customHeight="1">
      <c r="B33" s="4"/>
      <c r="C33" s="34"/>
      <c r="D33" s="34"/>
      <c r="E33" s="34"/>
      <c r="F33" s="34"/>
      <c r="G33" s="34"/>
    </row>
    <row r="34" spans="1:7" ht="12.95" customHeight="1">
      <c r="A34" s="1" t="s">
        <v>1508</v>
      </c>
      <c r="B34" s="4" t="s">
        <v>70</v>
      </c>
      <c r="C34" s="34">
        <v>1587</v>
      </c>
      <c r="D34" s="34">
        <v>820</v>
      </c>
      <c r="E34" s="34">
        <v>865</v>
      </c>
      <c r="F34" s="34">
        <v>792</v>
      </c>
      <c r="G34" s="34">
        <v>528</v>
      </c>
    </row>
    <row r="35" spans="1:7" ht="12.95" customHeight="1">
      <c r="B35" s="4" t="s">
        <v>93</v>
      </c>
      <c r="C35" s="34">
        <v>668</v>
      </c>
      <c r="D35" s="34">
        <v>349</v>
      </c>
      <c r="E35" s="34">
        <v>412</v>
      </c>
      <c r="F35" s="34">
        <v>399</v>
      </c>
      <c r="G35" s="34">
        <v>255</v>
      </c>
    </row>
    <row r="36" spans="1:7" ht="12.95" customHeight="1">
      <c r="B36" s="4"/>
      <c r="C36" s="34"/>
      <c r="D36" s="34"/>
      <c r="E36" s="34"/>
      <c r="F36" s="34"/>
      <c r="G36" s="34"/>
    </row>
    <row r="37" spans="1:7" ht="12.95" customHeight="1">
      <c r="A37" s="30" t="s">
        <v>14</v>
      </c>
      <c r="B37" s="4" t="s">
        <v>70</v>
      </c>
      <c r="C37" s="34">
        <v>5412</v>
      </c>
      <c r="D37" s="34">
        <v>4662</v>
      </c>
      <c r="E37" s="34">
        <v>4331</v>
      </c>
      <c r="F37" s="34">
        <v>3372</v>
      </c>
      <c r="G37" s="34">
        <v>3061</v>
      </c>
    </row>
    <row r="38" spans="1:7" ht="12.95" customHeight="1">
      <c r="B38" s="4" t="s">
        <v>93</v>
      </c>
      <c r="C38" s="34">
        <v>2651</v>
      </c>
      <c r="D38" s="34">
        <v>2388</v>
      </c>
      <c r="E38" s="34">
        <v>2304</v>
      </c>
      <c r="F38" s="34">
        <v>1833</v>
      </c>
      <c r="G38" s="34">
        <v>1698</v>
      </c>
    </row>
    <row r="39" spans="1:7" ht="12.95" customHeight="1">
      <c r="B39" s="4"/>
      <c r="C39" s="34"/>
      <c r="D39" s="34"/>
      <c r="E39" s="34"/>
      <c r="F39" s="34"/>
      <c r="G39" s="34"/>
    </row>
    <row r="40" spans="1:7" ht="12.95" customHeight="1">
      <c r="A40" s="1" t="s">
        <v>150</v>
      </c>
      <c r="B40" s="4" t="s">
        <v>70</v>
      </c>
      <c r="C40" s="34">
        <v>4447</v>
      </c>
      <c r="D40" s="34">
        <v>3982</v>
      </c>
      <c r="E40" s="34">
        <v>3865</v>
      </c>
      <c r="F40" s="34">
        <v>4314</v>
      </c>
      <c r="G40" s="34">
        <v>3844</v>
      </c>
    </row>
    <row r="41" spans="1:7" ht="12.95" customHeight="1">
      <c r="B41" s="4" t="s">
        <v>93</v>
      </c>
      <c r="C41" s="34">
        <v>2219</v>
      </c>
      <c r="D41" s="34">
        <v>2065</v>
      </c>
      <c r="E41" s="34">
        <v>2101</v>
      </c>
      <c r="F41" s="34">
        <v>2229</v>
      </c>
      <c r="G41" s="34">
        <v>2116</v>
      </c>
    </row>
    <row r="42" spans="1:7" ht="12.95" customHeight="1">
      <c r="B42" s="4"/>
      <c r="C42" s="34"/>
      <c r="D42" s="34"/>
      <c r="E42" s="34"/>
      <c r="F42" s="34"/>
      <c r="G42" s="34"/>
    </row>
    <row r="43" spans="1:7" ht="12.95" customHeight="1">
      <c r="A43" s="39" t="s">
        <v>17</v>
      </c>
      <c r="B43" s="166" t="s">
        <v>70</v>
      </c>
      <c r="C43" s="34" t="s">
        <v>68</v>
      </c>
      <c r="D43" s="34">
        <v>3</v>
      </c>
      <c r="E43" s="34">
        <v>3</v>
      </c>
      <c r="F43" s="34">
        <v>8</v>
      </c>
      <c r="G43" s="34">
        <v>11</v>
      </c>
    </row>
    <row r="44" spans="1:7" ht="12.95" customHeight="1">
      <c r="A44" s="39"/>
      <c r="B44" s="166" t="s">
        <v>93</v>
      </c>
      <c r="C44" s="34" t="s">
        <v>68</v>
      </c>
      <c r="D44" s="34">
        <v>2</v>
      </c>
      <c r="E44" s="34">
        <v>2</v>
      </c>
      <c r="F44" s="34">
        <v>3</v>
      </c>
      <c r="G44" s="34">
        <v>3</v>
      </c>
    </row>
    <row r="45" spans="1:7" ht="12.95" customHeight="1">
      <c r="B45" s="4"/>
      <c r="C45" s="34"/>
      <c r="D45" s="34"/>
      <c r="E45" s="34"/>
      <c r="F45" s="34"/>
      <c r="G45" s="34"/>
    </row>
    <row r="46" spans="1:7" ht="12.95" customHeight="1">
      <c r="A46" s="30" t="s">
        <v>19</v>
      </c>
      <c r="B46" s="4" t="s">
        <v>70</v>
      </c>
      <c r="C46" s="34">
        <v>7279</v>
      </c>
      <c r="D46" s="34">
        <v>6696</v>
      </c>
      <c r="E46" s="34">
        <v>6189</v>
      </c>
      <c r="F46" s="34">
        <v>6391</v>
      </c>
      <c r="G46" s="34">
        <v>5515</v>
      </c>
    </row>
    <row r="47" spans="1:7" ht="12.95" customHeight="1">
      <c r="B47" s="4" t="s">
        <v>93</v>
      </c>
      <c r="C47" s="34">
        <v>4040</v>
      </c>
      <c r="D47" s="34">
        <v>3743</v>
      </c>
      <c r="E47" s="34">
        <v>3501</v>
      </c>
      <c r="F47" s="34">
        <v>3597</v>
      </c>
      <c r="G47" s="34">
        <v>3111</v>
      </c>
    </row>
    <row r="48" spans="1:7" ht="12.95" customHeight="1">
      <c r="B48" s="4"/>
      <c r="C48" s="34"/>
      <c r="D48" s="34"/>
      <c r="E48" s="34"/>
      <c r="F48" s="34"/>
      <c r="G48" s="34"/>
    </row>
    <row r="49" spans="1:7" ht="12.95" customHeight="1">
      <c r="A49" s="36" t="s">
        <v>20</v>
      </c>
      <c r="B49" s="4" t="s">
        <v>70</v>
      </c>
      <c r="C49" s="34">
        <v>1687</v>
      </c>
      <c r="D49" s="34">
        <v>1458</v>
      </c>
      <c r="E49" s="34">
        <v>1339</v>
      </c>
      <c r="F49" s="34">
        <v>1365</v>
      </c>
      <c r="G49" s="34">
        <v>1171</v>
      </c>
    </row>
    <row r="50" spans="1:7" ht="12.95" customHeight="1">
      <c r="A50" s="36"/>
      <c r="B50" s="4" t="s">
        <v>93</v>
      </c>
      <c r="C50" s="34">
        <v>926</v>
      </c>
      <c r="D50" s="34">
        <v>789</v>
      </c>
      <c r="E50" s="34">
        <v>731</v>
      </c>
      <c r="F50" s="34">
        <v>772</v>
      </c>
      <c r="G50" s="34">
        <v>658</v>
      </c>
    </row>
    <row r="51" spans="1:7" ht="12.95" customHeight="1">
      <c r="A51" s="36"/>
      <c r="B51" s="4"/>
      <c r="C51" s="34"/>
      <c r="D51" s="34"/>
      <c r="E51" s="34"/>
      <c r="F51" s="34"/>
      <c r="G51" s="34"/>
    </row>
    <row r="52" spans="1:7" ht="12.95" customHeight="1">
      <c r="A52" s="36" t="s">
        <v>22</v>
      </c>
      <c r="B52" s="4" t="s">
        <v>70</v>
      </c>
      <c r="C52" s="34">
        <v>1303</v>
      </c>
      <c r="D52" s="34">
        <v>1206</v>
      </c>
      <c r="E52" s="34">
        <v>1132</v>
      </c>
      <c r="F52" s="34">
        <v>1186</v>
      </c>
      <c r="G52" s="34">
        <v>1063</v>
      </c>
    </row>
    <row r="53" spans="1:7" ht="12.95" customHeight="1">
      <c r="A53" s="36"/>
      <c r="B53" s="4" t="s">
        <v>93</v>
      </c>
      <c r="C53" s="34">
        <v>723</v>
      </c>
      <c r="D53" s="34">
        <v>692</v>
      </c>
      <c r="E53" s="34">
        <v>677</v>
      </c>
      <c r="F53" s="34">
        <v>697</v>
      </c>
      <c r="G53" s="34">
        <v>629</v>
      </c>
    </row>
    <row r="54" spans="1:7" ht="12.95" customHeight="1">
      <c r="A54" s="36"/>
      <c r="B54" s="4"/>
      <c r="C54" s="34"/>
      <c r="D54" s="34"/>
      <c r="E54" s="34"/>
      <c r="F54" s="34"/>
      <c r="G54" s="34"/>
    </row>
    <row r="55" spans="1:7" ht="12.95" customHeight="1">
      <c r="A55" s="36" t="s">
        <v>23</v>
      </c>
      <c r="B55" s="4" t="s">
        <v>70</v>
      </c>
      <c r="C55" s="34">
        <v>2324</v>
      </c>
      <c r="D55" s="34">
        <v>2234</v>
      </c>
      <c r="E55" s="34">
        <v>2099</v>
      </c>
      <c r="F55" s="34">
        <v>2360</v>
      </c>
      <c r="G55" s="34">
        <v>1949</v>
      </c>
    </row>
    <row r="56" spans="1:7" ht="12.95" customHeight="1">
      <c r="A56" s="36"/>
      <c r="B56" s="4" t="s">
        <v>93</v>
      </c>
      <c r="C56" s="34">
        <v>1312</v>
      </c>
      <c r="D56" s="34">
        <v>1279</v>
      </c>
      <c r="E56" s="34">
        <v>1190</v>
      </c>
      <c r="F56" s="34">
        <v>1298</v>
      </c>
      <c r="G56" s="34">
        <v>1069</v>
      </c>
    </row>
    <row r="57" spans="1:7" ht="12.95" customHeight="1">
      <c r="A57" s="36"/>
      <c r="B57" s="4"/>
      <c r="C57" s="34"/>
      <c r="D57" s="34"/>
      <c r="E57" s="34"/>
      <c r="F57" s="34"/>
      <c r="G57" s="34"/>
    </row>
    <row r="58" spans="1:7" ht="12.95" customHeight="1">
      <c r="A58" s="36" t="s">
        <v>24</v>
      </c>
      <c r="B58" s="4" t="s">
        <v>70</v>
      </c>
      <c r="C58" s="34">
        <v>1769</v>
      </c>
      <c r="D58" s="34">
        <v>1635</v>
      </c>
      <c r="E58" s="34">
        <v>1469</v>
      </c>
      <c r="F58" s="34">
        <v>1344</v>
      </c>
      <c r="G58" s="34">
        <v>1213</v>
      </c>
    </row>
    <row r="59" spans="1:7" ht="12.95" customHeight="1">
      <c r="A59" s="36"/>
      <c r="B59" s="4" t="s">
        <v>93</v>
      </c>
      <c r="C59" s="34">
        <v>966</v>
      </c>
      <c r="D59" s="34">
        <v>886</v>
      </c>
      <c r="E59" s="34">
        <v>819</v>
      </c>
      <c r="F59" s="34">
        <v>751</v>
      </c>
      <c r="G59" s="34">
        <v>689</v>
      </c>
    </row>
    <row r="60" spans="1:7" ht="12.95" customHeight="1">
      <c r="A60" s="36"/>
      <c r="B60" s="4"/>
      <c r="C60" s="34"/>
      <c r="D60" s="34"/>
      <c r="E60" s="34"/>
      <c r="F60" s="34"/>
      <c r="G60" s="34"/>
    </row>
    <row r="61" spans="1:7" ht="12.95" customHeight="1">
      <c r="A61" s="36" t="s">
        <v>25</v>
      </c>
      <c r="B61" s="4" t="s">
        <v>70</v>
      </c>
      <c r="C61" s="34">
        <v>196</v>
      </c>
      <c r="D61" s="34">
        <v>163</v>
      </c>
      <c r="E61" s="34">
        <v>150</v>
      </c>
      <c r="F61" s="34">
        <v>136</v>
      </c>
      <c r="G61" s="34">
        <v>119</v>
      </c>
    </row>
    <row r="62" spans="1:7" ht="12.95" customHeight="1">
      <c r="B62" s="4" t="s">
        <v>93</v>
      </c>
      <c r="C62" s="34">
        <v>113</v>
      </c>
      <c r="D62" s="34">
        <v>97</v>
      </c>
      <c r="E62" s="34">
        <v>84</v>
      </c>
      <c r="F62" s="34">
        <v>79</v>
      </c>
      <c r="G62" s="34">
        <v>66</v>
      </c>
    </row>
    <row r="63" spans="1:7" ht="12.95" customHeight="1">
      <c r="B63" s="4"/>
      <c r="C63" s="34"/>
      <c r="D63" s="34"/>
      <c r="E63" s="34"/>
      <c r="F63" s="34"/>
      <c r="G63" s="34"/>
    </row>
    <row r="64" spans="1:7" ht="12.95" customHeight="1">
      <c r="A64" s="23" t="s">
        <v>26</v>
      </c>
      <c r="B64" s="4" t="s">
        <v>70</v>
      </c>
      <c r="C64" s="34">
        <v>341</v>
      </c>
      <c r="D64" s="34">
        <v>278</v>
      </c>
      <c r="E64" s="34">
        <v>263</v>
      </c>
      <c r="F64" s="34">
        <v>268</v>
      </c>
      <c r="G64" s="34">
        <v>260</v>
      </c>
    </row>
    <row r="65" spans="1:7" ht="12.95" customHeight="1">
      <c r="B65" s="4" t="s">
        <v>93</v>
      </c>
      <c r="C65" s="34">
        <v>164</v>
      </c>
      <c r="D65" s="34">
        <v>135</v>
      </c>
      <c r="E65" s="34">
        <v>128</v>
      </c>
      <c r="F65" s="34">
        <v>136</v>
      </c>
      <c r="G65" s="34">
        <v>135</v>
      </c>
    </row>
    <row r="66" spans="1:7" ht="12.95" customHeight="1">
      <c r="B66" s="4"/>
      <c r="C66" s="34"/>
      <c r="D66" s="34"/>
      <c r="E66" s="34"/>
      <c r="F66" s="34"/>
      <c r="G66" s="34"/>
    </row>
    <row r="67" spans="1:7" ht="12.95" customHeight="1">
      <c r="A67" s="23" t="s">
        <v>27</v>
      </c>
      <c r="B67" s="4" t="s">
        <v>70</v>
      </c>
      <c r="C67" s="34">
        <v>291</v>
      </c>
      <c r="D67" s="34">
        <v>272</v>
      </c>
      <c r="E67" s="34">
        <v>236</v>
      </c>
      <c r="F67" s="34">
        <v>207</v>
      </c>
      <c r="G67" s="34">
        <v>186</v>
      </c>
    </row>
    <row r="68" spans="1:7" ht="12.95" customHeight="1">
      <c r="B68" s="4" t="s">
        <v>93</v>
      </c>
      <c r="C68" s="34">
        <v>154</v>
      </c>
      <c r="D68" s="34">
        <v>156</v>
      </c>
      <c r="E68" s="34">
        <v>141</v>
      </c>
      <c r="F68" s="34">
        <v>122</v>
      </c>
      <c r="G68" s="34">
        <v>112</v>
      </c>
    </row>
    <row r="69" spans="1:7" ht="12.95" customHeight="1">
      <c r="B69" s="4"/>
      <c r="C69" s="34"/>
      <c r="D69" s="34"/>
      <c r="E69" s="34"/>
      <c r="F69" s="34"/>
      <c r="G69" s="34"/>
    </row>
    <row r="70" spans="1:7" ht="12.95" customHeight="1">
      <c r="A70" s="23" t="s">
        <v>28</v>
      </c>
      <c r="B70" s="4" t="s">
        <v>70</v>
      </c>
      <c r="C70" s="34">
        <v>1766</v>
      </c>
      <c r="D70" s="34">
        <v>1594</v>
      </c>
      <c r="E70" s="34">
        <v>1365</v>
      </c>
      <c r="F70" s="34">
        <v>1319</v>
      </c>
      <c r="G70" s="34">
        <v>943</v>
      </c>
    </row>
    <row r="71" spans="1:7" ht="12.95" customHeight="1">
      <c r="B71" s="4" t="s">
        <v>93</v>
      </c>
      <c r="C71" s="34">
        <v>903</v>
      </c>
      <c r="D71" s="34">
        <v>826</v>
      </c>
      <c r="E71" s="34">
        <v>741</v>
      </c>
      <c r="F71" s="34">
        <v>684</v>
      </c>
      <c r="G71" s="34">
        <v>473</v>
      </c>
    </row>
    <row r="72" spans="1:7" ht="12.95" customHeight="1">
      <c r="B72" s="4"/>
      <c r="C72" s="34"/>
      <c r="D72" s="34"/>
      <c r="E72" s="34"/>
      <c r="F72" s="34"/>
      <c r="G72" s="34"/>
    </row>
    <row r="73" spans="1:7" ht="12.95" customHeight="1">
      <c r="A73" s="23" t="s">
        <v>29</v>
      </c>
      <c r="B73" s="4" t="s">
        <v>70</v>
      </c>
      <c r="C73" s="34">
        <v>1280</v>
      </c>
      <c r="D73" s="34">
        <v>1143</v>
      </c>
      <c r="E73" s="34">
        <v>1039</v>
      </c>
      <c r="F73" s="34">
        <v>1023</v>
      </c>
      <c r="G73" s="34">
        <v>848</v>
      </c>
    </row>
    <row r="74" spans="1:7" ht="12.95" customHeight="1">
      <c r="B74" s="4" t="s">
        <v>93</v>
      </c>
      <c r="C74" s="34">
        <v>578</v>
      </c>
      <c r="D74" s="34">
        <v>552</v>
      </c>
      <c r="E74" s="34">
        <v>516</v>
      </c>
      <c r="F74" s="34">
        <v>414</v>
      </c>
      <c r="G74" s="34">
        <v>382</v>
      </c>
    </row>
    <row r="75" spans="1:7" ht="12.95" customHeight="1">
      <c r="B75" s="4"/>
      <c r="C75" s="34"/>
      <c r="D75" s="34"/>
      <c r="E75" s="34"/>
      <c r="F75" s="34"/>
      <c r="G75" s="34"/>
    </row>
    <row r="76" spans="1:7" ht="12.95" customHeight="1">
      <c r="A76" s="23" t="s">
        <v>30</v>
      </c>
      <c r="B76" s="4" t="s">
        <v>70</v>
      </c>
      <c r="C76" s="34">
        <v>265</v>
      </c>
      <c r="D76" s="34">
        <v>182</v>
      </c>
      <c r="E76" s="34">
        <v>172</v>
      </c>
      <c r="F76" s="34">
        <v>357</v>
      </c>
      <c r="G76" s="34">
        <v>355</v>
      </c>
    </row>
    <row r="77" spans="1:7" ht="12.95" customHeight="1">
      <c r="B77" s="4" t="s">
        <v>93</v>
      </c>
      <c r="C77" s="34">
        <v>105</v>
      </c>
      <c r="D77" s="34">
        <v>77</v>
      </c>
      <c r="E77" s="34">
        <v>84</v>
      </c>
      <c r="F77" s="34">
        <v>156</v>
      </c>
      <c r="G77" s="34">
        <v>152</v>
      </c>
    </row>
    <row r="78" spans="1:7" ht="12.95" customHeight="1">
      <c r="B78" s="4"/>
      <c r="C78" s="34"/>
      <c r="D78" s="34"/>
      <c r="E78" s="34"/>
      <c r="F78" s="34"/>
      <c r="G78" s="34"/>
    </row>
    <row r="79" spans="1:7" ht="12.95" customHeight="1">
      <c r="A79" s="23" t="s">
        <v>31</v>
      </c>
      <c r="B79" s="4" t="s">
        <v>70</v>
      </c>
      <c r="C79" s="34">
        <v>1823</v>
      </c>
      <c r="D79" s="34">
        <v>1547</v>
      </c>
      <c r="E79" s="34">
        <v>1378</v>
      </c>
      <c r="F79" s="34">
        <v>1126</v>
      </c>
      <c r="G79" s="34">
        <v>802</v>
      </c>
    </row>
    <row r="80" spans="1:7" ht="12.95" customHeight="1">
      <c r="B80" s="4" t="s">
        <v>93</v>
      </c>
      <c r="C80" s="34">
        <v>797</v>
      </c>
      <c r="D80" s="34">
        <v>697</v>
      </c>
      <c r="E80" s="34">
        <v>613</v>
      </c>
      <c r="F80" s="34">
        <v>462</v>
      </c>
      <c r="G80" s="34">
        <v>318</v>
      </c>
    </row>
    <row r="81" spans="1:7" ht="12.95" customHeight="1">
      <c r="B81" s="4"/>
      <c r="C81" s="48"/>
      <c r="D81" s="48"/>
      <c r="E81" s="48"/>
      <c r="F81" s="48"/>
      <c r="G81" s="48"/>
    </row>
    <row r="82" spans="1:7" ht="12.95" customHeight="1">
      <c r="A82" s="23" t="s">
        <v>32</v>
      </c>
      <c r="B82" s="4" t="s">
        <v>70</v>
      </c>
      <c r="C82" s="34">
        <v>423</v>
      </c>
      <c r="D82" s="34">
        <v>371</v>
      </c>
      <c r="E82" s="34">
        <v>341</v>
      </c>
      <c r="F82" s="34">
        <v>338</v>
      </c>
      <c r="G82" s="34">
        <v>303</v>
      </c>
    </row>
    <row r="83" spans="1:7" ht="12.95" customHeight="1">
      <c r="B83" s="4" t="s">
        <v>93</v>
      </c>
      <c r="C83" s="34">
        <v>130</v>
      </c>
      <c r="D83" s="34">
        <v>121</v>
      </c>
      <c r="E83" s="34">
        <v>114</v>
      </c>
      <c r="F83" s="34">
        <v>110</v>
      </c>
      <c r="G83" s="34">
        <v>102</v>
      </c>
    </row>
    <row r="84" spans="1:7" ht="12.95" customHeight="1">
      <c r="B84" s="4"/>
      <c r="C84" s="34"/>
      <c r="D84" s="34"/>
      <c r="E84" s="34"/>
      <c r="F84" s="34"/>
      <c r="G84" s="34"/>
    </row>
    <row r="85" spans="1:7" ht="12.95" customHeight="1">
      <c r="A85" s="23" t="s">
        <v>34</v>
      </c>
      <c r="B85" s="4" t="s">
        <v>70</v>
      </c>
      <c r="C85" s="34">
        <v>2020</v>
      </c>
      <c r="D85" s="34">
        <v>1099</v>
      </c>
      <c r="E85" s="34">
        <v>907</v>
      </c>
      <c r="F85" s="34">
        <v>1011</v>
      </c>
      <c r="G85" s="34">
        <v>909</v>
      </c>
    </row>
    <row r="86" spans="1:7" ht="12.95" customHeight="1">
      <c r="B86" s="4" t="s">
        <v>93</v>
      </c>
      <c r="C86" s="34">
        <v>1114</v>
      </c>
      <c r="D86" s="34">
        <v>665</v>
      </c>
      <c r="E86" s="34">
        <v>545</v>
      </c>
      <c r="F86" s="34">
        <v>539</v>
      </c>
      <c r="G86" s="34">
        <v>498</v>
      </c>
    </row>
    <row r="87" spans="1:7" ht="12.95" customHeight="1">
      <c r="B87" s="4"/>
      <c r="C87" s="34"/>
      <c r="D87" s="34"/>
      <c r="E87" s="34"/>
      <c r="F87" s="34"/>
      <c r="G87" s="34"/>
    </row>
    <row r="88" spans="1:7" ht="12.95" customHeight="1">
      <c r="A88" s="23" t="s">
        <v>35</v>
      </c>
      <c r="B88" s="4" t="s">
        <v>70</v>
      </c>
      <c r="C88" s="34">
        <v>1086</v>
      </c>
      <c r="D88" s="34">
        <v>1015</v>
      </c>
      <c r="E88" s="34">
        <v>994</v>
      </c>
      <c r="F88" s="34">
        <v>829</v>
      </c>
      <c r="G88" s="34">
        <v>725</v>
      </c>
    </row>
    <row r="89" spans="1:7" ht="12.95" customHeight="1">
      <c r="B89" s="4" t="s">
        <v>93</v>
      </c>
      <c r="C89" s="34">
        <v>469</v>
      </c>
      <c r="D89" s="34">
        <v>467</v>
      </c>
      <c r="E89" s="34">
        <v>464</v>
      </c>
      <c r="F89" s="34">
        <v>437</v>
      </c>
      <c r="G89" s="34">
        <v>394</v>
      </c>
    </row>
    <row r="90" spans="1:7" ht="12.95" customHeight="1">
      <c r="B90" s="4"/>
      <c r="C90" s="34"/>
      <c r="D90" s="34"/>
      <c r="E90" s="34"/>
      <c r="F90" s="34"/>
      <c r="G90" s="34"/>
    </row>
    <row r="91" spans="1:7" ht="12.95" customHeight="1">
      <c r="A91" s="23" t="s">
        <v>36</v>
      </c>
      <c r="B91" s="4" t="s">
        <v>70</v>
      </c>
      <c r="C91" s="34">
        <v>573</v>
      </c>
      <c r="D91" s="34">
        <v>463</v>
      </c>
      <c r="E91" s="34">
        <v>476</v>
      </c>
      <c r="F91" s="34">
        <v>533</v>
      </c>
      <c r="G91" s="34">
        <v>461</v>
      </c>
    </row>
    <row r="92" spans="1:7" ht="12.95" customHeight="1">
      <c r="B92" s="4" t="s">
        <v>93</v>
      </c>
      <c r="C92" s="34">
        <v>279</v>
      </c>
      <c r="D92" s="34">
        <v>225</v>
      </c>
      <c r="E92" s="34">
        <v>235</v>
      </c>
      <c r="F92" s="34">
        <v>261</v>
      </c>
      <c r="G92" s="34">
        <v>251</v>
      </c>
    </row>
    <row r="93" spans="1:7" ht="12.95" customHeight="1">
      <c r="B93" s="4"/>
      <c r="C93" s="34"/>
      <c r="D93" s="34"/>
      <c r="E93" s="34"/>
      <c r="F93" s="34"/>
      <c r="G93" s="34"/>
    </row>
    <row r="94" spans="1:7" ht="12.95" customHeight="1">
      <c r="A94" s="23" t="s">
        <v>37</v>
      </c>
      <c r="B94" s="4" t="s">
        <v>70</v>
      </c>
      <c r="C94" s="34">
        <v>991</v>
      </c>
      <c r="D94" s="34">
        <v>795</v>
      </c>
      <c r="E94" s="34">
        <v>751</v>
      </c>
      <c r="F94" s="34">
        <v>923</v>
      </c>
      <c r="G94" s="34">
        <v>885</v>
      </c>
    </row>
    <row r="95" spans="1:7" ht="12.95" customHeight="1">
      <c r="B95" s="4" t="s">
        <v>93</v>
      </c>
      <c r="C95" s="34">
        <v>535</v>
      </c>
      <c r="D95" s="34">
        <v>454</v>
      </c>
      <c r="E95" s="34">
        <v>437</v>
      </c>
      <c r="F95" s="34">
        <v>560</v>
      </c>
      <c r="G95" s="34">
        <v>563</v>
      </c>
    </row>
    <row r="96" spans="1:7" ht="12.95" customHeight="1">
      <c r="B96" s="4"/>
      <c r="C96" s="34"/>
      <c r="D96" s="34"/>
      <c r="E96" s="34"/>
      <c r="F96" s="34"/>
      <c r="G96" s="34"/>
    </row>
    <row r="97" spans="1:7" ht="12.95" customHeight="1">
      <c r="A97" s="23" t="s">
        <v>38</v>
      </c>
      <c r="B97" s="4" t="s">
        <v>70</v>
      </c>
      <c r="C97" s="34">
        <v>3206</v>
      </c>
      <c r="D97" s="34">
        <v>2531</v>
      </c>
      <c r="E97" s="34">
        <v>2122</v>
      </c>
      <c r="F97" s="34">
        <v>1302</v>
      </c>
      <c r="G97" s="34">
        <v>1102</v>
      </c>
    </row>
    <row r="98" spans="1:7" ht="12.95" customHeight="1">
      <c r="B98" s="4" t="s">
        <v>93</v>
      </c>
      <c r="C98" s="34">
        <v>1316</v>
      </c>
      <c r="D98" s="34">
        <v>1059</v>
      </c>
      <c r="E98" s="34">
        <v>956</v>
      </c>
      <c r="F98" s="34">
        <v>672</v>
      </c>
      <c r="G98" s="34">
        <v>570</v>
      </c>
    </row>
    <row r="99" spans="1:7" ht="12.95" customHeight="1">
      <c r="B99" s="4"/>
      <c r="C99" s="34"/>
      <c r="D99" s="34"/>
      <c r="E99" s="34"/>
      <c r="F99" s="34"/>
      <c r="G99" s="34"/>
    </row>
    <row r="100" spans="1:7" ht="12.95" customHeight="1">
      <c r="A100" s="23" t="s">
        <v>39</v>
      </c>
      <c r="B100" s="4" t="s">
        <v>70</v>
      </c>
      <c r="C100" s="34">
        <v>1609</v>
      </c>
      <c r="D100" s="34">
        <v>1159</v>
      </c>
      <c r="E100" s="34">
        <v>932</v>
      </c>
      <c r="F100" s="34">
        <v>951</v>
      </c>
      <c r="G100" s="34">
        <v>866</v>
      </c>
    </row>
    <row r="101" spans="1:7" ht="12.95" customHeight="1">
      <c r="B101" s="4" t="s">
        <v>93</v>
      </c>
      <c r="C101" s="34">
        <v>877</v>
      </c>
      <c r="D101" s="34">
        <v>631</v>
      </c>
      <c r="E101" s="34">
        <v>511</v>
      </c>
      <c r="F101" s="34">
        <v>468</v>
      </c>
      <c r="G101" s="34">
        <v>422</v>
      </c>
    </row>
    <row r="102" spans="1:7" ht="12.95" customHeight="1">
      <c r="B102" s="4"/>
      <c r="C102" s="34"/>
      <c r="D102" s="34"/>
      <c r="E102" s="34"/>
      <c r="F102" s="34"/>
      <c r="G102" s="34"/>
    </row>
    <row r="103" spans="1:7" ht="12.95" customHeight="1">
      <c r="A103" s="23" t="s">
        <v>40</v>
      </c>
      <c r="B103" s="4" t="s">
        <v>70</v>
      </c>
      <c r="C103" s="34">
        <v>2378</v>
      </c>
      <c r="D103" s="34">
        <v>2268</v>
      </c>
      <c r="E103" s="34">
        <v>2188</v>
      </c>
      <c r="F103" s="34">
        <v>2288</v>
      </c>
      <c r="G103" s="34">
        <v>2084</v>
      </c>
    </row>
    <row r="104" spans="1:7" ht="12.95" customHeight="1">
      <c r="B104" s="4" t="s">
        <v>93</v>
      </c>
      <c r="C104" s="34">
        <v>1175</v>
      </c>
      <c r="D104" s="34">
        <v>1138</v>
      </c>
      <c r="E104" s="34">
        <v>1110</v>
      </c>
      <c r="F104" s="34">
        <v>1150</v>
      </c>
      <c r="G104" s="34">
        <v>1114</v>
      </c>
    </row>
    <row r="105" spans="1:7" ht="12.95" customHeight="1">
      <c r="B105" s="4"/>
      <c r="C105" s="34"/>
      <c r="D105" s="34"/>
      <c r="E105" s="34"/>
      <c r="F105" s="34"/>
      <c r="G105" s="34"/>
    </row>
    <row r="106" spans="1:7" ht="12.95" customHeight="1">
      <c r="A106" s="23" t="s">
        <v>41</v>
      </c>
      <c r="B106" s="4" t="s">
        <v>70</v>
      </c>
      <c r="C106" s="34">
        <v>2333</v>
      </c>
      <c r="D106" s="34">
        <v>735</v>
      </c>
      <c r="E106" s="34">
        <v>808</v>
      </c>
      <c r="F106" s="34">
        <v>912</v>
      </c>
      <c r="G106" s="34">
        <v>819</v>
      </c>
    </row>
    <row r="107" spans="1:7" ht="12.95" customHeight="1">
      <c r="B107" s="4" t="s">
        <v>93</v>
      </c>
      <c r="C107" s="34">
        <v>925</v>
      </c>
      <c r="D107" s="34">
        <v>312</v>
      </c>
      <c r="E107" s="34">
        <v>389</v>
      </c>
      <c r="F107" s="34">
        <v>407</v>
      </c>
      <c r="G107" s="34">
        <v>380</v>
      </c>
    </row>
    <row r="108" spans="1:7" ht="12.95" customHeight="1">
      <c r="B108" s="4"/>
      <c r="C108" s="34"/>
      <c r="D108" s="34"/>
      <c r="E108" s="34"/>
      <c r="F108" s="34"/>
      <c r="G108" s="34"/>
    </row>
    <row r="109" spans="1:7" ht="12.95" customHeight="1">
      <c r="A109" s="23" t="s">
        <v>42</v>
      </c>
      <c r="B109" s="4" t="s">
        <v>70</v>
      </c>
      <c r="C109" s="34">
        <v>228</v>
      </c>
      <c r="D109" s="34">
        <v>208</v>
      </c>
      <c r="E109" s="34">
        <v>194</v>
      </c>
      <c r="F109" s="34">
        <v>205</v>
      </c>
      <c r="G109" s="34">
        <v>189</v>
      </c>
    </row>
    <row r="110" spans="1:7" ht="12.95" customHeight="1">
      <c r="B110" s="4" t="s">
        <v>93</v>
      </c>
      <c r="C110" s="34">
        <v>84</v>
      </c>
      <c r="D110" s="34">
        <v>74</v>
      </c>
      <c r="E110" s="34">
        <v>78</v>
      </c>
      <c r="F110" s="34">
        <v>85</v>
      </c>
      <c r="G110" s="34">
        <v>85</v>
      </c>
    </row>
    <row r="111" spans="1:7" ht="12.95" customHeight="1">
      <c r="B111" s="4"/>
      <c r="C111" s="34"/>
      <c r="D111" s="34"/>
      <c r="E111" s="34"/>
      <c r="F111" s="34"/>
      <c r="G111" s="34"/>
    </row>
    <row r="112" spans="1:7" ht="12.95" customHeight="1">
      <c r="A112" s="23" t="s">
        <v>43</v>
      </c>
      <c r="B112" s="4" t="s">
        <v>70</v>
      </c>
      <c r="C112" s="34">
        <v>371</v>
      </c>
      <c r="D112" s="34">
        <v>339</v>
      </c>
      <c r="E112" s="34">
        <v>323</v>
      </c>
      <c r="F112" s="34">
        <v>354</v>
      </c>
      <c r="G112" s="34">
        <v>341</v>
      </c>
    </row>
    <row r="113" spans="1:7" ht="12.95" customHeight="1">
      <c r="B113" s="4" t="s">
        <v>93</v>
      </c>
      <c r="C113" s="34">
        <v>164</v>
      </c>
      <c r="D113" s="34">
        <v>152</v>
      </c>
      <c r="E113" s="34">
        <v>153</v>
      </c>
      <c r="F113" s="34">
        <v>161</v>
      </c>
      <c r="G113" s="34">
        <v>162</v>
      </c>
    </row>
    <row r="114" spans="1:7" ht="12.95" customHeight="1">
      <c r="B114" s="4"/>
      <c r="C114" s="34"/>
      <c r="D114" s="34"/>
      <c r="E114" s="34"/>
      <c r="F114" s="34"/>
      <c r="G114" s="34"/>
    </row>
    <row r="115" spans="1:7" ht="12.95" customHeight="1">
      <c r="A115" s="23" t="s">
        <v>44</v>
      </c>
      <c r="B115" s="4" t="s">
        <v>70</v>
      </c>
      <c r="C115" s="34">
        <v>688</v>
      </c>
      <c r="D115" s="34">
        <v>630</v>
      </c>
      <c r="E115" s="34">
        <v>625</v>
      </c>
      <c r="F115" s="34">
        <v>610</v>
      </c>
      <c r="G115" s="34">
        <v>589</v>
      </c>
    </row>
    <row r="116" spans="1:7" ht="12.95" customHeight="1">
      <c r="B116" s="4" t="s">
        <v>93</v>
      </c>
      <c r="C116" s="34">
        <v>235</v>
      </c>
      <c r="D116" s="34">
        <v>214</v>
      </c>
      <c r="E116" s="34">
        <v>242</v>
      </c>
      <c r="F116" s="34">
        <v>240</v>
      </c>
      <c r="G116" s="34">
        <v>234</v>
      </c>
    </row>
    <row r="117" spans="1:7" ht="12.95" customHeight="1">
      <c r="B117" s="4"/>
      <c r="C117" s="34"/>
      <c r="D117" s="34"/>
      <c r="E117" s="34"/>
      <c r="F117" s="34"/>
      <c r="G117" s="34"/>
    </row>
    <row r="118" spans="1:7" ht="12.95" customHeight="1">
      <c r="A118" s="2" t="s">
        <v>45</v>
      </c>
      <c r="B118" s="4" t="s">
        <v>70</v>
      </c>
      <c r="C118" s="34">
        <v>382</v>
      </c>
      <c r="D118" s="34">
        <v>427</v>
      </c>
      <c r="E118" s="34">
        <v>480</v>
      </c>
      <c r="F118" s="34">
        <v>460</v>
      </c>
      <c r="G118" s="34">
        <v>289</v>
      </c>
    </row>
    <row r="119" spans="1:7" ht="12.95" customHeight="1">
      <c r="B119" s="4" t="s">
        <v>93</v>
      </c>
      <c r="C119" s="34">
        <v>156</v>
      </c>
      <c r="D119" s="34">
        <v>178</v>
      </c>
      <c r="E119" s="34">
        <v>207</v>
      </c>
      <c r="F119" s="34">
        <v>202</v>
      </c>
      <c r="G119" s="34">
        <v>129</v>
      </c>
    </row>
    <row r="120" spans="1:7" ht="12.95" customHeight="1">
      <c r="B120" s="4"/>
      <c r="C120" s="34"/>
      <c r="D120" s="34"/>
      <c r="E120" s="34"/>
      <c r="F120" s="34"/>
      <c r="G120" s="34"/>
    </row>
    <row r="121" spans="1:7" ht="12.95" customHeight="1">
      <c r="A121" s="23" t="s">
        <v>46</v>
      </c>
      <c r="B121" s="4" t="s">
        <v>70</v>
      </c>
      <c r="C121" s="34">
        <v>224</v>
      </c>
      <c r="D121" s="34">
        <v>209</v>
      </c>
      <c r="E121" s="34">
        <v>163</v>
      </c>
      <c r="F121" s="34">
        <v>151</v>
      </c>
      <c r="G121" s="34">
        <v>123</v>
      </c>
    </row>
    <row r="122" spans="1:7" ht="12.95" customHeight="1">
      <c r="B122" s="4" t="s">
        <v>93</v>
      </c>
      <c r="C122" s="34">
        <v>100</v>
      </c>
      <c r="D122" s="34">
        <v>89</v>
      </c>
      <c r="E122" s="34">
        <v>77</v>
      </c>
      <c r="F122" s="34">
        <v>67</v>
      </c>
      <c r="G122" s="34">
        <v>57</v>
      </c>
    </row>
    <row r="123" spans="1:7" ht="12.95" customHeight="1">
      <c r="B123" s="4"/>
      <c r="C123" s="34"/>
      <c r="D123" s="34"/>
      <c r="E123" s="34"/>
      <c r="F123" s="34"/>
      <c r="G123" s="34"/>
    </row>
    <row r="124" spans="1:7" ht="12.95" customHeight="1">
      <c r="A124" s="23" t="s">
        <v>47</v>
      </c>
      <c r="B124" s="4" t="s">
        <v>70</v>
      </c>
      <c r="C124" s="34">
        <v>1058</v>
      </c>
      <c r="D124" s="34">
        <v>918</v>
      </c>
      <c r="E124" s="34">
        <v>752</v>
      </c>
      <c r="F124" s="34">
        <v>708</v>
      </c>
      <c r="G124" s="34">
        <v>601</v>
      </c>
    </row>
    <row r="125" spans="1:7" ht="12.95" customHeight="1">
      <c r="B125" s="4" t="s">
        <v>93</v>
      </c>
      <c r="C125" s="34">
        <v>524</v>
      </c>
      <c r="D125" s="34">
        <v>462</v>
      </c>
      <c r="E125" s="34">
        <v>413</v>
      </c>
      <c r="F125" s="34">
        <v>405</v>
      </c>
      <c r="G125" s="34">
        <v>350</v>
      </c>
    </row>
    <row r="126" spans="1:7" ht="12.95" customHeight="1">
      <c r="B126" s="4"/>
      <c r="C126" s="34"/>
      <c r="D126" s="34"/>
      <c r="E126" s="34"/>
      <c r="F126" s="34"/>
      <c r="G126" s="34"/>
    </row>
    <row r="127" spans="1:7" ht="12.95" customHeight="1">
      <c r="A127" s="6" t="s">
        <v>48</v>
      </c>
      <c r="B127" s="4" t="s">
        <v>70</v>
      </c>
      <c r="C127" s="34">
        <v>5950</v>
      </c>
      <c r="D127" s="34">
        <v>5132</v>
      </c>
      <c r="E127" s="34">
        <v>4743</v>
      </c>
      <c r="F127" s="34">
        <v>3910</v>
      </c>
      <c r="G127" s="34">
        <v>3076</v>
      </c>
    </row>
    <row r="128" spans="1:7" ht="12.95" customHeight="1">
      <c r="B128" s="4" t="s">
        <v>93</v>
      </c>
      <c r="C128" s="34">
        <v>2909</v>
      </c>
      <c r="D128" s="34">
        <v>2651</v>
      </c>
      <c r="E128" s="34">
        <v>2559</v>
      </c>
      <c r="F128" s="34">
        <v>1907</v>
      </c>
      <c r="G128" s="34">
        <v>1501</v>
      </c>
    </row>
    <row r="129" spans="1:7" ht="12.95" customHeight="1">
      <c r="B129" s="4"/>
      <c r="C129" s="34"/>
      <c r="D129" s="34"/>
      <c r="E129" s="34"/>
      <c r="F129" s="34"/>
      <c r="G129" s="34"/>
    </row>
    <row r="130" spans="1:7" ht="12.95" customHeight="1">
      <c r="A130" s="23" t="s">
        <v>49</v>
      </c>
      <c r="B130" s="4" t="s">
        <v>70</v>
      </c>
      <c r="C130" s="34">
        <v>2175</v>
      </c>
      <c r="D130" s="34">
        <v>1636</v>
      </c>
      <c r="E130" s="34">
        <v>1448</v>
      </c>
      <c r="F130" s="34">
        <v>1094</v>
      </c>
      <c r="G130" s="34">
        <v>818</v>
      </c>
    </row>
    <row r="131" spans="1:7" ht="12.95" customHeight="1">
      <c r="B131" s="4" t="s">
        <v>93</v>
      </c>
      <c r="C131" s="34">
        <v>1069</v>
      </c>
      <c r="D131" s="34">
        <v>848</v>
      </c>
      <c r="E131" s="34">
        <v>756</v>
      </c>
      <c r="F131" s="34">
        <v>601</v>
      </c>
      <c r="G131" s="34">
        <v>423</v>
      </c>
    </row>
    <row r="132" spans="1:7" ht="12.95" customHeight="1">
      <c r="B132" s="4"/>
      <c r="C132" s="34"/>
      <c r="D132" s="34"/>
      <c r="E132" s="34"/>
      <c r="F132" s="34"/>
      <c r="G132" s="34"/>
    </row>
    <row r="133" spans="1:7" ht="12.95" customHeight="1">
      <c r="A133" s="23" t="s">
        <v>50</v>
      </c>
      <c r="B133" s="4" t="s">
        <v>70</v>
      </c>
      <c r="C133" s="34">
        <v>620</v>
      </c>
      <c r="D133" s="34">
        <v>540</v>
      </c>
      <c r="E133" s="34">
        <v>526</v>
      </c>
      <c r="F133" s="34">
        <v>574</v>
      </c>
      <c r="G133" s="34">
        <v>542</v>
      </c>
    </row>
    <row r="134" spans="1:7" ht="12.95" customHeight="1">
      <c r="B134" s="4" t="s">
        <v>93</v>
      </c>
      <c r="C134" s="34">
        <v>349</v>
      </c>
      <c r="D134" s="34">
        <v>296</v>
      </c>
      <c r="E134" s="34">
        <v>299</v>
      </c>
      <c r="F134" s="34">
        <v>329</v>
      </c>
      <c r="G134" s="34">
        <v>329</v>
      </c>
    </row>
    <row r="135" spans="1:7" ht="12.95" customHeight="1">
      <c r="B135" s="4"/>
      <c r="C135" s="34"/>
      <c r="D135" s="34"/>
      <c r="E135" s="34"/>
      <c r="F135" s="34"/>
      <c r="G135" s="34"/>
    </row>
    <row r="136" spans="1:7" ht="12.95" customHeight="1">
      <c r="A136" s="23" t="s">
        <v>51</v>
      </c>
      <c r="B136" s="4" t="s">
        <v>70</v>
      </c>
      <c r="C136" s="34">
        <v>1768</v>
      </c>
      <c r="D136" s="34">
        <v>1183</v>
      </c>
      <c r="E136" s="34">
        <v>1155</v>
      </c>
      <c r="F136" s="34">
        <v>1195</v>
      </c>
      <c r="G136" s="34">
        <v>1167</v>
      </c>
    </row>
    <row r="137" spans="1:7" ht="12.95" customHeight="1">
      <c r="B137" s="4" t="s">
        <v>93</v>
      </c>
      <c r="C137" s="34">
        <v>913</v>
      </c>
      <c r="D137" s="34">
        <v>622</v>
      </c>
      <c r="E137" s="34">
        <v>594</v>
      </c>
      <c r="F137" s="34">
        <v>617</v>
      </c>
      <c r="G137" s="34">
        <v>617</v>
      </c>
    </row>
    <row r="138" spans="1:7" ht="12.95" customHeight="1">
      <c r="B138" s="4"/>
      <c r="C138" s="34"/>
      <c r="D138" s="34"/>
      <c r="E138" s="34"/>
      <c r="F138" s="34"/>
      <c r="G138" s="34"/>
    </row>
    <row r="139" spans="1:7" ht="12.95" customHeight="1">
      <c r="A139" s="23" t="s">
        <v>52</v>
      </c>
      <c r="B139" s="4" t="s">
        <v>70</v>
      </c>
      <c r="C139" s="34">
        <v>1791</v>
      </c>
      <c r="D139" s="34">
        <v>1200</v>
      </c>
      <c r="E139" s="34">
        <v>737</v>
      </c>
      <c r="F139" s="34">
        <v>1061</v>
      </c>
      <c r="G139" s="34">
        <v>905</v>
      </c>
    </row>
    <row r="140" spans="1:7" ht="12.95" customHeight="1">
      <c r="B140" s="4" t="s">
        <v>93</v>
      </c>
      <c r="C140" s="34">
        <v>777</v>
      </c>
      <c r="D140" s="34">
        <v>510</v>
      </c>
      <c r="E140" s="34">
        <v>332</v>
      </c>
      <c r="F140" s="34">
        <v>483</v>
      </c>
      <c r="G140" s="34">
        <v>422</v>
      </c>
    </row>
    <row r="141" spans="1:7" ht="12.95" customHeight="1">
      <c r="B141" s="4"/>
      <c r="C141" s="48"/>
      <c r="D141" s="48"/>
      <c r="E141" s="48"/>
      <c r="F141" s="48"/>
      <c r="G141" s="48"/>
    </row>
    <row r="142" spans="1:7" ht="12.95" customHeight="1">
      <c r="A142" s="23" t="s">
        <v>53</v>
      </c>
      <c r="B142" s="4" t="s">
        <v>70</v>
      </c>
      <c r="C142" s="34">
        <v>1657</v>
      </c>
      <c r="D142" s="34">
        <v>1490</v>
      </c>
      <c r="E142" s="34">
        <v>1434</v>
      </c>
      <c r="F142" s="34">
        <v>978</v>
      </c>
      <c r="G142" s="34">
        <v>775</v>
      </c>
    </row>
    <row r="143" spans="1:7" ht="12.95" customHeight="1">
      <c r="B143" s="4" t="s">
        <v>93</v>
      </c>
      <c r="C143" s="34">
        <v>805</v>
      </c>
      <c r="D143" s="34">
        <v>737</v>
      </c>
      <c r="E143" s="34">
        <v>724</v>
      </c>
      <c r="F143" s="34">
        <v>452</v>
      </c>
      <c r="G143" s="34">
        <v>367</v>
      </c>
    </row>
    <row r="144" spans="1:7" ht="12.95" customHeight="1">
      <c r="B144" s="4"/>
      <c r="C144" s="34"/>
      <c r="D144" s="34"/>
      <c r="E144" s="34"/>
      <c r="F144" s="34"/>
      <c r="G144" s="34"/>
    </row>
    <row r="145" spans="1:7" ht="12.95" customHeight="1">
      <c r="A145" s="23" t="s">
        <v>54</v>
      </c>
      <c r="B145" s="4" t="s">
        <v>70</v>
      </c>
      <c r="C145" s="34">
        <v>1270</v>
      </c>
      <c r="D145" s="34">
        <v>1254</v>
      </c>
      <c r="E145" s="34">
        <v>1231</v>
      </c>
      <c r="F145" s="34">
        <v>1398</v>
      </c>
      <c r="G145" s="34">
        <v>1360</v>
      </c>
    </row>
    <row r="146" spans="1:7" ht="12.95" customHeight="1">
      <c r="B146" s="4" t="s">
        <v>93</v>
      </c>
      <c r="C146" s="34">
        <v>533</v>
      </c>
      <c r="D146" s="34">
        <v>529</v>
      </c>
      <c r="E146" s="34">
        <v>515</v>
      </c>
      <c r="F146" s="34">
        <v>614</v>
      </c>
      <c r="G146" s="34">
        <v>570</v>
      </c>
    </row>
    <row r="147" spans="1:7" ht="12.95" customHeight="1">
      <c r="B147" s="4"/>
      <c r="C147" s="34"/>
      <c r="D147" s="34"/>
      <c r="E147" s="34"/>
      <c r="F147" s="34"/>
      <c r="G147" s="34"/>
    </row>
    <row r="148" spans="1:7" ht="12.95" customHeight="1">
      <c r="A148" s="37" t="s">
        <v>55</v>
      </c>
      <c r="B148" s="4" t="s">
        <v>70</v>
      </c>
      <c r="C148" s="34">
        <v>623</v>
      </c>
      <c r="D148" s="34">
        <v>603</v>
      </c>
      <c r="E148" s="34">
        <v>599</v>
      </c>
      <c r="F148" s="34">
        <v>565</v>
      </c>
      <c r="G148" s="34">
        <v>519</v>
      </c>
    </row>
    <row r="149" spans="1:7" ht="12.95" customHeight="1">
      <c r="B149" s="4" t="s">
        <v>93</v>
      </c>
      <c r="C149" s="34">
        <v>299</v>
      </c>
      <c r="D149" s="34">
        <v>295</v>
      </c>
      <c r="E149" s="34">
        <v>330</v>
      </c>
      <c r="F149" s="34">
        <v>310</v>
      </c>
      <c r="G149" s="34">
        <v>280</v>
      </c>
    </row>
    <row r="150" spans="1:7" ht="12.95" customHeight="1">
      <c r="B150" s="4"/>
      <c r="C150" s="34"/>
      <c r="D150" s="34"/>
      <c r="E150" s="34"/>
      <c r="F150" s="34"/>
      <c r="G150" s="34"/>
    </row>
    <row r="151" spans="1:7" ht="12.95" customHeight="1">
      <c r="A151" s="23" t="s">
        <v>56</v>
      </c>
      <c r="B151" s="4" t="s">
        <v>70</v>
      </c>
      <c r="C151" s="34">
        <v>3357</v>
      </c>
      <c r="D151" s="34">
        <v>2974</v>
      </c>
      <c r="E151" s="34">
        <v>2746</v>
      </c>
      <c r="F151" s="34">
        <v>2297</v>
      </c>
      <c r="G151" s="34">
        <v>2125</v>
      </c>
    </row>
    <row r="152" spans="1:7" ht="12.95" customHeight="1">
      <c r="B152" s="4" t="s">
        <v>93</v>
      </c>
      <c r="C152" s="34">
        <v>1449</v>
      </c>
      <c r="D152" s="34">
        <v>1304</v>
      </c>
      <c r="E152" s="34">
        <v>1265</v>
      </c>
      <c r="F152" s="34">
        <v>1074</v>
      </c>
      <c r="G152" s="34">
        <v>994</v>
      </c>
    </row>
    <row r="153" spans="1:7" ht="12.95" customHeight="1">
      <c r="B153" s="4"/>
      <c r="C153" s="34"/>
      <c r="D153" s="34"/>
      <c r="E153" s="34"/>
      <c r="F153" s="34"/>
      <c r="G153" s="34"/>
    </row>
    <row r="154" spans="1:7" ht="12.95" customHeight="1">
      <c r="A154" s="6" t="s">
        <v>57</v>
      </c>
      <c r="B154" s="4" t="s">
        <v>70</v>
      </c>
      <c r="C154" s="34">
        <v>2712</v>
      </c>
      <c r="D154" s="34">
        <v>2084</v>
      </c>
      <c r="E154" s="34">
        <v>1908</v>
      </c>
      <c r="F154" s="34">
        <v>2522</v>
      </c>
      <c r="G154" s="34">
        <v>2228</v>
      </c>
    </row>
    <row r="155" spans="1:7" ht="12.95" customHeight="1">
      <c r="B155" s="4" t="s">
        <v>93</v>
      </c>
      <c r="C155" s="34">
        <v>1428</v>
      </c>
      <c r="D155" s="34">
        <v>1019</v>
      </c>
      <c r="E155" s="34">
        <v>1025</v>
      </c>
      <c r="F155" s="34">
        <v>1380</v>
      </c>
      <c r="G155" s="34">
        <v>1239</v>
      </c>
    </row>
    <row r="156" spans="1:7" ht="12.95" customHeight="1">
      <c r="B156" s="4"/>
      <c r="C156" s="34"/>
      <c r="D156" s="34"/>
      <c r="E156" s="34"/>
      <c r="F156" s="34"/>
      <c r="G156" s="34"/>
    </row>
    <row r="157" spans="1:7" ht="12.95" customHeight="1">
      <c r="A157" s="23" t="s">
        <v>58</v>
      </c>
      <c r="B157" s="4" t="s">
        <v>70</v>
      </c>
      <c r="C157" s="34">
        <v>1595</v>
      </c>
      <c r="D157" s="34">
        <v>1474</v>
      </c>
      <c r="E157" s="34">
        <v>1431</v>
      </c>
      <c r="F157" s="34">
        <v>1435</v>
      </c>
      <c r="G157" s="34">
        <v>1364</v>
      </c>
    </row>
    <row r="158" spans="1:7" ht="12.95" customHeight="1">
      <c r="B158" s="4" t="s">
        <v>93</v>
      </c>
      <c r="C158" s="34">
        <v>826</v>
      </c>
      <c r="D158" s="34">
        <v>800</v>
      </c>
      <c r="E158" s="34">
        <v>820</v>
      </c>
      <c r="F158" s="34">
        <v>880</v>
      </c>
      <c r="G158" s="34">
        <v>836</v>
      </c>
    </row>
    <row r="159" spans="1:7" ht="12.95" customHeight="1">
      <c r="B159" s="4"/>
      <c r="C159" s="34"/>
      <c r="D159" s="34"/>
      <c r="E159" s="34"/>
      <c r="F159" s="34"/>
      <c r="G159" s="34"/>
    </row>
    <row r="160" spans="1:7" ht="12.95" customHeight="1">
      <c r="A160" s="23" t="s">
        <v>59</v>
      </c>
      <c r="B160" s="4" t="s">
        <v>70</v>
      </c>
      <c r="C160" s="34">
        <v>3137</v>
      </c>
      <c r="D160" s="34">
        <v>2946</v>
      </c>
      <c r="E160" s="34">
        <v>2782</v>
      </c>
      <c r="F160" s="34">
        <v>2665</v>
      </c>
      <c r="G160" s="34">
        <v>2220</v>
      </c>
    </row>
    <row r="161" spans="1:7" ht="12.95" customHeight="1">
      <c r="B161" s="4" t="s">
        <v>93</v>
      </c>
      <c r="C161" s="34">
        <v>1530</v>
      </c>
      <c r="D161" s="34">
        <v>1457</v>
      </c>
      <c r="E161" s="34">
        <v>1385</v>
      </c>
      <c r="F161" s="34">
        <v>1359</v>
      </c>
      <c r="G161" s="34">
        <v>1221</v>
      </c>
    </row>
    <row r="162" spans="1:7" ht="12.95" customHeight="1">
      <c r="B162" s="4"/>
      <c r="C162" s="34"/>
      <c r="D162" s="34"/>
      <c r="E162" s="34"/>
      <c r="F162" s="34"/>
      <c r="G162" s="34"/>
    </row>
    <row r="163" spans="1:7" ht="12.95" customHeight="1">
      <c r="A163" s="23" t="s">
        <v>60</v>
      </c>
      <c r="B163" s="4" t="s">
        <v>70</v>
      </c>
      <c r="C163" s="34">
        <v>527</v>
      </c>
      <c r="D163" s="34">
        <v>444</v>
      </c>
      <c r="E163" s="34">
        <v>403</v>
      </c>
      <c r="F163" s="34">
        <v>352</v>
      </c>
      <c r="G163" s="34">
        <v>306</v>
      </c>
    </row>
    <row r="164" spans="1:7" ht="12.95" customHeight="1">
      <c r="B164" s="4" t="s">
        <v>93</v>
      </c>
      <c r="C164" s="34">
        <v>327</v>
      </c>
      <c r="D164" s="34">
        <v>279</v>
      </c>
      <c r="E164" s="34">
        <v>267</v>
      </c>
      <c r="F164" s="34">
        <v>220</v>
      </c>
      <c r="G164" s="34">
        <v>196</v>
      </c>
    </row>
    <row r="165" spans="1:7" ht="12.95" customHeight="1">
      <c r="B165" s="4"/>
      <c r="C165" s="34"/>
      <c r="D165" s="34"/>
      <c r="E165" s="34"/>
      <c r="F165" s="34"/>
      <c r="G165" s="34"/>
    </row>
    <row r="166" spans="1:7" ht="12.95" customHeight="1">
      <c r="A166" s="23" t="s">
        <v>61</v>
      </c>
      <c r="B166" s="4" t="s">
        <v>70</v>
      </c>
      <c r="C166" s="34">
        <v>742</v>
      </c>
      <c r="D166" s="34">
        <v>706</v>
      </c>
      <c r="E166" s="34">
        <v>653</v>
      </c>
      <c r="F166" s="34">
        <v>660</v>
      </c>
      <c r="G166" s="34">
        <v>646</v>
      </c>
    </row>
    <row r="167" spans="1:7" ht="12.95" customHeight="1">
      <c r="B167" s="4" t="s">
        <v>93</v>
      </c>
      <c r="C167" s="34">
        <v>382</v>
      </c>
      <c r="D167" s="34">
        <v>347</v>
      </c>
      <c r="E167" s="34">
        <v>321</v>
      </c>
      <c r="F167" s="34">
        <v>343</v>
      </c>
      <c r="G167" s="34">
        <v>353</v>
      </c>
    </row>
    <row r="168" spans="1:7" ht="12.95" customHeight="1">
      <c r="B168" s="4"/>
      <c r="C168" s="34"/>
      <c r="D168" s="34"/>
      <c r="E168" s="34"/>
      <c r="F168" s="34"/>
      <c r="G168" s="34"/>
    </row>
    <row r="169" spans="1:7" ht="12.95" customHeight="1">
      <c r="A169" s="23" t="s">
        <v>62</v>
      </c>
      <c r="B169" s="4" t="s">
        <v>70</v>
      </c>
      <c r="C169" s="34">
        <v>1355</v>
      </c>
      <c r="D169" s="34">
        <v>1289</v>
      </c>
      <c r="E169" s="34">
        <v>1121</v>
      </c>
      <c r="F169" s="34">
        <v>721</v>
      </c>
      <c r="G169" s="34">
        <v>454</v>
      </c>
    </row>
    <row r="170" spans="1:7" ht="12.95" customHeight="1">
      <c r="B170" s="4" t="s">
        <v>93</v>
      </c>
      <c r="C170" s="34">
        <v>622</v>
      </c>
      <c r="D170" s="34">
        <v>652</v>
      </c>
      <c r="E170" s="34">
        <v>569</v>
      </c>
      <c r="F170" s="34">
        <v>332</v>
      </c>
      <c r="G170" s="34">
        <v>222</v>
      </c>
    </row>
    <row r="171" spans="1:7" ht="12.95" customHeight="1">
      <c r="B171" s="4"/>
      <c r="C171" s="34"/>
      <c r="D171" s="34"/>
      <c r="E171" s="34"/>
      <c r="F171" s="34"/>
      <c r="G171" s="34"/>
    </row>
    <row r="172" spans="1:7" ht="12.95" customHeight="1">
      <c r="A172" s="23" t="s">
        <v>63</v>
      </c>
      <c r="B172" s="4" t="s">
        <v>70</v>
      </c>
      <c r="C172" s="34">
        <v>2427</v>
      </c>
      <c r="D172" s="34">
        <v>2145</v>
      </c>
      <c r="E172" s="34">
        <v>1922</v>
      </c>
      <c r="F172" s="34">
        <v>1354</v>
      </c>
      <c r="G172" s="34">
        <v>1143</v>
      </c>
    </row>
    <row r="173" spans="1:7" ht="12.95" customHeight="1">
      <c r="B173" s="4" t="s">
        <v>93</v>
      </c>
      <c r="C173" s="34">
        <v>1131</v>
      </c>
      <c r="D173" s="34">
        <v>1002</v>
      </c>
      <c r="E173" s="34">
        <v>940</v>
      </c>
      <c r="F173" s="34">
        <v>683</v>
      </c>
      <c r="G173" s="34">
        <v>599</v>
      </c>
    </row>
    <row r="174" spans="1:7" ht="12.95" customHeight="1">
      <c r="B174" s="4"/>
      <c r="C174" s="34"/>
      <c r="D174" s="34"/>
      <c r="E174" s="34"/>
      <c r="F174" s="34"/>
      <c r="G174" s="34"/>
    </row>
    <row r="175" spans="1:7" ht="12.95" customHeight="1">
      <c r="A175" s="23" t="s">
        <v>64</v>
      </c>
      <c r="B175" s="4" t="s">
        <v>70</v>
      </c>
      <c r="C175" s="34">
        <v>1023</v>
      </c>
      <c r="D175" s="34">
        <v>974</v>
      </c>
      <c r="E175" s="34">
        <v>866</v>
      </c>
      <c r="F175" s="34">
        <v>887</v>
      </c>
      <c r="G175" s="34">
        <v>710</v>
      </c>
    </row>
    <row r="176" spans="1:7" ht="12.95" customHeight="1">
      <c r="B176" s="4" t="s">
        <v>93</v>
      </c>
      <c r="C176" s="34">
        <v>479</v>
      </c>
      <c r="D176" s="34">
        <v>458</v>
      </c>
      <c r="E176" s="34">
        <v>437</v>
      </c>
      <c r="F176" s="34">
        <v>436</v>
      </c>
      <c r="G176" s="34">
        <v>360</v>
      </c>
    </row>
    <row r="177" spans="1:7" ht="12.95" customHeight="1">
      <c r="B177" s="4"/>
      <c r="C177" s="34"/>
      <c r="D177" s="34"/>
      <c r="E177" s="34"/>
      <c r="F177" s="34"/>
      <c r="G177" s="34"/>
    </row>
    <row r="178" spans="1:7" ht="12.95" customHeight="1">
      <c r="A178" s="23" t="s">
        <v>65</v>
      </c>
      <c r="B178" s="4" t="s">
        <v>70</v>
      </c>
      <c r="C178" s="34">
        <v>1677</v>
      </c>
      <c r="D178" s="34">
        <v>1468</v>
      </c>
      <c r="E178" s="34">
        <v>1352</v>
      </c>
      <c r="F178" s="34">
        <v>1324</v>
      </c>
      <c r="G178" s="34">
        <v>1058</v>
      </c>
    </row>
    <row r="179" spans="1:7" ht="12.95" customHeight="1">
      <c r="A179" s="234"/>
      <c r="B179" s="177" t="s">
        <v>93</v>
      </c>
      <c r="C179" s="227">
        <v>915</v>
      </c>
      <c r="D179" s="227">
        <v>828</v>
      </c>
      <c r="E179" s="227">
        <v>775</v>
      </c>
      <c r="F179" s="227">
        <v>713</v>
      </c>
      <c r="G179" s="227">
        <v>595</v>
      </c>
    </row>
    <row r="180" spans="1:7">
      <c r="D180" s="23"/>
    </row>
    <row r="181" spans="1:7" ht="46.5" customHeight="1">
      <c r="A181" s="768" t="s">
        <v>737</v>
      </c>
      <c r="B181" s="768"/>
      <c r="C181" s="768"/>
      <c r="D181" s="768"/>
      <c r="E181" s="768"/>
      <c r="F181" s="768"/>
      <c r="G181" s="768"/>
    </row>
    <row r="182" spans="1:7">
      <c r="D182" s="23"/>
    </row>
    <row r="183" spans="1:7">
      <c r="A183" s="49" t="s">
        <v>140</v>
      </c>
      <c r="D183" s="23"/>
    </row>
    <row r="184" spans="1:7">
      <c r="A184" s="50"/>
      <c r="D184" s="23"/>
    </row>
  </sheetData>
  <mergeCells count="1">
    <mergeCell ref="A181:G181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2.7109375" style="200" customWidth="1"/>
    <col min="2" max="2" width="12.140625" style="200" customWidth="1"/>
    <col min="3" max="3" width="11.85546875" style="200" customWidth="1"/>
    <col min="4" max="4" width="12.28515625" style="200" customWidth="1"/>
    <col min="5" max="7" width="13.5703125" style="200" customWidth="1"/>
    <col min="8" max="8" width="12.7109375" style="200" customWidth="1"/>
    <col min="9" max="9" width="14" style="200" customWidth="1"/>
    <col min="10" max="10" width="16.140625" style="200" customWidth="1"/>
    <col min="11" max="16384" width="9.140625" style="200"/>
  </cols>
  <sheetData>
    <row r="1" spans="1:14" ht="15" customHeight="1">
      <c r="A1" s="514" t="s">
        <v>1519</v>
      </c>
      <c r="B1" s="514"/>
      <c r="C1" s="514"/>
      <c r="D1" s="514"/>
      <c r="E1" s="514"/>
      <c r="F1" s="514"/>
      <c r="G1" s="514"/>
      <c r="H1" s="514"/>
      <c r="I1" s="514"/>
    </row>
    <row r="2" spans="1:14" s="557" customFormat="1" ht="15.75" customHeight="1" thickBot="1">
      <c r="A2" s="586"/>
      <c r="B2" s="586"/>
      <c r="C2" s="587"/>
      <c r="D2" s="587"/>
      <c r="E2" s="587"/>
      <c r="F2" s="587"/>
      <c r="G2" s="587"/>
      <c r="I2" s="547"/>
      <c r="J2" s="547" t="s">
        <v>0</v>
      </c>
    </row>
    <row r="3" spans="1:14" ht="22.5" customHeight="1">
      <c r="A3" s="778" t="s">
        <v>287</v>
      </c>
      <c r="B3" s="782" t="s">
        <v>710</v>
      </c>
      <c r="C3" s="782"/>
      <c r="D3" s="782" t="s">
        <v>711</v>
      </c>
      <c r="E3" s="829" t="s">
        <v>1512</v>
      </c>
      <c r="F3" s="829" t="s">
        <v>1513</v>
      </c>
      <c r="G3" s="850" t="s">
        <v>1514</v>
      </c>
      <c r="H3" s="782" t="s">
        <v>712</v>
      </c>
      <c r="I3" s="782" t="s">
        <v>1515</v>
      </c>
      <c r="J3" s="847" t="s">
        <v>1506</v>
      </c>
      <c r="N3" s="765"/>
    </row>
    <row r="4" spans="1:14" ht="53.25" customHeight="1" thickBot="1">
      <c r="A4" s="779"/>
      <c r="B4" s="347" t="s">
        <v>649</v>
      </c>
      <c r="C4" s="347" t="s">
        <v>364</v>
      </c>
      <c r="D4" s="822"/>
      <c r="E4" s="849"/>
      <c r="F4" s="849"/>
      <c r="G4" s="851"/>
      <c r="H4" s="822"/>
      <c r="I4" s="822"/>
      <c r="J4" s="848"/>
    </row>
    <row r="5" spans="1:14" s="271" customFormat="1" ht="14.25" customHeight="1">
      <c r="A5" s="176" t="s">
        <v>3</v>
      </c>
      <c r="B5" s="354">
        <v>171280238</v>
      </c>
      <c r="C5" s="34">
        <v>925.46393624206405</v>
      </c>
      <c r="D5" s="369">
        <v>146259544</v>
      </c>
      <c r="E5" s="369">
        <v>1543335</v>
      </c>
      <c r="F5" s="369">
        <v>731498</v>
      </c>
      <c r="G5" s="369">
        <v>4804320</v>
      </c>
      <c r="H5" s="369">
        <v>9522561</v>
      </c>
      <c r="I5" s="369">
        <v>8418980</v>
      </c>
      <c r="J5" s="370">
        <v>185075</v>
      </c>
    </row>
    <row r="6" spans="1:14" s="271" customFormat="1" ht="14.25" customHeight="1">
      <c r="A6" s="355" t="s">
        <v>4</v>
      </c>
      <c r="B6" s="354">
        <v>2052942</v>
      </c>
      <c r="C6" s="34">
        <v>1129.2310231023102</v>
      </c>
      <c r="D6" s="369">
        <v>1760032</v>
      </c>
      <c r="E6" s="369">
        <v>2756</v>
      </c>
      <c r="F6" s="369" t="s">
        <v>68</v>
      </c>
      <c r="G6" s="369" t="s">
        <v>68</v>
      </c>
      <c r="H6" s="369">
        <v>43356</v>
      </c>
      <c r="I6" s="369">
        <v>246798</v>
      </c>
      <c r="J6" s="370">
        <v>1818</v>
      </c>
    </row>
    <row r="7" spans="1:14" s="271" customFormat="1" ht="14.25" customHeight="1">
      <c r="A7" s="356" t="s">
        <v>5</v>
      </c>
      <c r="B7" s="354">
        <v>62610143</v>
      </c>
      <c r="C7" s="34">
        <v>605.37929667482092</v>
      </c>
      <c r="D7" s="369">
        <v>57647526</v>
      </c>
      <c r="E7" s="369">
        <v>621159</v>
      </c>
      <c r="F7" s="369" t="s">
        <v>68</v>
      </c>
      <c r="G7" s="369">
        <v>3500000</v>
      </c>
      <c r="H7" s="369">
        <v>841458</v>
      </c>
      <c r="I7" s="369" t="s">
        <v>68</v>
      </c>
      <c r="J7" s="370">
        <v>103423</v>
      </c>
    </row>
    <row r="8" spans="1:14" s="271" customFormat="1" ht="14.25" customHeight="1">
      <c r="A8" s="355" t="s">
        <v>6</v>
      </c>
      <c r="B8" s="354">
        <v>9113053</v>
      </c>
      <c r="C8" s="34">
        <v>918.9324392457396</v>
      </c>
      <c r="D8" s="369">
        <v>9018641</v>
      </c>
      <c r="E8" s="369">
        <v>5831</v>
      </c>
      <c r="F8" s="369">
        <v>8039</v>
      </c>
      <c r="G8" s="369">
        <v>71590</v>
      </c>
      <c r="H8" s="369">
        <v>8952</v>
      </c>
      <c r="I8" s="369" t="s">
        <v>68</v>
      </c>
      <c r="J8" s="370">
        <v>9917</v>
      </c>
    </row>
    <row r="9" spans="1:14" s="271" customFormat="1" ht="14.25" customHeight="1">
      <c r="A9" s="355" t="s">
        <v>7</v>
      </c>
      <c r="B9" s="354">
        <v>13993262</v>
      </c>
      <c r="C9" s="34">
        <v>787.90889639639636</v>
      </c>
      <c r="D9" s="369">
        <v>10601543</v>
      </c>
      <c r="E9" s="369" t="s">
        <v>68</v>
      </c>
      <c r="F9" s="369" t="s">
        <v>68</v>
      </c>
      <c r="G9" s="369">
        <v>3206000</v>
      </c>
      <c r="H9" s="369">
        <v>185719</v>
      </c>
      <c r="I9" s="369" t="s">
        <v>68</v>
      </c>
      <c r="J9" s="370">
        <v>17760</v>
      </c>
    </row>
    <row r="10" spans="1:14" s="271" customFormat="1" ht="14.25" customHeight="1">
      <c r="A10" s="355" t="s">
        <v>8</v>
      </c>
      <c r="B10" s="354">
        <v>10974916</v>
      </c>
      <c r="C10" s="34">
        <v>737.36334318731519</v>
      </c>
      <c r="D10" s="369">
        <v>10432338</v>
      </c>
      <c r="E10" s="369">
        <v>266076</v>
      </c>
      <c r="F10" s="369" t="s">
        <v>68</v>
      </c>
      <c r="G10" s="369">
        <v>205825</v>
      </c>
      <c r="H10" s="369">
        <v>70677</v>
      </c>
      <c r="I10" s="369" t="s">
        <v>68</v>
      </c>
      <c r="J10" s="370">
        <v>14884</v>
      </c>
    </row>
    <row r="11" spans="1:14" s="271" customFormat="1" ht="14.25" customHeight="1">
      <c r="A11" s="355" t="s">
        <v>9</v>
      </c>
      <c r="B11" s="354">
        <v>10799796</v>
      </c>
      <c r="C11" s="34">
        <v>1201.8468729134208</v>
      </c>
      <c r="D11" s="369">
        <v>10625643</v>
      </c>
      <c r="E11" s="369">
        <v>22073</v>
      </c>
      <c r="F11" s="369">
        <v>2130</v>
      </c>
      <c r="G11" s="369" t="s">
        <v>68</v>
      </c>
      <c r="H11" s="369">
        <v>91322</v>
      </c>
      <c r="I11" s="369">
        <v>58628</v>
      </c>
      <c r="J11" s="370">
        <v>8986</v>
      </c>
    </row>
    <row r="12" spans="1:14" s="271" customFormat="1" ht="14.25" customHeight="1">
      <c r="A12" s="355" t="s">
        <v>10</v>
      </c>
      <c r="B12" s="354">
        <v>7178179</v>
      </c>
      <c r="C12" s="34">
        <v>724.7757471728595</v>
      </c>
      <c r="D12" s="369">
        <v>7049810</v>
      </c>
      <c r="E12" s="369">
        <v>22237</v>
      </c>
      <c r="F12" s="369" t="s">
        <v>68</v>
      </c>
      <c r="G12" s="369" t="s">
        <v>68</v>
      </c>
      <c r="H12" s="369">
        <v>53852</v>
      </c>
      <c r="I12" s="369">
        <v>52280</v>
      </c>
      <c r="J12" s="370">
        <v>9904</v>
      </c>
    </row>
    <row r="13" spans="1:14" s="271" customFormat="1" ht="14.25" customHeight="1">
      <c r="A13" s="355" t="s">
        <v>11</v>
      </c>
      <c r="B13" s="354">
        <v>2384692</v>
      </c>
      <c r="C13" s="34">
        <v>565.62903225806451</v>
      </c>
      <c r="D13" s="369">
        <v>2184692</v>
      </c>
      <c r="E13" s="369" t="s">
        <v>68</v>
      </c>
      <c r="F13" s="369" t="s">
        <v>68</v>
      </c>
      <c r="G13" s="369">
        <v>200000</v>
      </c>
      <c r="H13" s="369" t="s">
        <v>68</v>
      </c>
      <c r="I13" s="369" t="s">
        <v>68</v>
      </c>
      <c r="J13" s="370">
        <v>4216</v>
      </c>
    </row>
    <row r="14" spans="1:14" s="271" customFormat="1" ht="14.25" customHeight="1">
      <c r="A14" s="355" t="s">
        <v>12</v>
      </c>
      <c r="B14" s="354">
        <v>15636317</v>
      </c>
      <c r="C14" s="34">
        <v>1904.5453105968331</v>
      </c>
      <c r="D14" s="369">
        <v>12780532</v>
      </c>
      <c r="E14" s="369">
        <v>65820</v>
      </c>
      <c r="F14" s="369">
        <v>3890</v>
      </c>
      <c r="G14" s="369">
        <v>2341332</v>
      </c>
      <c r="H14" s="369">
        <v>213072</v>
      </c>
      <c r="I14" s="369">
        <v>231671</v>
      </c>
      <c r="J14" s="370">
        <v>8210</v>
      </c>
    </row>
    <row r="15" spans="1:14" s="271" customFormat="1" ht="14.25" customHeight="1">
      <c r="A15" s="356" t="s">
        <v>730</v>
      </c>
      <c r="B15" s="354">
        <v>38508924</v>
      </c>
      <c r="C15" s="34">
        <v>823.82603114838264</v>
      </c>
      <c r="D15" s="369">
        <v>33620909</v>
      </c>
      <c r="E15" s="369">
        <v>725218</v>
      </c>
      <c r="F15" s="369">
        <v>26635</v>
      </c>
      <c r="G15" s="369">
        <v>3000000</v>
      </c>
      <c r="H15" s="369">
        <v>649104</v>
      </c>
      <c r="I15" s="369">
        <v>487058</v>
      </c>
      <c r="J15" s="370">
        <v>46744</v>
      </c>
    </row>
    <row r="16" spans="1:14" s="271" customFormat="1" ht="14.25" customHeight="1">
      <c r="A16" s="356" t="s">
        <v>1508</v>
      </c>
      <c r="B16" s="354">
        <v>23587215</v>
      </c>
      <c r="C16" s="34">
        <v>950.98234084586545</v>
      </c>
      <c r="D16" s="369">
        <v>19567478</v>
      </c>
      <c r="E16" s="369">
        <v>394931</v>
      </c>
      <c r="F16" s="369">
        <v>65344</v>
      </c>
      <c r="G16" s="369" t="s">
        <v>68</v>
      </c>
      <c r="H16" s="369">
        <v>303374</v>
      </c>
      <c r="I16" s="369">
        <v>3256088</v>
      </c>
      <c r="J16" s="370">
        <v>24803</v>
      </c>
    </row>
    <row r="17" spans="1:10" s="271" customFormat="1" ht="14.25" customHeight="1">
      <c r="A17" s="356" t="s">
        <v>14</v>
      </c>
      <c r="B17" s="354">
        <v>54731036</v>
      </c>
      <c r="C17" s="34">
        <v>930.73661655669684</v>
      </c>
      <c r="D17" s="369">
        <v>42214459</v>
      </c>
      <c r="E17" s="369">
        <v>5307293</v>
      </c>
      <c r="F17" s="369" t="s">
        <v>68</v>
      </c>
      <c r="G17" s="369">
        <v>1500000</v>
      </c>
      <c r="H17" s="369">
        <v>3535755</v>
      </c>
      <c r="I17" s="369">
        <v>2173529</v>
      </c>
      <c r="J17" s="370">
        <v>58804</v>
      </c>
    </row>
    <row r="18" spans="1:10" s="271" customFormat="1" ht="14.25" customHeight="1">
      <c r="A18" s="355" t="s">
        <v>15</v>
      </c>
      <c r="B18" s="354">
        <v>1445998</v>
      </c>
      <c r="C18" s="34">
        <v>443.96622658888549</v>
      </c>
      <c r="D18" s="369">
        <v>1424526</v>
      </c>
      <c r="E18" s="369" t="s">
        <v>68</v>
      </c>
      <c r="F18" s="369" t="s">
        <v>68</v>
      </c>
      <c r="G18" s="369" t="s">
        <v>68</v>
      </c>
      <c r="H18" s="369">
        <v>21472</v>
      </c>
      <c r="I18" s="369" t="s">
        <v>68</v>
      </c>
      <c r="J18" s="370">
        <v>3257</v>
      </c>
    </row>
    <row r="19" spans="1:10" s="271" customFormat="1" ht="14.25" customHeight="1">
      <c r="A19" s="356" t="s">
        <v>150</v>
      </c>
      <c r="B19" s="354">
        <v>32081260</v>
      </c>
      <c r="C19" s="34">
        <v>608.94899683009703</v>
      </c>
      <c r="D19" s="369">
        <v>26387292</v>
      </c>
      <c r="E19" s="369">
        <v>165144</v>
      </c>
      <c r="F19" s="369">
        <v>18527</v>
      </c>
      <c r="G19" s="369">
        <v>3827310</v>
      </c>
      <c r="H19" s="369">
        <v>209035</v>
      </c>
      <c r="I19" s="369">
        <v>1473952</v>
      </c>
      <c r="J19" s="370">
        <v>52683</v>
      </c>
    </row>
    <row r="20" spans="1:10" s="271" customFormat="1" ht="14.25" customHeight="1">
      <c r="A20" s="355" t="s">
        <v>17</v>
      </c>
      <c r="B20" s="354">
        <v>1210425</v>
      </c>
      <c r="C20" s="34">
        <v>11419.103773584906</v>
      </c>
      <c r="D20" s="369">
        <v>907898</v>
      </c>
      <c r="E20" s="369" t="s">
        <v>68</v>
      </c>
      <c r="F20" s="369" t="s">
        <v>68</v>
      </c>
      <c r="G20" s="369" t="s">
        <v>68</v>
      </c>
      <c r="H20" s="369">
        <v>19729</v>
      </c>
      <c r="I20" s="369">
        <v>282798</v>
      </c>
      <c r="J20" s="370">
        <v>106</v>
      </c>
    </row>
    <row r="21" spans="1:10" s="271" customFormat="1" ht="14.25" customHeight="1">
      <c r="A21" s="355" t="s">
        <v>18</v>
      </c>
      <c r="B21" s="354">
        <v>440166.26</v>
      </c>
      <c r="C21" s="34">
        <v>1767.735983935743</v>
      </c>
      <c r="D21" s="369">
        <v>440166.26</v>
      </c>
      <c r="E21" s="369" t="s">
        <v>68</v>
      </c>
      <c r="F21" s="369" t="s">
        <v>68</v>
      </c>
      <c r="G21" s="369" t="s">
        <v>68</v>
      </c>
      <c r="H21" s="369" t="s">
        <v>68</v>
      </c>
      <c r="I21" s="369" t="s">
        <v>68</v>
      </c>
      <c r="J21" s="370">
        <v>249</v>
      </c>
    </row>
    <row r="22" spans="1:10" s="271" customFormat="1" ht="14.25" customHeight="1">
      <c r="A22" s="357" t="s">
        <v>19</v>
      </c>
      <c r="B22" s="354">
        <v>13761358</v>
      </c>
      <c r="C22" s="34">
        <v>228.65475873986441</v>
      </c>
      <c r="D22" s="369">
        <v>12094760</v>
      </c>
      <c r="E22" s="369" t="s">
        <v>68</v>
      </c>
      <c r="F22" s="369">
        <v>905835</v>
      </c>
      <c r="G22" s="369">
        <v>72183</v>
      </c>
      <c r="H22" s="369">
        <v>399125</v>
      </c>
      <c r="I22" s="369">
        <v>289455</v>
      </c>
      <c r="J22" s="370">
        <v>60184</v>
      </c>
    </row>
    <row r="23" spans="1:10" s="271" customFormat="1" ht="14.25" customHeight="1">
      <c r="A23" s="714" t="s">
        <v>20</v>
      </c>
      <c r="B23" s="354">
        <v>10998895</v>
      </c>
      <c r="C23" s="34">
        <v>777.69179099201017</v>
      </c>
      <c r="D23" s="369">
        <v>6650044</v>
      </c>
      <c r="E23" s="369">
        <v>467801</v>
      </c>
      <c r="F23" s="369">
        <v>1</v>
      </c>
      <c r="G23" s="369">
        <v>3250000</v>
      </c>
      <c r="H23" s="369">
        <v>631049</v>
      </c>
      <c r="I23" s="369" t="s">
        <v>68</v>
      </c>
      <c r="J23" s="370">
        <v>14143</v>
      </c>
    </row>
    <row r="24" spans="1:10" s="271" customFormat="1" ht="14.25" customHeight="1">
      <c r="A24" s="714" t="s">
        <v>21</v>
      </c>
      <c r="B24" s="354">
        <v>3172980</v>
      </c>
      <c r="C24" s="34">
        <v>3179.3386773547095</v>
      </c>
      <c r="D24" s="369">
        <v>2407142</v>
      </c>
      <c r="E24" s="369">
        <v>517352</v>
      </c>
      <c r="F24" s="369" t="s">
        <v>68</v>
      </c>
      <c r="G24" s="369" t="s">
        <v>68</v>
      </c>
      <c r="H24" s="369">
        <v>248486</v>
      </c>
      <c r="I24" s="369" t="s">
        <v>68</v>
      </c>
      <c r="J24" s="370">
        <v>998</v>
      </c>
    </row>
    <row r="25" spans="1:10" s="271" customFormat="1" ht="14.25" customHeight="1">
      <c r="A25" s="714" t="s">
        <v>22</v>
      </c>
      <c r="B25" s="354">
        <v>15323979</v>
      </c>
      <c r="C25" s="34">
        <v>1250.4266829865362</v>
      </c>
      <c r="D25" s="369">
        <v>14924800</v>
      </c>
      <c r="E25" s="369">
        <v>326140</v>
      </c>
      <c r="F25" s="369" t="s">
        <v>68</v>
      </c>
      <c r="G25" s="369" t="s">
        <v>68</v>
      </c>
      <c r="H25" s="369">
        <v>73039</v>
      </c>
      <c r="I25" s="369" t="s">
        <v>68</v>
      </c>
      <c r="J25" s="370">
        <v>12255</v>
      </c>
    </row>
    <row r="26" spans="1:10" s="271" customFormat="1" ht="14.25" customHeight="1">
      <c r="A26" s="714" t="s">
        <v>23</v>
      </c>
      <c r="B26" s="354">
        <v>15883441</v>
      </c>
      <c r="C26" s="34">
        <v>796.80149493327986</v>
      </c>
      <c r="D26" s="369">
        <v>14381840</v>
      </c>
      <c r="E26" s="369">
        <v>804233</v>
      </c>
      <c r="F26" s="369">
        <v>1503</v>
      </c>
      <c r="G26" s="369">
        <v>54237</v>
      </c>
      <c r="H26" s="369">
        <v>641628</v>
      </c>
      <c r="I26" s="369" t="s">
        <v>68</v>
      </c>
      <c r="J26" s="370">
        <v>19934</v>
      </c>
    </row>
    <row r="27" spans="1:10" s="271" customFormat="1" ht="14.25" customHeight="1">
      <c r="A27" s="714" t="s">
        <v>24</v>
      </c>
      <c r="B27" s="354">
        <v>8106949</v>
      </c>
      <c r="C27" s="34">
        <v>746.0840235597276</v>
      </c>
      <c r="D27" s="369">
        <v>7533148</v>
      </c>
      <c r="E27" s="369">
        <v>96392</v>
      </c>
      <c r="F27" s="369">
        <v>685</v>
      </c>
      <c r="G27" s="369">
        <v>360203</v>
      </c>
      <c r="H27" s="369">
        <v>116521</v>
      </c>
      <c r="I27" s="369" t="s">
        <v>68</v>
      </c>
      <c r="J27" s="370">
        <v>10866</v>
      </c>
    </row>
    <row r="28" spans="1:10" s="271" customFormat="1" ht="14.25" customHeight="1">
      <c r="A28" s="714" t="s">
        <v>25</v>
      </c>
      <c r="B28" s="354">
        <v>2936119</v>
      </c>
      <c r="C28" s="34">
        <v>1476.9210261569417</v>
      </c>
      <c r="D28" s="369">
        <v>2912689</v>
      </c>
      <c r="E28" s="369">
        <v>23430</v>
      </c>
      <c r="F28" s="369" t="s">
        <v>68</v>
      </c>
      <c r="G28" s="369" t="s">
        <v>68</v>
      </c>
      <c r="H28" s="369" t="s">
        <v>68</v>
      </c>
      <c r="I28" s="369" t="s">
        <v>68</v>
      </c>
      <c r="J28" s="370">
        <v>1988</v>
      </c>
    </row>
    <row r="29" spans="1:10" s="271" customFormat="1" ht="14.25" customHeight="1">
      <c r="A29" s="355" t="s">
        <v>26</v>
      </c>
      <c r="B29" s="354">
        <v>2000979</v>
      </c>
      <c r="C29" s="34">
        <v>2084.3531250000001</v>
      </c>
      <c r="D29" s="369">
        <v>1150979</v>
      </c>
      <c r="E29" s="369" t="s">
        <v>68</v>
      </c>
      <c r="F29" s="369" t="s">
        <v>68</v>
      </c>
      <c r="G29" s="369">
        <v>850000</v>
      </c>
      <c r="H29" s="369" t="s">
        <v>68</v>
      </c>
      <c r="I29" s="369" t="s">
        <v>68</v>
      </c>
      <c r="J29" s="370">
        <v>960</v>
      </c>
    </row>
    <row r="30" spans="1:10" s="271" customFormat="1" ht="14.25" customHeight="1">
      <c r="A30" s="355" t="s">
        <v>27</v>
      </c>
      <c r="B30" s="354">
        <v>3796689</v>
      </c>
      <c r="C30" s="34">
        <v>2274.8286399041344</v>
      </c>
      <c r="D30" s="369">
        <v>3281343</v>
      </c>
      <c r="E30" s="369">
        <v>509358</v>
      </c>
      <c r="F30" s="369" t="s">
        <v>68</v>
      </c>
      <c r="G30" s="369" t="s">
        <v>68</v>
      </c>
      <c r="H30" s="369">
        <v>5988</v>
      </c>
      <c r="I30" s="369" t="s">
        <v>68</v>
      </c>
      <c r="J30" s="370">
        <v>1669</v>
      </c>
    </row>
    <row r="31" spans="1:10" s="271" customFormat="1" ht="14.25" customHeight="1">
      <c r="A31" s="355" t="s">
        <v>28</v>
      </c>
      <c r="B31" s="354">
        <v>5545524</v>
      </c>
      <c r="C31" s="34">
        <v>690.25690814040331</v>
      </c>
      <c r="D31" s="369">
        <v>5461017</v>
      </c>
      <c r="E31" s="369">
        <v>10882</v>
      </c>
      <c r="F31" s="369" t="s">
        <v>68</v>
      </c>
      <c r="G31" s="369" t="s">
        <v>68</v>
      </c>
      <c r="H31" s="369">
        <v>73625</v>
      </c>
      <c r="I31" s="369" t="s">
        <v>68</v>
      </c>
      <c r="J31" s="370">
        <v>8034</v>
      </c>
    </row>
    <row r="32" spans="1:10" s="271" customFormat="1" ht="14.25" customHeight="1">
      <c r="A32" s="166" t="s">
        <v>29</v>
      </c>
      <c r="B32" s="354">
        <v>15502733</v>
      </c>
      <c r="C32" s="34">
        <v>830.88932361453533</v>
      </c>
      <c r="D32" s="369">
        <v>15410718</v>
      </c>
      <c r="E32" s="369">
        <v>9576</v>
      </c>
      <c r="F32" s="369">
        <v>800</v>
      </c>
      <c r="G32" s="369" t="s">
        <v>68</v>
      </c>
      <c r="H32" s="369">
        <v>81639</v>
      </c>
      <c r="I32" s="369" t="s">
        <v>68</v>
      </c>
      <c r="J32" s="370">
        <v>18658</v>
      </c>
    </row>
    <row r="33" spans="1:10" s="271" customFormat="1" ht="14.25" customHeight="1">
      <c r="A33" s="166" t="s">
        <v>30</v>
      </c>
      <c r="B33" s="354">
        <v>6988670</v>
      </c>
      <c r="C33" s="34">
        <v>1317.6225490196077</v>
      </c>
      <c r="D33" s="369">
        <v>6901074</v>
      </c>
      <c r="E33" s="369" t="s">
        <v>68</v>
      </c>
      <c r="F33" s="369">
        <v>910</v>
      </c>
      <c r="G33" s="369">
        <v>78000</v>
      </c>
      <c r="H33" s="369">
        <v>8686</v>
      </c>
      <c r="I33" s="369" t="s">
        <v>68</v>
      </c>
      <c r="J33" s="370">
        <v>5304</v>
      </c>
    </row>
    <row r="34" spans="1:10" s="271" customFormat="1" ht="14.25" customHeight="1">
      <c r="A34" s="166" t="s">
        <v>31</v>
      </c>
      <c r="B34" s="354">
        <v>11221057</v>
      </c>
      <c r="C34" s="34">
        <v>629.54763240574505</v>
      </c>
      <c r="D34" s="369">
        <v>10546965</v>
      </c>
      <c r="E34" s="369">
        <v>288531</v>
      </c>
      <c r="F34" s="369">
        <v>423</v>
      </c>
      <c r="G34" s="369">
        <v>189852</v>
      </c>
      <c r="H34" s="369">
        <v>195286</v>
      </c>
      <c r="I34" s="369" t="s">
        <v>68</v>
      </c>
      <c r="J34" s="370">
        <v>17824</v>
      </c>
    </row>
    <row r="35" spans="1:10" s="271" customFormat="1" ht="14.25" customHeight="1">
      <c r="A35" s="355" t="s">
        <v>32</v>
      </c>
      <c r="B35" s="354">
        <v>1298119</v>
      </c>
      <c r="C35" s="34">
        <v>991.68754774637125</v>
      </c>
      <c r="D35" s="369">
        <v>1298119</v>
      </c>
      <c r="E35" s="369" t="s">
        <v>68</v>
      </c>
      <c r="F35" s="369" t="s">
        <v>68</v>
      </c>
      <c r="G35" s="369" t="s">
        <v>68</v>
      </c>
      <c r="H35" s="369" t="s">
        <v>68</v>
      </c>
      <c r="I35" s="369" t="s">
        <v>68</v>
      </c>
      <c r="J35" s="370">
        <v>1309</v>
      </c>
    </row>
    <row r="36" spans="1:10" s="271" customFormat="1" ht="14.25" customHeight="1">
      <c r="A36" s="355" t="s">
        <v>33</v>
      </c>
      <c r="B36" s="354">
        <v>463854</v>
      </c>
      <c r="C36" s="34">
        <v>1982.2820512820513</v>
      </c>
      <c r="D36" s="369">
        <v>463854</v>
      </c>
      <c r="E36" s="369" t="s">
        <v>68</v>
      </c>
      <c r="F36" s="369" t="s">
        <v>68</v>
      </c>
      <c r="G36" s="369" t="s">
        <v>68</v>
      </c>
      <c r="H36" s="369" t="s">
        <v>68</v>
      </c>
      <c r="I36" s="369" t="s">
        <v>68</v>
      </c>
      <c r="J36" s="370">
        <v>234</v>
      </c>
    </row>
    <row r="37" spans="1:10" s="271" customFormat="1" ht="14.25" customHeight="1">
      <c r="A37" s="355" t="s">
        <v>34</v>
      </c>
      <c r="B37" s="354">
        <v>21306508</v>
      </c>
      <c r="C37" s="34">
        <v>612.80186372918399</v>
      </c>
      <c r="D37" s="369">
        <v>17997080</v>
      </c>
      <c r="E37" s="369">
        <v>1463167</v>
      </c>
      <c r="F37" s="369">
        <v>12517</v>
      </c>
      <c r="G37" s="369">
        <v>511887</v>
      </c>
      <c r="H37" s="369">
        <v>667928</v>
      </c>
      <c r="I37" s="369">
        <v>653929</v>
      </c>
      <c r="J37" s="370">
        <v>34769</v>
      </c>
    </row>
    <row r="38" spans="1:10" s="271" customFormat="1" ht="14.25" customHeight="1">
      <c r="A38" s="355" t="s">
        <v>35</v>
      </c>
      <c r="B38" s="354">
        <v>7281743</v>
      </c>
      <c r="C38" s="34">
        <v>561.99297676931394</v>
      </c>
      <c r="D38" s="369">
        <v>7200628</v>
      </c>
      <c r="E38" s="369">
        <v>34670</v>
      </c>
      <c r="F38" s="369">
        <v>1974</v>
      </c>
      <c r="G38" s="369" t="s">
        <v>68</v>
      </c>
      <c r="H38" s="369">
        <v>44471</v>
      </c>
      <c r="I38" s="369" t="s">
        <v>68</v>
      </c>
      <c r="J38" s="370">
        <v>12957</v>
      </c>
    </row>
    <row r="39" spans="1:10" s="271" customFormat="1" ht="14.25" customHeight="1">
      <c r="A39" s="355" t="s">
        <v>36</v>
      </c>
      <c r="B39" s="354">
        <v>2782101</v>
      </c>
      <c r="C39" s="34">
        <v>909.77795945062132</v>
      </c>
      <c r="D39" s="369">
        <v>2590841</v>
      </c>
      <c r="E39" s="369">
        <v>56759</v>
      </c>
      <c r="F39" s="369" t="s">
        <v>68</v>
      </c>
      <c r="G39" s="369" t="s">
        <v>68</v>
      </c>
      <c r="H39" s="369">
        <v>7099</v>
      </c>
      <c r="I39" s="369">
        <v>127402</v>
      </c>
      <c r="J39" s="370">
        <v>3058</v>
      </c>
    </row>
    <row r="40" spans="1:10" s="271" customFormat="1" ht="14.25" customHeight="1">
      <c r="A40" s="355" t="s">
        <v>37</v>
      </c>
      <c r="B40" s="354">
        <v>6428447</v>
      </c>
      <c r="C40" s="34">
        <v>641.11369302882213</v>
      </c>
      <c r="D40" s="369">
        <v>6350209</v>
      </c>
      <c r="E40" s="369">
        <v>21086</v>
      </c>
      <c r="F40" s="369" t="s">
        <v>68</v>
      </c>
      <c r="G40" s="369" t="s">
        <v>68</v>
      </c>
      <c r="H40" s="369">
        <v>57152</v>
      </c>
      <c r="I40" s="369" t="s">
        <v>68</v>
      </c>
      <c r="J40" s="370">
        <v>10027</v>
      </c>
    </row>
    <row r="41" spans="1:10" s="271" customFormat="1" ht="14.25" customHeight="1">
      <c r="A41" s="355" t="s">
        <v>38</v>
      </c>
      <c r="B41" s="354">
        <v>12661175</v>
      </c>
      <c r="C41" s="34">
        <v>546.1404908769357</v>
      </c>
      <c r="D41" s="369">
        <v>12449019</v>
      </c>
      <c r="E41" s="369">
        <v>50326</v>
      </c>
      <c r="F41" s="369">
        <v>54753</v>
      </c>
      <c r="G41" s="369" t="s">
        <v>68</v>
      </c>
      <c r="H41" s="369">
        <v>107077</v>
      </c>
      <c r="I41" s="369" t="s">
        <v>68</v>
      </c>
      <c r="J41" s="370">
        <v>23183</v>
      </c>
    </row>
    <row r="42" spans="1:10" s="271" customFormat="1" ht="14.25" customHeight="1">
      <c r="A42" s="355" t="s">
        <v>39</v>
      </c>
      <c r="B42" s="354">
        <v>13438328</v>
      </c>
      <c r="C42" s="34">
        <v>936.01225882844608</v>
      </c>
      <c r="D42" s="369">
        <v>12320813</v>
      </c>
      <c r="E42" s="369">
        <v>315810</v>
      </c>
      <c r="F42" s="369">
        <v>20862</v>
      </c>
      <c r="G42" s="369" t="s">
        <v>68</v>
      </c>
      <c r="H42" s="369">
        <v>475843</v>
      </c>
      <c r="I42" s="369">
        <v>305000</v>
      </c>
      <c r="J42" s="370">
        <v>14357</v>
      </c>
    </row>
    <row r="43" spans="1:10" s="271" customFormat="1" ht="14.25" customHeight="1">
      <c r="A43" s="355" t="s">
        <v>40</v>
      </c>
      <c r="B43" s="354">
        <v>13312885</v>
      </c>
      <c r="C43" s="34">
        <v>1141.2674667809688</v>
      </c>
      <c r="D43" s="369">
        <v>12096946</v>
      </c>
      <c r="E43" s="369">
        <v>32137</v>
      </c>
      <c r="F43" s="369">
        <v>1547</v>
      </c>
      <c r="G43" s="369">
        <v>498538</v>
      </c>
      <c r="H43" s="369">
        <v>185952</v>
      </c>
      <c r="I43" s="369">
        <v>497765</v>
      </c>
      <c r="J43" s="370">
        <v>11665</v>
      </c>
    </row>
    <row r="44" spans="1:10" s="271" customFormat="1" ht="14.25" customHeight="1">
      <c r="A44" s="355" t="s">
        <v>41</v>
      </c>
      <c r="B44" s="354">
        <v>13697556</v>
      </c>
      <c r="C44" s="34">
        <v>601.61437104708364</v>
      </c>
      <c r="D44" s="369">
        <v>12885445</v>
      </c>
      <c r="E44" s="369">
        <v>19571</v>
      </c>
      <c r="F44" s="369">
        <v>2453</v>
      </c>
      <c r="G44" s="369" t="s">
        <v>68</v>
      </c>
      <c r="H44" s="369">
        <v>214311</v>
      </c>
      <c r="I44" s="369">
        <v>575776</v>
      </c>
      <c r="J44" s="370">
        <v>22768</v>
      </c>
    </row>
    <row r="45" spans="1:10" s="271" customFormat="1" ht="14.25" customHeight="1">
      <c r="A45" s="355" t="s">
        <v>42</v>
      </c>
      <c r="B45" s="354">
        <v>2620806</v>
      </c>
      <c r="C45" s="34">
        <v>1030.191037735849</v>
      </c>
      <c r="D45" s="369">
        <v>2596690</v>
      </c>
      <c r="E45" s="369" t="s">
        <v>68</v>
      </c>
      <c r="F45" s="369" t="s">
        <v>68</v>
      </c>
      <c r="G45" s="369" t="s">
        <v>68</v>
      </c>
      <c r="H45" s="369">
        <v>24116</v>
      </c>
      <c r="I45" s="369" t="s">
        <v>68</v>
      </c>
      <c r="J45" s="370">
        <v>2544</v>
      </c>
    </row>
    <row r="46" spans="1:10" s="271" customFormat="1" ht="14.25" customHeight="1">
      <c r="A46" s="355" t="s">
        <v>43</v>
      </c>
      <c r="B46" s="354">
        <v>2554597</v>
      </c>
      <c r="C46" s="34">
        <v>482.45457979225682</v>
      </c>
      <c r="D46" s="369">
        <v>2523082</v>
      </c>
      <c r="E46" s="369">
        <v>5311</v>
      </c>
      <c r="F46" s="369" t="s">
        <v>68</v>
      </c>
      <c r="G46" s="369" t="s">
        <v>68</v>
      </c>
      <c r="H46" s="369">
        <v>26204</v>
      </c>
      <c r="I46" s="369" t="s">
        <v>68</v>
      </c>
      <c r="J46" s="370">
        <v>5295</v>
      </c>
    </row>
    <row r="47" spans="1:10" s="271" customFormat="1" ht="14.25" customHeight="1">
      <c r="A47" s="355" t="s">
        <v>44</v>
      </c>
      <c r="B47" s="354">
        <v>2478049</v>
      </c>
      <c r="C47" s="34">
        <v>1189.0830134357007</v>
      </c>
      <c r="D47" s="369">
        <v>2166082</v>
      </c>
      <c r="E47" s="369" t="s">
        <v>68</v>
      </c>
      <c r="F47" s="369" t="s">
        <v>68</v>
      </c>
      <c r="G47" s="369" t="s">
        <v>68</v>
      </c>
      <c r="H47" s="369">
        <v>20787</v>
      </c>
      <c r="I47" s="369">
        <v>291180</v>
      </c>
      <c r="J47" s="370">
        <v>2084</v>
      </c>
    </row>
    <row r="48" spans="1:10" s="271" customFormat="1" ht="14.25" customHeight="1">
      <c r="A48" s="355" t="s">
        <v>45</v>
      </c>
      <c r="B48" s="354">
        <v>2877293</v>
      </c>
      <c r="C48" s="34">
        <v>766.86913646055439</v>
      </c>
      <c r="D48" s="369">
        <v>2744938</v>
      </c>
      <c r="E48" s="369">
        <v>132355</v>
      </c>
      <c r="F48" s="369" t="s">
        <v>68</v>
      </c>
      <c r="G48" s="369" t="s">
        <v>68</v>
      </c>
      <c r="H48" s="369" t="s">
        <v>68</v>
      </c>
      <c r="I48" s="369" t="s">
        <v>68</v>
      </c>
      <c r="J48" s="370">
        <v>3752</v>
      </c>
    </row>
    <row r="49" spans="1:10" s="271" customFormat="1" ht="14.25" customHeight="1">
      <c r="A49" s="355" t="s">
        <v>46</v>
      </c>
      <c r="B49" s="354">
        <v>1971236</v>
      </c>
      <c r="C49" s="34">
        <v>3285.3933333333334</v>
      </c>
      <c r="D49" s="369">
        <v>1706716</v>
      </c>
      <c r="E49" s="369" t="s">
        <v>68</v>
      </c>
      <c r="F49" s="369" t="s">
        <v>68</v>
      </c>
      <c r="G49" s="369" t="s">
        <v>68</v>
      </c>
      <c r="H49" s="369">
        <v>264520</v>
      </c>
      <c r="I49" s="369" t="s">
        <v>68</v>
      </c>
      <c r="J49" s="370">
        <v>600</v>
      </c>
    </row>
    <row r="50" spans="1:10" s="271" customFormat="1" ht="14.25" customHeight="1">
      <c r="A50" s="355" t="s">
        <v>47</v>
      </c>
      <c r="B50" s="354">
        <v>3537070</v>
      </c>
      <c r="C50" s="34">
        <v>630.83110397717144</v>
      </c>
      <c r="D50" s="369">
        <v>3253777</v>
      </c>
      <c r="E50" s="369">
        <v>100799</v>
      </c>
      <c r="F50" s="369" t="s">
        <v>68</v>
      </c>
      <c r="G50" s="369" t="s">
        <v>68</v>
      </c>
      <c r="H50" s="369">
        <v>25525</v>
      </c>
      <c r="I50" s="369">
        <v>156969</v>
      </c>
      <c r="J50" s="370">
        <v>5607</v>
      </c>
    </row>
    <row r="51" spans="1:10" s="271" customFormat="1" ht="14.25" customHeight="1">
      <c r="A51" s="356" t="s">
        <v>48</v>
      </c>
      <c r="B51" s="354">
        <v>68751220</v>
      </c>
      <c r="C51" s="34">
        <v>892.20093955202572</v>
      </c>
      <c r="D51" s="369">
        <v>45562159</v>
      </c>
      <c r="E51" s="369">
        <v>201970</v>
      </c>
      <c r="F51" s="369">
        <v>25674</v>
      </c>
      <c r="G51" s="369">
        <v>20988066</v>
      </c>
      <c r="H51" s="369">
        <v>1973351</v>
      </c>
      <c r="I51" s="369" t="s">
        <v>68</v>
      </c>
      <c r="J51" s="370">
        <v>77058</v>
      </c>
    </row>
    <row r="52" spans="1:10" s="271" customFormat="1" ht="14.25" customHeight="1">
      <c r="A52" s="355" t="s">
        <v>49</v>
      </c>
      <c r="B52" s="354">
        <v>19043698.439999998</v>
      </c>
      <c r="C52" s="34">
        <v>589.42395122102198</v>
      </c>
      <c r="D52" s="369">
        <v>16788386.799999997</v>
      </c>
      <c r="E52" s="369">
        <v>1499887.8399999999</v>
      </c>
      <c r="F52" s="369">
        <v>11205.87</v>
      </c>
      <c r="G52" s="369" t="s">
        <v>68</v>
      </c>
      <c r="H52" s="369">
        <v>329726.38</v>
      </c>
      <c r="I52" s="369">
        <v>414491.55</v>
      </c>
      <c r="J52" s="370">
        <v>32309</v>
      </c>
    </row>
    <row r="53" spans="1:10" s="271" customFormat="1" ht="14.25" customHeight="1">
      <c r="A53" s="355" t="s">
        <v>50</v>
      </c>
      <c r="B53" s="354">
        <v>5211157</v>
      </c>
      <c r="C53" s="34">
        <v>1030.0764973314883</v>
      </c>
      <c r="D53" s="369">
        <v>5173479</v>
      </c>
      <c r="E53" s="369">
        <v>200</v>
      </c>
      <c r="F53" s="369" t="s">
        <v>68</v>
      </c>
      <c r="G53" s="369" t="s">
        <v>68</v>
      </c>
      <c r="H53" s="369">
        <v>28932</v>
      </c>
      <c r="I53" s="369">
        <v>8546</v>
      </c>
      <c r="J53" s="370">
        <v>5059</v>
      </c>
    </row>
    <row r="54" spans="1:10" s="271" customFormat="1" ht="14.25" customHeight="1">
      <c r="A54" s="355" t="s">
        <v>51</v>
      </c>
      <c r="B54" s="354">
        <v>8340705.5197000001</v>
      </c>
      <c r="C54" s="34">
        <v>867.37786186564063</v>
      </c>
      <c r="D54" s="369">
        <v>8263995.5197000001</v>
      </c>
      <c r="E54" s="369">
        <v>9685</v>
      </c>
      <c r="F54" s="369">
        <v>18918</v>
      </c>
      <c r="G54" s="369" t="s">
        <v>68</v>
      </c>
      <c r="H54" s="369">
        <v>48107</v>
      </c>
      <c r="I54" s="369" t="s">
        <v>68</v>
      </c>
      <c r="J54" s="370">
        <v>9616</v>
      </c>
    </row>
    <row r="55" spans="1:10" s="271" customFormat="1" ht="14.25" customHeight="1">
      <c r="A55" s="355" t="s">
        <v>52</v>
      </c>
      <c r="B55" s="354">
        <v>6359244</v>
      </c>
      <c r="C55" s="34">
        <v>910.54467353951895</v>
      </c>
      <c r="D55" s="369">
        <v>5732656</v>
      </c>
      <c r="E55" s="369" t="s">
        <v>68</v>
      </c>
      <c r="F55" s="369">
        <v>196895</v>
      </c>
      <c r="G55" s="369" t="s">
        <v>68</v>
      </c>
      <c r="H55" s="369">
        <v>16478</v>
      </c>
      <c r="I55" s="369">
        <v>413215</v>
      </c>
      <c r="J55" s="370">
        <v>6984</v>
      </c>
    </row>
    <row r="56" spans="1:10" s="271" customFormat="1" ht="14.25" customHeight="1">
      <c r="A56" s="355" t="s">
        <v>53</v>
      </c>
      <c r="B56" s="354">
        <v>14246943</v>
      </c>
      <c r="C56" s="34">
        <v>898.63397249905381</v>
      </c>
      <c r="D56" s="369">
        <v>12623661</v>
      </c>
      <c r="E56" s="369">
        <v>11889</v>
      </c>
      <c r="F56" s="369" t="s">
        <v>68</v>
      </c>
      <c r="G56" s="369">
        <v>1540000</v>
      </c>
      <c r="H56" s="369">
        <v>71393</v>
      </c>
      <c r="I56" s="369" t="s">
        <v>68</v>
      </c>
      <c r="J56" s="370">
        <v>15854</v>
      </c>
    </row>
    <row r="57" spans="1:10" s="271" customFormat="1" ht="14.25" customHeight="1">
      <c r="A57" s="355" t="s">
        <v>54</v>
      </c>
      <c r="B57" s="354">
        <v>11578763</v>
      </c>
      <c r="C57" s="34">
        <v>1046.1477231658837</v>
      </c>
      <c r="D57" s="369">
        <v>11158959</v>
      </c>
      <c r="E57" s="369">
        <v>295000</v>
      </c>
      <c r="F57" s="369" t="s">
        <v>68</v>
      </c>
      <c r="G57" s="369" t="s">
        <v>68</v>
      </c>
      <c r="H57" s="369">
        <v>124804</v>
      </c>
      <c r="I57" s="369" t="s">
        <v>68</v>
      </c>
      <c r="J57" s="370">
        <v>11068</v>
      </c>
    </row>
    <row r="58" spans="1:10" s="271" customFormat="1" ht="14.25" customHeight="1">
      <c r="A58" s="355" t="s">
        <v>55</v>
      </c>
      <c r="B58" s="354">
        <v>13231209</v>
      </c>
      <c r="C58" s="34">
        <v>1893.960635556828</v>
      </c>
      <c r="D58" s="369">
        <v>10298494</v>
      </c>
      <c r="E58" s="369">
        <v>194995</v>
      </c>
      <c r="F58" s="369" t="s">
        <v>68</v>
      </c>
      <c r="G58" s="369">
        <v>2700000</v>
      </c>
      <c r="H58" s="369">
        <v>37720</v>
      </c>
      <c r="I58" s="369" t="s">
        <v>68</v>
      </c>
      <c r="J58" s="370">
        <v>6986</v>
      </c>
    </row>
    <row r="59" spans="1:10" s="271" customFormat="1" ht="14.25" customHeight="1">
      <c r="A59" s="355" t="s">
        <v>56</v>
      </c>
      <c r="B59" s="354">
        <v>31514994</v>
      </c>
      <c r="C59" s="34">
        <v>889.19908583037079</v>
      </c>
      <c r="D59" s="369">
        <v>20126696</v>
      </c>
      <c r="E59" s="369">
        <v>37194</v>
      </c>
      <c r="F59" s="369">
        <v>13</v>
      </c>
      <c r="G59" s="369">
        <v>10240769</v>
      </c>
      <c r="H59" s="369">
        <v>1110322</v>
      </c>
      <c r="I59" s="369" t="s">
        <v>68</v>
      </c>
      <c r="J59" s="370">
        <v>35442</v>
      </c>
    </row>
    <row r="60" spans="1:10" s="271" customFormat="1" ht="14.25" customHeight="1">
      <c r="A60" s="356" t="s">
        <v>57</v>
      </c>
      <c r="B60" s="354">
        <v>33953698</v>
      </c>
      <c r="C60" s="34">
        <v>1196.7326237135203</v>
      </c>
      <c r="D60" s="369">
        <v>30687380</v>
      </c>
      <c r="E60" s="369">
        <v>1425530</v>
      </c>
      <c r="F60" s="369">
        <v>311</v>
      </c>
      <c r="G60" s="369" t="s">
        <v>68</v>
      </c>
      <c r="H60" s="369">
        <v>1179609</v>
      </c>
      <c r="I60" s="369">
        <v>660868</v>
      </c>
      <c r="J60" s="370">
        <v>28372</v>
      </c>
    </row>
    <row r="61" spans="1:10" s="271" customFormat="1" ht="14.25" customHeight="1">
      <c r="A61" s="355" t="s">
        <v>58</v>
      </c>
      <c r="B61" s="354">
        <v>15771922</v>
      </c>
      <c r="C61" s="34">
        <v>1129.3893304690298</v>
      </c>
      <c r="D61" s="369">
        <v>14448856</v>
      </c>
      <c r="E61" s="369">
        <v>107375</v>
      </c>
      <c r="F61" s="369" t="s">
        <v>68</v>
      </c>
      <c r="G61" s="369">
        <v>1061385</v>
      </c>
      <c r="H61" s="369">
        <v>154306</v>
      </c>
      <c r="I61" s="369" t="s">
        <v>68</v>
      </c>
      <c r="J61" s="370">
        <v>13965</v>
      </c>
    </row>
    <row r="62" spans="1:10" s="271" customFormat="1" ht="14.25" customHeight="1">
      <c r="A62" s="355" t="s">
        <v>59</v>
      </c>
      <c r="B62" s="354">
        <v>13789654</v>
      </c>
      <c r="C62" s="34">
        <v>839.65499604213608</v>
      </c>
      <c r="D62" s="369">
        <v>13103402</v>
      </c>
      <c r="E62" s="369">
        <v>3443</v>
      </c>
      <c r="F62" s="369" t="s">
        <v>68</v>
      </c>
      <c r="G62" s="369">
        <v>333852</v>
      </c>
      <c r="H62" s="369">
        <v>198957</v>
      </c>
      <c r="I62" s="369">
        <v>150000</v>
      </c>
      <c r="J62" s="370">
        <v>16423</v>
      </c>
    </row>
    <row r="63" spans="1:10" s="271" customFormat="1" ht="14.25" customHeight="1">
      <c r="A63" s="355" t="s">
        <v>60</v>
      </c>
      <c r="B63" s="354">
        <v>4685374</v>
      </c>
      <c r="C63" s="34">
        <v>1481.775458570525</v>
      </c>
      <c r="D63" s="369">
        <v>4121923</v>
      </c>
      <c r="E63" s="369">
        <v>97059</v>
      </c>
      <c r="F63" s="369" t="s">
        <v>68</v>
      </c>
      <c r="G63" s="369" t="s">
        <v>68</v>
      </c>
      <c r="H63" s="369">
        <v>33271</v>
      </c>
      <c r="I63" s="369">
        <v>433121</v>
      </c>
      <c r="J63" s="370">
        <v>3162</v>
      </c>
    </row>
    <row r="64" spans="1:10" s="271" customFormat="1" ht="14.25" customHeight="1">
      <c r="A64" s="355" t="s">
        <v>61</v>
      </c>
      <c r="B64" s="354">
        <v>3533536</v>
      </c>
      <c r="C64" s="34">
        <v>826.94500351041427</v>
      </c>
      <c r="D64" s="369">
        <v>3351455</v>
      </c>
      <c r="E64" s="369" t="s">
        <v>68</v>
      </c>
      <c r="F64" s="369" t="s">
        <v>68</v>
      </c>
      <c r="G64" s="369" t="s">
        <v>68</v>
      </c>
      <c r="H64" s="369">
        <v>11411</v>
      </c>
      <c r="I64" s="369">
        <v>170670</v>
      </c>
      <c r="J64" s="370">
        <v>4273</v>
      </c>
    </row>
    <row r="65" spans="1:10" s="271" customFormat="1" ht="14.25" customHeight="1">
      <c r="A65" s="355" t="s">
        <v>62</v>
      </c>
      <c r="B65" s="354">
        <v>10612728</v>
      </c>
      <c r="C65" s="34">
        <v>722.83939517776867</v>
      </c>
      <c r="D65" s="369">
        <v>10186103</v>
      </c>
      <c r="E65" s="369">
        <v>209858</v>
      </c>
      <c r="F65" s="369">
        <v>231</v>
      </c>
      <c r="G65" s="369">
        <v>55616</v>
      </c>
      <c r="H65" s="369">
        <v>155614</v>
      </c>
      <c r="I65" s="369">
        <v>5306</v>
      </c>
      <c r="J65" s="370">
        <v>14682</v>
      </c>
    </row>
    <row r="66" spans="1:10" s="271" customFormat="1" ht="14.25" customHeight="1">
      <c r="A66" s="355" t="s">
        <v>63</v>
      </c>
      <c r="B66" s="354">
        <v>8518090</v>
      </c>
      <c r="C66" s="34">
        <v>581.83674863387978</v>
      </c>
      <c r="D66" s="369">
        <v>8257052</v>
      </c>
      <c r="E66" s="369">
        <v>113440</v>
      </c>
      <c r="F66" s="369" t="s">
        <v>68</v>
      </c>
      <c r="G66" s="369" t="s">
        <v>68</v>
      </c>
      <c r="H66" s="369">
        <v>147598</v>
      </c>
      <c r="I66" s="369" t="s">
        <v>68</v>
      </c>
      <c r="J66" s="370">
        <v>14640</v>
      </c>
    </row>
    <row r="67" spans="1:10" s="271" customFormat="1" ht="14.25" customHeight="1">
      <c r="A67" s="355" t="s">
        <v>64</v>
      </c>
      <c r="B67" s="354">
        <v>3704973</v>
      </c>
      <c r="C67" s="34">
        <v>652.74365750528546</v>
      </c>
      <c r="D67" s="369">
        <v>3704645</v>
      </c>
      <c r="E67" s="369" t="s">
        <v>68</v>
      </c>
      <c r="F67" s="369" t="s">
        <v>68</v>
      </c>
      <c r="G67" s="369" t="s">
        <v>68</v>
      </c>
      <c r="H67" s="369">
        <v>328</v>
      </c>
      <c r="I67" s="369" t="s">
        <v>68</v>
      </c>
      <c r="J67" s="370">
        <v>5676</v>
      </c>
    </row>
    <row r="68" spans="1:10" s="271" customFormat="1" ht="14.25" customHeight="1">
      <c r="A68" s="358" t="s">
        <v>65</v>
      </c>
      <c r="B68" s="371">
        <v>7402356</v>
      </c>
      <c r="C68" s="227">
        <v>817.12727674136215</v>
      </c>
      <c r="D68" s="372">
        <v>6867996</v>
      </c>
      <c r="E68" s="372" t="s">
        <v>68</v>
      </c>
      <c r="F68" s="372" t="s">
        <v>68</v>
      </c>
      <c r="G68" s="372">
        <v>391430</v>
      </c>
      <c r="H68" s="372">
        <v>114975</v>
      </c>
      <c r="I68" s="372">
        <v>27955</v>
      </c>
      <c r="J68" s="373">
        <v>9059</v>
      </c>
    </row>
  </sheetData>
  <mergeCells count="9">
    <mergeCell ref="J3:J4"/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3.7109375" style="200" customWidth="1"/>
    <col min="2" max="2" width="11.140625" style="200" bestFit="1" customWidth="1"/>
    <col min="3" max="3" width="11.7109375" style="200" customWidth="1"/>
    <col min="4" max="4" width="12.5703125" style="200" customWidth="1"/>
    <col min="5" max="5" width="13.5703125" style="200" customWidth="1"/>
    <col min="6" max="6" width="13" style="200" customWidth="1"/>
    <col min="7" max="7" width="12.28515625" style="200" customWidth="1"/>
    <col min="8" max="8" width="12.140625" style="200" customWidth="1"/>
    <col min="9" max="9" width="14.5703125" style="200" customWidth="1"/>
    <col min="10" max="10" width="16.28515625" style="200" customWidth="1"/>
    <col min="11" max="16384" width="9.140625" style="200"/>
  </cols>
  <sheetData>
    <row r="1" spans="1:10" ht="15" customHeight="1">
      <c r="A1" s="514" t="s">
        <v>1520</v>
      </c>
      <c r="B1" s="514"/>
      <c r="C1" s="514"/>
      <c r="D1" s="514"/>
      <c r="E1" s="514"/>
      <c r="F1" s="514"/>
      <c r="G1" s="514"/>
      <c r="H1" s="514"/>
      <c r="I1" s="514"/>
    </row>
    <row r="2" spans="1:10" s="557" customFormat="1" thickBot="1">
      <c r="A2" s="586"/>
      <c r="B2" s="586"/>
      <c r="C2" s="587"/>
      <c r="D2" s="587"/>
      <c r="E2" s="587"/>
      <c r="F2" s="587"/>
      <c r="G2" s="587"/>
      <c r="I2" s="547"/>
      <c r="J2" s="547" t="s">
        <v>0</v>
      </c>
    </row>
    <row r="3" spans="1:10" ht="15.75" customHeight="1">
      <c r="A3" s="778" t="s">
        <v>287</v>
      </c>
      <c r="B3" s="782" t="s">
        <v>706</v>
      </c>
      <c r="C3" s="782"/>
      <c r="D3" s="782" t="s">
        <v>650</v>
      </c>
      <c r="E3" s="829" t="s">
        <v>1517</v>
      </c>
      <c r="F3" s="850" t="s">
        <v>1518</v>
      </c>
      <c r="G3" s="850" t="s">
        <v>1516</v>
      </c>
      <c r="H3" s="782" t="s">
        <v>713</v>
      </c>
      <c r="I3" s="782" t="s">
        <v>726</v>
      </c>
      <c r="J3" s="847" t="s">
        <v>1507</v>
      </c>
    </row>
    <row r="4" spans="1:10" ht="52.5" customHeight="1" thickBot="1">
      <c r="A4" s="779"/>
      <c r="B4" s="347" t="s">
        <v>649</v>
      </c>
      <c r="C4" s="347" t="s">
        <v>364</v>
      </c>
      <c r="D4" s="822"/>
      <c r="E4" s="849"/>
      <c r="F4" s="851"/>
      <c r="G4" s="851"/>
      <c r="H4" s="822"/>
      <c r="I4" s="822"/>
      <c r="J4" s="848"/>
    </row>
    <row r="5" spans="1:10" ht="14.25" customHeight="1">
      <c r="A5" s="176" t="s">
        <v>3</v>
      </c>
      <c r="B5" s="354">
        <v>146610911</v>
      </c>
      <c r="C5" s="34">
        <v>792.17026070511952</v>
      </c>
      <c r="D5" s="122">
        <v>99005530</v>
      </c>
      <c r="E5" s="122">
        <v>27721224</v>
      </c>
      <c r="F5" s="122" t="s">
        <v>68</v>
      </c>
      <c r="G5" s="122">
        <v>11363003</v>
      </c>
      <c r="H5" s="122">
        <v>8521154</v>
      </c>
      <c r="I5" s="122">
        <v>24669327</v>
      </c>
      <c r="J5" s="370">
        <v>185075</v>
      </c>
    </row>
    <row r="6" spans="1:10" ht="14.25" customHeight="1">
      <c r="A6" s="355" t="s">
        <v>4</v>
      </c>
      <c r="B6" s="354">
        <v>1826616</v>
      </c>
      <c r="C6" s="34">
        <v>1004.7392739273928</v>
      </c>
      <c r="D6" s="122">
        <v>1437067</v>
      </c>
      <c r="E6" s="122">
        <v>338085</v>
      </c>
      <c r="F6" s="122" t="s">
        <v>68</v>
      </c>
      <c r="G6" s="122">
        <v>39338</v>
      </c>
      <c r="H6" s="122">
        <v>12126</v>
      </c>
      <c r="I6" s="122">
        <v>226326</v>
      </c>
      <c r="J6" s="370">
        <v>1818</v>
      </c>
    </row>
    <row r="7" spans="1:10" ht="14.25" customHeight="1">
      <c r="A7" s="356" t="s">
        <v>5</v>
      </c>
      <c r="B7" s="354">
        <v>57282685</v>
      </c>
      <c r="C7" s="34">
        <v>553.8679500691336</v>
      </c>
      <c r="D7" s="122">
        <v>43796661</v>
      </c>
      <c r="E7" s="122">
        <v>6463578</v>
      </c>
      <c r="F7" s="122" t="s">
        <v>68</v>
      </c>
      <c r="G7" s="122">
        <v>3492803</v>
      </c>
      <c r="H7" s="122">
        <v>3529643</v>
      </c>
      <c r="I7" s="122">
        <v>5327458</v>
      </c>
      <c r="J7" s="370">
        <v>103423</v>
      </c>
    </row>
    <row r="8" spans="1:10" ht="14.25" customHeight="1">
      <c r="A8" s="355" t="s">
        <v>6</v>
      </c>
      <c r="B8" s="354">
        <v>11159515.83</v>
      </c>
      <c r="C8" s="34">
        <v>1125.2915024705053</v>
      </c>
      <c r="D8" s="122">
        <v>8599080</v>
      </c>
      <c r="E8" s="122">
        <v>1105684.83</v>
      </c>
      <c r="F8" s="122" t="s">
        <v>68</v>
      </c>
      <c r="G8" s="122">
        <v>1034153</v>
      </c>
      <c r="H8" s="122">
        <v>420598</v>
      </c>
      <c r="I8" s="122">
        <v>-2046462.83</v>
      </c>
      <c r="J8" s="370">
        <v>9917</v>
      </c>
    </row>
    <row r="9" spans="1:10" ht="14.25" customHeight="1">
      <c r="A9" s="355" t="s">
        <v>7</v>
      </c>
      <c r="B9" s="354">
        <v>14047013</v>
      </c>
      <c r="C9" s="34">
        <v>790.9354166666667</v>
      </c>
      <c r="D9" s="122">
        <v>9235676</v>
      </c>
      <c r="E9" s="122">
        <v>4225580</v>
      </c>
      <c r="F9" s="122" t="s">
        <v>68</v>
      </c>
      <c r="G9" s="122">
        <v>536936</v>
      </c>
      <c r="H9" s="122">
        <v>48821</v>
      </c>
      <c r="I9" s="122">
        <v>-53751</v>
      </c>
      <c r="J9" s="370">
        <v>17760</v>
      </c>
    </row>
    <row r="10" spans="1:10" ht="14.25" customHeight="1">
      <c r="A10" s="355" t="s">
        <v>8</v>
      </c>
      <c r="B10" s="354">
        <v>10764132</v>
      </c>
      <c r="C10" s="34">
        <v>723.20155872077396</v>
      </c>
      <c r="D10" s="122">
        <v>9116232</v>
      </c>
      <c r="E10" s="122">
        <v>809040</v>
      </c>
      <c r="F10" s="122" t="s">
        <v>68</v>
      </c>
      <c r="G10" s="122">
        <v>727375</v>
      </c>
      <c r="H10" s="122">
        <v>111485</v>
      </c>
      <c r="I10" s="122">
        <v>210784</v>
      </c>
      <c r="J10" s="370">
        <v>14884</v>
      </c>
    </row>
    <row r="11" spans="1:10" ht="14.25" customHeight="1">
      <c r="A11" s="355" t="s">
        <v>9</v>
      </c>
      <c r="B11" s="354">
        <v>7642394</v>
      </c>
      <c r="C11" s="34">
        <v>850.47785444024032</v>
      </c>
      <c r="D11" s="122">
        <v>5802397</v>
      </c>
      <c r="E11" s="122">
        <v>1290227</v>
      </c>
      <c r="F11" s="122" t="s">
        <v>68</v>
      </c>
      <c r="G11" s="122">
        <v>382642</v>
      </c>
      <c r="H11" s="122">
        <v>167128</v>
      </c>
      <c r="I11" s="122">
        <v>3157402</v>
      </c>
      <c r="J11" s="370">
        <v>8986</v>
      </c>
    </row>
    <row r="12" spans="1:10" ht="14.25" customHeight="1">
      <c r="A12" s="355" t="s">
        <v>10</v>
      </c>
      <c r="B12" s="354">
        <v>6096760</v>
      </c>
      <c r="C12" s="34">
        <v>615.58562197092078</v>
      </c>
      <c r="D12" s="122">
        <v>4693081</v>
      </c>
      <c r="E12" s="122">
        <v>1144451</v>
      </c>
      <c r="F12" s="122" t="s">
        <v>68</v>
      </c>
      <c r="G12" s="122">
        <v>225552</v>
      </c>
      <c r="H12" s="122">
        <v>33676</v>
      </c>
      <c r="I12" s="122">
        <v>1081419</v>
      </c>
      <c r="J12" s="370">
        <v>9904</v>
      </c>
    </row>
    <row r="13" spans="1:10" ht="14.25" customHeight="1">
      <c r="A13" s="355" t="s">
        <v>11</v>
      </c>
      <c r="B13" s="354">
        <v>2427744</v>
      </c>
      <c r="C13" s="34">
        <v>575.84060721062622</v>
      </c>
      <c r="D13" s="122">
        <v>1802674</v>
      </c>
      <c r="E13" s="122">
        <v>625070</v>
      </c>
      <c r="F13" s="122" t="s">
        <v>68</v>
      </c>
      <c r="G13" s="122" t="s">
        <v>68</v>
      </c>
      <c r="H13" s="122" t="s">
        <v>68</v>
      </c>
      <c r="I13" s="122">
        <v>-43052</v>
      </c>
      <c r="J13" s="370">
        <v>4216</v>
      </c>
    </row>
    <row r="14" spans="1:10" ht="14.25" customHeight="1">
      <c r="A14" s="355" t="s">
        <v>12</v>
      </c>
      <c r="B14" s="354">
        <v>13843880</v>
      </c>
      <c r="C14" s="34">
        <v>1686.2216808769792</v>
      </c>
      <c r="D14" s="122">
        <v>10014167</v>
      </c>
      <c r="E14" s="122">
        <v>1997914</v>
      </c>
      <c r="F14" s="122"/>
      <c r="G14" s="122">
        <v>667435</v>
      </c>
      <c r="H14" s="122">
        <v>1164364</v>
      </c>
      <c r="I14" s="122">
        <v>1792437</v>
      </c>
      <c r="J14" s="370">
        <v>8210</v>
      </c>
    </row>
    <row r="15" spans="1:10" ht="14.25" customHeight="1">
      <c r="A15" s="356" t="s">
        <v>730</v>
      </c>
      <c r="B15" s="354">
        <v>37809094</v>
      </c>
      <c r="C15" s="34">
        <v>808.8544839979462</v>
      </c>
      <c r="D15" s="122">
        <v>23937541</v>
      </c>
      <c r="E15" s="122">
        <v>10314916</v>
      </c>
      <c r="F15" s="122">
        <v>1184000</v>
      </c>
      <c r="G15" s="122">
        <v>1943100</v>
      </c>
      <c r="H15" s="122">
        <v>429537</v>
      </c>
      <c r="I15" s="122">
        <v>699830</v>
      </c>
      <c r="J15" s="370">
        <v>46744</v>
      </c>
    </row>
    <row r="16" spans="1:10" ht="14.25" customHeight="1">
      <c r="A16" s="356" t="s">
        <v>1508</v>
      </c>
      <c r="B16" s="354">
        <v>19584757</v>
      </c>
      <c r="C16" s="34">
        <v>789.61242591621976</v>
      </c>
      <c r="D16" s="122">
        <v>14025317</v>
      </c>
      <c r="E16" s="122">
        <v>4456517</v>
      </c>
      <c r="F16" s="122" t="s">
        <v>68</v>
      </c>
      <c r="G16" s="122">
        <v>890661</v>
      </c>
      <c r="H16" s="122">
        <v>212262</v>
      </c>
      <c r="I16" s="122">
        <v>4002458</v>
      </c>
      <c r="J16" s="370">
        <v>24803</v>
      </c>
    </row>
    <row r="17" spans="1:10" ht="14.25" customHeight="1">
      <c r="A17" s="356" t="s">
        <v>14</v>
      </c>
      <c r="B17" s="354">
        <v>62280930</v>
      </c>
      <c r="C17" s="34">
        <v>1059.1274403101829</v>
      </c>
      <c r="D17" s="122">
        <v>36809600</v>
      </c>
      <c r="E17" s="122">
        <v>10649050</v>
      </c>
      <c r="F17" s="122" t="s">
        <v>68</v>
      </c>
      <c r="G17" s="122">
        <v>4396073</v>
      </c>
      <c r="H17" s="122">
        <v>10426207</v>
      </c>
      <c r="I17" s="122">
        <v>-7549894</v>
      </c>
      <c r="J17" s="370">
        <v>58804</v>
      </c>
    </row>
    <row r="18" spans="1:10" ht="14.25" customHeight="1">
      <c r="A18" s="355" t="s">
        <v>15</v>
      </c>
      <c r="B18" s="354">
        <v>1566355</v>
      </c>
      <c r="C18" s="34">
        <v>480.91955787534539</v>
      </c>
      <c r="D18" s="122">
        <v>1384475</v>
      </c>
      <c r="E18" s="122">
        <v>37041</v>
      </c>
      <c r="F18" s="122" t="s">
        <v>68</v>
      </c>
      <c r="G18" s="122">
        <v>78335</v>
      </c>
      <c r="H18" s="122">
        <v>66504</v>
      </c>
      <c r="I18" s="122">
        <v>-120357</v>
      </c>
      <c r="J18" s="370">
        <v>3257</v>
      </c>
    </row>
    <row r="19" spans="1:10" ht="14.25" customHeight="1">
      <c r="A19" s="356" t="s">
        <v>150</v>
      </c>
      <c r="B19" s="354">
        <v>31297535</v>
      </c>
      <c r="C19" s="34">
        <v>594.07275591746861</v>
      </c>
      <c r="D19" s="122">
        <v>20885562</v>
      </c>
      <c r="E19" s="122">
        <v>7883383</v>
      </c>
      <c r="F19" s="122">
        <v>9500</v>
      </c>
      <c r="G19" s="122">
        <v>1861768</v>
      </c>
      <c r="H19" s="122">
        <v>657322</v>
      </c>
      <c r="I19" s="122">
        <v>783725</v>
      </c>
      <c r="J19" s="370">
        <v>52683</v>
      </c>
    </row>
    <row r="20" spans="1:10" ht="14.25" customHeight="1">
      <c r="A20" s="355" t="s">
        <v>17</v>
      </c>
      <c r="B20" s="354">
        <v>1166857</v>
      </c>
      <c r="C20" s="34">
        <v>11008.084905660377</v>
      </c>
      <c r="D20" s="122">
        <v>715478</v>
      </c>
      <c r="E20" s="122">
        <v>264371</v>
      </c>
      <c r="F20" s="122" t="s">
        <v>68</v>
      </c>
      <c r="G20" s="122" t="s">
        <v>68</v>
      </c>
      <c r="H20" s="122">
        <v>187008</v>
      </c>
      <c r="I20" s="122">
        <v>43568</v>
      </c>
      <c r="J20" s="370">
        <v>106</v>
      </c>
    </row>
    <row r="21" spans="1:10" ht="14.25" customHeight="1">
      <c r="A21" s="355" t="s">
        <v>18</v>
      </c>
      <c r="B21" s="354">
        <v>369671</v>
      </c>
      <c r="C21" s="34">
        <v>1484.6224899598394</v>
      </c>
      <c r="D21" s="122">
        <v>345532</v>
      </c>
      <c r="E21" s="122">
        <v>24139</v>
      </c>
      <c r="F21" s="122" t="s">
        <v>68</v>
      </c>
      <c r="G21" s="122" t="s">
        <v>68</v>
      </c>
      <c r="H21" s="122" t="s">
        <v>68</v>
      </c>
      <c r="I21" s="122">
        <v>70495.260000000009</v>
      </c>
      <c r="J21" s="370">
        <v>249</v>
      </c>
    </row>
    <row r="22" spans="1:10" ht="14.25" customHeight="1">
      <c r="A22" s="374" t="s">
        <v>19</v>
      </c>
      <c r="B22" s="354">
        <v>14176193</v>
      </c>
      <c r="C22" s="34">
        <v>235.5475375515087</v>
      </c>
      <c r="D22" s="122">
        <v>9896082</v>
      </c>
      <c r="E22" s="122">
        <v>1019849</v>
      </c>
      <c r="F22" s="122">
        <v>2002000</v>
      </c>
      <c r="G22" s="122">
        <v>837963</v>
      </c>
      <c r="H22" s="122">
        <v>420299</v>
      </c>
      <c r="I22" s="122">
        <v>-414835</v>
      </c>
      <c r="J22" s="370">
        <v>60184</v>
      </c>
    </row>
    <row r="23" spans="1:10" ht="14.25" customHeight="1">
      <c r="A23" s="714" t="s">
        <v>20</v>
      </c>
      <c r="B23" s="354">
        <v>12309842</v>
      </c>
      <c r="C23" s="34">
        <v>870.38407692851592</v>
      </c>
      <c r="D23" s="122">
        <v>5456363</v>
      </c>
      <c r="E23" s="122">
        <v>4334394</v>
      </c>
      <c r="F23" s="122">
        <v>42000</v>
      </c>
      <c r="G23" s="122">
        <v>631486</v>
      </c>
      <c r="H23" s="122">
        <v>1845599</v>
      </c>
      <c r="I23" s="122">
        <v>-1310947</v>
      </c>
      <c r="J23" s="370">
        <v>14143</v>
      </c>
    </row>
    <row r="24" spans="1:10" ht="14.25" customHeight="1">
      <c r="A24" s="168" t="s">
        <v>21</v>
      </c>
      <c r="B24" s="354">
        <v>2401154</v>
      </c>
      <c r="C24" s="34">
        <v>2405.9659318637273</v>
      </c>
      <c r="D24" s="122">
        <v>1650346</v>
      </c>
      <c r="E24" s="122">
        <v>584767</v>
      </c>
      <c r="F24" s="122" t="s">
        <v>68</v>
      </c>
      <c r="G24" s="122">
        <v>64235</v>
      </c>
      <c r="H24" s="122">
        <v>101806</v>
      </c>
      <c r="I24" s="122">
        <v>771826</v>
      </c>
      <c r="J24" s="370">
        <v>998</v>
      </c>
    </row>
    <row r="25" spans="1:10" ht="14.25" customHeight="1">
      <c r="A25" s="168" t="s">
        <v>22</v>
      </c>
      <c r="B25" s="354">
        <v>13951001</v>
      </c>
      <c r="C25" s="34">
        <v>1138.3925744594044</v>
      </c>
      <c r="D25" s="122">
        <v>7351722</v>
      </c>
      <c r="E25" s="122">
        <v>5483945</v>
      </c>
      <c r="F25" s="122" t="s">
        <v>68</v>
      </c>
      <c r="G25" s="122">
        <v>269093</v>
      </c>
      <c r="H25" s="122">
        <v>846241</v>
      </c>
      <c r="I25" s="122">
        <v>1372978</v>
      </c>
      <c r="J25" s="370">
        <v>12255</v>
      </c>
    </row>
    <row r="26" spans="1:10" ht="14.25" customHeight="1">
      <c r="A26" s="714" t="s">
        <v>23</v>
      </c>
      <c r="B26" s="354">
        <v>14874343</v>
      </c>
      <c r="C26" s="34">
        <v>746.17954249021773</v>
      </c>
      <c r="D26" s="122">
        <v>9513421</v>
      </c>
      <c r="E26" s="122">
        <v>3134937</v>
      </c>
      <c r="F26" s="122" t="s">
        <v>68</v>
      </c>
      <c r="G26" s="122">
        <v>657932</v>
      </c>
      <c r="H26" s="122">
        <v>1568053</v>
      </c>
      <c r="I26" s="122">
        <v>1009098</v>
      </c>
      <c r="J26" s="370">
        <v>19934</v>
      </c>
    </row>
    <row r="27" spans="1:10" ht="14.25" customHeight="1">
      <c r="A27" s="714" t="s">
        <v>24</v>
      </c>
      <c r="B27" s="354">
        <v>8842797</v>
      </c>
      <c r="C27" s="34">
        <v>813.80425179458859</v>
      </c>
      <c r="D27" s="122">
        <v>7359818</v>
      </c>
      <c r="E27" s="122">
        <v>919846</v>
      </c>
      <c r="F27" s="122" t="s">
        <v>68</v>
      </c>
      <c r="G27" s="122">
        <v>224583</v>
      </c>
      <c r="H27" s="122">
        <v>338550</v>
      </c>
      <c r="I27" s="122">
        <v>-735848</v>
      </c>
      <c r="J27" s="370">
        <v>10866</v>
      </c>
    </row>
    <row r="28" spans="1:10" ht="14.25" customHeight="1">
      <c r="A28" s="714" t="s">
        <v>25</v>
      </c>
      <c r="B28" s="354">
        <v>2754488</v>
      </c>
      <c r="C28" s="34">
        <v>1385.5573440643864</v>
      </c>
      <c r="D28" s="122">
        <v>2486317</v>
      </c>
      <c r="E28" s="122">
        <v>178480</v>
      </c>
      <c r="F28" s="122" t="s">
        <v>68</v>
      </c>
      <c r="G28" s="122">
        <v>86934</v>
      </c>
      <c r="H28" s="122">
        <v>2757</v>
      </c>
      <c r="I28" s="122">
        <v>181631</v>
      </c>
      <c r="J28" s="370">
        <v>1988</v>
      </c>
    </row>
    <row r="29" spans="1:10" ht="14.25" customHeight="1">
      <c r="A29" s="355" t="s">
        <v>26</v>
      </c>
      <c r="B29" s="354">
        <v>1914582</v>
      </c>
      <c r="C29" s="34">
        <v>1994.35625</v>
      </c>
      <c r="D29" s="122">
        <v>564069</v>
      </c>
      <c r="E29" s="122">
        <v>464524</v>
      </c>
      <c r="F29" s="122" t="s">
        <v>68</v>
      </c>
      <c r="G29" s="122">
        <v>517289</v>
      </c>
      <c r="H29" s="122">
        <v>368700</v>
      </c>
      <c r="I29" s="122">
        <v>86397</v>
      </c>
      <c r="J29" s="370">
        <v>960</v>
      </c>
    </row>
    <row r="30" spans="1:10" ht="14.25" customHeight="1">
      <c r="A30" s="355" t="s">
        <v>27</v>
      </c>
      <c r="B30" s="354">
        <v>3366505</v>
      </c>
      <c r="C30" s="34">
        <v>2017.0790892750149</v>
      </c>
      <c r="D30" s="122">
        <v>2844768</v>
      </c>
      <c r="E30" s="122">
        <v>463430</v>
      </c>
      <c r="F30" s="122" t="s">
        <v>68</v>
      </c>
      <c r="G30" s="122">
        <v>50601</v>
      </c>
      <c r="H30" s="122">
        <v>7706</v>
      </c>
      <c r="I30" s="122">
        <v>430184</v>
      </c>
      <c r="J30" s="370">
        <v>1669</v>
      </c>
    </row>
    <row r="31" spans="1:10" ht="14.25" customHeight="1">
      <c r="A31" s="355" t="s">
        <v>28</v>
      </c>
      <c r="B31" s="354">
        <v>5735810</v>
      </c>
      <c r="C31" s="34">
        <v>713.9419965148121</v>
      </c>
      <c r="D31" s="122">
        <v>5105605</v>
      </c>
      <c r="E31" s="122">
        <v>378611</v>
      </c>
      <c r="F31" s="122" t="s">
        <v>68</v>
      </c>
      <c r="G31" s="122">
        <v>199996</v>
      </c>
      <c r="H31" s="122">
        <v>51598</v>
      </c>
      <c r="I31" s="122">
        <v>-190286</v>
      </c>
      <c r="J31" s="370">
        <v>8034</v>
      </c>
    </row>
    <row r="32" spans="1:10" ht="14.25" customHeight="1">
      <c r="A32" s="355" t="s">
        <v>29</v>
      </c>
      <c r="B32" s="354">
        <v>14175464</v>
      </c>
      <c r="C32" s="34">
        <v>759.75259942115986</v>
      </c>
      <c r="D32" s="122">
        <v>10926355</v>
      </c>
      <c r="E32" s="122">
        <v>484441</v>
      </c>
      <c r="F32" s="122" t="s">
        <v>68</v>
      </c>
      <c r="G32" s="122">
        <v>824251</v>
      </c>
      <c r="H32" s="122">
        <v>1940417</v>
      </c>
      <c r="I32" s="122">
        <v>1327269</v>
      </c>
      <c r="J32" s="370">
        <v>18658</v>
      </c>
    </row>
    <row r="33" spans="1:10" ht="14.25" customHeight="1">
      <c r="A33" s="355" t="s">
        <v>30</v>
      </c>
      <c r="B33" s="354">
        <v>6709261</v>
      </c>
      <c r="C33" s="34">
        <v>376.41724640933575</v>
      </c>
      <c r="D33" s="122">
        <v>4281168</v>
      </c>
      <c r="E33" s="122">
        <v>425018</v>
      </c>
      <c r="F33" s="122">
        <v>1500</v>
      </c>
      <c r="G33" s="122">
        <v>396457</v>
      </c>
      <c r="H33" s="122">
        <v>1605118</v>
      </c>
      <c r="I33" s="122">
        <v>279409</v>
      </c>
      <c r="J33" s="370">
        <v>17824</v>
      </c>
    </row>
    <row r="34" spans="1:10" ht="14.25" customHeight="1">
      <c r="A34" s="355" t="s">
        <v>31</v>
      </c>
      <c r="B34" s="354">
        <v>10200969</v>
      </c>
      <c r="C34" s="34">
        <v>572.31648339317769</v>
      </c>
      <c r="D34" s="122">
        <v>8867066</v>
      </c>
      <c r="E34" s="122">
        <v>738526</v>
      </c>
      <c r="F34" s="122" t="s">
        <v>68</v>
      </c>
      <c r="G34" s="122">
        <v>35440</v>
      </c>
      <c r="H34" s="122">
        <v>559937</v>
      </c>
      <c r="I34" s="122">
        <v>1020088</v>
      </c>
      <c r="J34" s="370">
        <v>17824</v>
      </c>
    </row>
    <row r="35" spans="1:10" ht="14.25" customHeight="1">
      <c r="A35" s="355" t="s">
        <v>32</v>
      </c>
      <c r="B35" s="354">
        <v>1085728</v>
      </c>
      <c r="C35" s="34">
        <v>829.43315508021385</v>
      </c>
      <c r="D35" s="122">
        <v>916551</v>
      </c>
      <c r="E35" s="122">
        <v>115890</v>
      </c>
      <c r="F35" s="122" t="s">
        <v>68</v>
      </c>
      <c r="G35" s="122">
        <v>53287</v>
      </c>
      <c r="H35" s="122" t="s">
        <v>68</v>
      </c>
      <c r="I35" s="122">
        <v>212391</v>
      </c>
      <c r="J35" s="370">
        <v>1309</v>
      </c>
    </row>
    <row r="36" spans="1:10" ht="14.25" customHeight="1">
      <c r="A36" s="355" t="s">
        <v>33</v>
      </c>
      <c r="B36" s="354">
        <v>377538</v>
      </c>
      <c r="C36" s="34">
        <v>1613.4102564102564</v>
      </c>
      <c r="D36" s="122">
        <v>317688</v>
      </c>
      <c r="E36" s="122">
        <v>40926</v>
      </c>
      <c r="F36" s="122" t="s">
        <v>68</v>
      </c>
      <c r="G36" s="122">
        <v>12982</v>
      </c>
      <c r="H36" s="122">
        <v>5942</v>
      </c>
      <c r="I36" s="122">
        <v>86316</v>
      </c>
      <c r="J36" s="370">
        <v>234</v>
      </c>
    </row>
    <row r="37" spans="1:10" ht="14.25" customHeight="1">
      <c r="A37" s="355" t="s">
        <v>34</v>
      </c>
      <c r="B37" s="354">
        <v>18297546</v>
      </c>
      <c r="C37" s="34">
        <v>526.26034686070921</v>
      </c>
      <c r="D37" s="122">
        <v>13617907</v>
      </c>
      <c r="E37" s="122">
        <v>2385986</v>
      </c>
      <c r="F37" s="122" t="s">
        <v>68</v>
      </c>
      <c r="G37" s="122">
        <v>2060297</v>
      </c>
      <c r="H37" s="122">
        <v>233356</v>
      </c>
      <c r="I37" s="122">
        <v>3008962</v>
      </c>
      <c r="J37" s="370">
        <v>34769</v>
      </c>
    </row>
    <row r="38" spans="1:10" ht="14.25" customHeight="1">
      <c r="A38" s="355" t="s">
        <v>35</v>
      </c>
      <c r="B38" s="354">
        <v>7945224</v>
      </c>
      <c r="C38" s="34">
        <v>613.1993517017828</v>
      </c>
      <c r="D38" s="122">
        <v>5749114</v>
      </c>
      <c r="E38" s="122">
        <v>1688587</v>
      </c>
      <c r="F38" s="122" t="s">
        <v>68</v>
      </c>
      <c r="G38" s="122">
        <v>298442</v>
      </c>
      <c r="H38" s="122">
        <v>209081</v>
      </c>
      <c r="I38" s="122">
        <v>-663481</v>
      </c>
      <c r="J38" s="370">
        <v>12957</v>
      </c>
    </row>
    <row r="39" spans="1:10" ht="14.25" customHeight="1">
      <c r="A39" s="355" t="s">
        <v>36</v>
      </c>
      <c r="B39" s="354">
        <v>2605480</v>
      </c>
      <c r="C39" s="34">
        <v>852.02092871157618</v>
      </c>
      <c r="D39" s="122">
        <v>1776824</v>
      </c>
      <c r="E39" s="122">
        <v>718320</v>
      </c>
      <c r="F39" s="122">
        <v>2500</v>
      </c>
      <c r="G39" s="122">
        <v>98656</v>
      </c>
      <c r="H39" s="122">
        <v>9180</v>
      </c>
      <c r="I39" s="122">
        <v>176621</v>
      </c>
      <c r="J39" s="370">
        <v>3058</v>
      </c>
    </row>
    <row r="40" spans="1:10" ht="14.25" customHeight="1">
      <c r="A40" s="355" t="s">
        <v>37</v>
      </c>
      <c r="B40" s="354">
        <v>6321465</v>
      </c>
      <c r="C40" s="34">
        <v>630.44430038894984</v>
      </c>
      <c r="D40" s="122">
        <v>4599063</v>
      </c>
      <c r="E40" s="122">
        <v>1063867</v>
      </c>
      <c r="F40" s="122" t="s">
        <v>68</v>
      </c>
      <c r="G40" s="122">
        <v>584908</v>
      </c>
      <c r="H40" s="122">
        <v>73627</v>
      </c>
      <c r="I40" s="122">
        <v>106982</v>
      </c>
      <c r="J40" s="370">
        <v>10027</v>
      </c>
    </row>
    <row r="41" spans="1:10" ht="14.25" customHeight="1">
      <c r="A41" s="355" t="s">
        <v>38</v>
      </c>
      <c r="B41" s="354">
        <v>12238393</v>
      </c>
      <c r="C41" s="34">
        <v>527.90376569037653</v>
      </c>
      <c r="D41" s="122">
        <v>10568865</v>
      </c>
      <c r="E41" s="122">
        <v>1141070</v>
      </c>
      <c r="F41" s="122">
        <v>3500</v>
      </c>
      <c r="G41" s="122">
        <v>439989</v>
      </c>
      <c r="H41" s="122">
        <v>84969</v>
      </c>
      <c r="I41" s="122">
        <v>422782</v>
      </c>
      <c r="J41" s="370">
        <v>23183</v>
      </c>
    </row>
    <row r="42" spans="1:10" ht="14.25" customHeight="1">
      <c r="A42" s="355" t="s">
        <v>39</v>
      </c>
      <c r="B42" s="354">
        <v>12228648</v>
      </c>
      <c r="C42" s="34">
        <v>851.75510204081638</v>
      </c>
      <c r="D42" s="122">
        <v>9324996</v>
      </c>
      <c r="E42" s="122">
        <v>2391816</v>
      </c>
      <c r="F42" s="122" t="s">
        <v>68</v>
      </c>
      <c r="G42" s="122">
        <v>432739</v>
      </c>
      <c r="H42" s="122">
        <v>79097</v>
      </c>
      <c r="I42" s="122">
        <v>1209680</v>
      </c>
      <c r="J42" s="370">
        <v>14357</v>
      </c>
    </row>
    <row r="43" spans="1:10" ht="14.25" customHeight="1">
      <c r="A43" s="355" t="s">
        <v>40</v>
      </c>
      <c r="B43" s="354">
        <v>12332360</v>
      </c>
      <c r="C43" s="34">
        <v>1057.210458636948</v>
      </c>
      <c r="D43" s="122">
        <v>7171707</v>
      </c>
      <c r="E43" s="122">
        <v>4275726</v>
      </c>
      <c r="F43" s="122">
        <v>17741</v>
      </c>
      <c r="G43" s="122">
        <v>650708</v>
      </c>
      <c r="H43" s="122">
        <v>216478</v>
      </c>
      <c r="I43" s="122">
        <v>980525</v>
      </c>
      <c r="J43" s="370">
        <v>11665</v>
      </c>
    </row>
    <row r="44" spans="1:10" ht="14.25" customHeight="1">
      <c r="A44" s="355" t="s">
        <v>41</v>
      </c>
      <c r="B44" s="354">
        <v>13196294</v>
      </c>
      <c r="C44" s="34">
        <v>579.59829585382988</v>
      </c>
      <c r="D44" s="122">
        <v>10912552</v>
      </c>
      <c r="E44" s="122">
        <v>1075173</v>
      </c>
      <c r="F44" s="122">
        <v>2000</v>
      </c>
      <c r="G44" s="122">
        <v>939186</v>
      </c>
      <c r="H44" s="122">
        <v>267383</v>
      </c>
      <c r="I44" s="122">
        <v>501262</v>
      </c>
      <c r="J44" s="370">
        <v>22768</v>
      </c>
    </row>
    <row r="45" spans="1:10" ht="14.25" customHeight="1">
      <c r="A45" s="355" t="s">
        <v>42</v>
      </c>
      <c r="B45" s="354">
        <v>1836751</v>
      </c>
      <c r="C45" s="34">
        <v>721.99331761006295</v>
      </c>
      <c r="D45" s="122">
        <v>1445766</v>
      </c>
      <c r="E45" s="122">
        <v>147862</v>
      </c>
      <c r="F45" s="122" t="s">
        <v>68</v>
      </c>
      <c r="G45" s="122">
        <v>180123</v>
      </c>
      <c r="H45" s="122">
        <v>63000</v>
      </c>
      <c r="I45" s="122">
        <v>784055</v>
      </c>
      <c r="J45" s="370">
        <v>2544</v>
      </c>
    </row>
    <row r="46" spans="1:10" ht="14.25" customHeight="1">
      <c r="A46" s="355" t="s">
        <v>43</v>
      </c>
      <c r="B46" s="354">
        <v>2350723</v>
      </c>
      <c r="C46" s="34">
        <v>443.95146364494809</v>
      </c>
      <c r="D46" s="122">
        <v>1788829</v>
      </c>
      <c r="E46" s="122">
        <v>414296</v>
      </c>
      <c r="F46" s="122" t="s">
        <v>68</v>
      </c>
      <c r="G46" s="122">
        <v>138097</v>
      </c>
      <c r="H46" s="122">
        <v>9501</v>
      </c>
      <c r="I46" s="122">
        <v>203874</v>
      </c>
      <c r="J46" s="370">
        <v>5295</v>
      </c>
    </row>
    <row r="47" spans="1:10" ht="14.25" customHeight="1">
      <c r="A47" s="355" t="s">
        <v>44</v>
      </c>
      <c r="B47" s="354">
        <v>1817655</v>
      </c>
      <c r="C47" s="34">
        <v>872.19529750479842</v>
      </c>
      <c r="D47" s="122">
        <v>1356414</v>
      </c>
      <c r="E47" s="122">
        <v>421908</v>
      </c>
      <c r="F47" s="122" t="s">
        <v>68</v>
      </c>
      <c r="G47" s="122">
        <v>27800</v>
      </c>
      <c r="H47" s="122">
        <v>11533</v>
      </c>
      <c r="I47" s="122">
        <v>660394</v>
      </c>
      <c r="J47" s="370">
        <v>2084</v>
      </c>
    </row>
    <row r="48" spans="1:10" ht="14.25" customHeight="1">
      <c r="A48" s="355" t="s">
        <v>45</v>
      </c>
      <c r="B48" s="354">
        <v>2734812</v>
      </c>
      <c r="C48" s="34">
        <v>728.89445628997873</v>
      </c>
      <c r="D48" s="122">
        <v>2407055</v>
      </c>
      <c r="E48" s="122">
        <v>157174</v>
      </c>
      <c r="F48" s="122" t="s">
        <v>68</v>
      </c>
      <c r="G48" s="122">
        <v>170583</v>
      </c>
      <c r="H48" s="122" t="s">
        <v>68</v>
      </c>
      <c r="I48" s="122">
        <v>142481</v>
      </c>
      <c r="J48" s="370">
        <v>3752</v>
      </c>
    </row>
    <row r="49" spans="1:10" ht="14.25" customHeight="1">
      <c r="A49" s="355" t="s">
        <v>46</v>
      </c>
      <c r="B49" s="354">
        <v>1384093</v>
      </c>
      <c r="C49" s="34">
        <v>2306.8216666666667</v>
      </c>
      <c r="D49" s="122">
        <v>1229664</v>
      </c>
      <c r="E49" s="122">
        <v>111539</v>
      </c>
      <c r="F49" s="122" t="s">
        <v>68</v>
      </c>
      <c r="G49" s="122">
        <v>10992</v>
      </c>
      <c r="H49" s="122">
        <v>31898</v>
      </c>
      <c r="I49" s="122">
        <v>587143</v>
      </c>
      <c r="J49" s="370">
        <v>600</v>
      </c>
    </row>
    <row r="50" spans="1:10" ht="14.25" customHeight="1">
      <c r="A50" s="355" t="s">
        <v>47</v>
      </c>
      <c r="B50" s="354">
        <v>3180387</v>
      </c>
      <c r="C50" s="34">
        <v>567.21722846441946</v>
      </c>
      <c r="D50" s="122">
        <v>2504749</v>
      </c>
      <c r="E50" s="122">
        <v>423650</v>
      </c>
      <c r="F50" s="122" t="s">
        <v>68</v>
      </c>
      <c r="G50" s="122">
        <v>242289</v>
      </c>
      <c r="H50" s="122">
        <v>9699</v>
      </c>
      <c r="I50" s="122">
        <v>356683</v>
      </c>
      <c r="J50" s="370">
        <v>5607</v>
      </c>
    </row>
    <row r="51" spans="1:10" ht="14.25" customHeight="1">
      <c r="A51" s="356" t="s">
        <v>48</v>
      </c>
      <c r="B51" s="354">
        <v>62920069</v>
      </c>
      <c r="C51" s="34">
        <v>816.52870565028934</v>
      </c>
      <c r="D51" s="122">
        <v>38639153</v>
      </c>
      <c r="E51" s="122">
        <v>7284783</v>
      </c>
      <c r="F51" s="122" t="s">
        <v>68</v>
      </c>
      <c r="G51" s="122">
        <v>16220957</v>
      </c>
      <c r="H51" s="122">
        <v>775176</v>
      </c>
      <c r="I51" s="122">
        <v>5831151</v>
      </c>
      <c r="J51" s="370">
        <v>77058</v>
      </c>
    </row>
    <row r="52" spans="1:10" ht="14.25" customHeight="1">
      <c r="A52" s="355" t="s">
        <v>49</v>
      </c>
      <c r="B52" s="354">
        <v>16708495.550000001</v>
      </c>
      <c r="C52" s="34">
        <v>517.14678727289618</v>
      </c>
      <c r="D52" s="122">
        <v>12621217.350000001</v>
      </c>
      <c r="E52" s="122">
        <v>1754813.5599999998</v>
      </c>
      <c r="F52" s="122" t="s">
        <v>68</v>
      </c>
      <c r="G52" s="122">
        <v>1032722.46</v>
      </c>
      <c r="H52" s="122">
        <v>1299742.1800000002</v>
      </c>
      <c r="I52" s="122">
        <v>2335202.8899999969</v>
      </c>
      <c r="J52" s="370">
        <v>32309</v>
      </c>
    </row>
    <row r="53" spans="1:10" ht="14.25" customHeight="1">
      <c r="A53" s="355" t="s">
        <v>50</v>
      </c>
      <c r="B53" s="354">
        <v>4554878</v>
      </c>
      <c r="C53" s="34">
        <v>900.35145285629574</v>
      </c>
      <c r="D53" s="122">
        <v>3584098</v>
      </c>
      <c r="E53" s="122">
        <v>745486</v>
      </c>
      <c r="F53" s="122">
        <v>2000</v>
      </c>
      <c r="G53" s="122">
        <v>191523</v>
      </c>
      <c r="H53" s="122">
        <v>31771</v>
      </c>
      <c r="I53" s="122">
        <v>656279</v>
      </c>
      <c r="J53" s="370">
        <v>5059</v>
      </c>
    </row>
    <row r="54" spans="1:10" ht="14.25" customHeight="1">
      <c r="A54" s="355" t="s">
        <v>51</v>
      </c>
      <c r="B54" s="354">
        <v>8461996.4997000005</v>
      </c>
      <c r="C54" s="34">
        <v>879.99131652454253</v>
      </c>
      <c r="D54" s="122">
        <v>6688249.9998000003</v>
      </c>
      <c r="E54" s="122">
        <v>1616795.4998999999</v>
      </c>
      <c r="F54" s="122">
        <v>28247</v>
      </c>
      <c r="G54" s="122">
        <v>61032</v>
      </c>
      <c r="H54" s="122">
        <v>67672</v>
      </c>
      <c r="I54" s="122">
        <v>-121290.98000000045</v>
      </c>
      <c r="J54" s="370">
        <v>9616</v>
      </c>
    </row>
    <row r="55" spans="1:10" ht="14.25" customHeight="1">
      <c r="A55" s="355" t="s">
        <v>52</v>
      </c>
      <c r="B55" s="354">
        <v>5141708</v>
      </c>
      <c r="C55" s="34">
        <v>736.21248568155784</v>
      </c>
      <c r="D55" s="122">
        <v>4068947</v>
      </c>
      <c r="E55" s="122">
        <v>1055714</v>
      </c>
      <c r="F55" s="122" t="s">
        <v>68</v>
      </c>
      <c r="G55" s="122" t="s">
        <v>68</v>
      </c>
      <c r="H55" s="122">
        <v>17047</v>
      </c>
      <c r="I55" s="122">
        <v>1217536</v>
      </c>
      <c r="J55" s="370">
        <v>6984</v>
      </c>
    </row>
    <row r="56" spans="1:10" ht="14.25" customHeight="1">
      <c r="A56" s="355" t="s">
        <v>53</v>
      </c>
      <c r="B56" s="354">
        <v>14106496</v>
      </c>
      <c r="C56" s="34">
        <v>889.77519868802824</v>
      </c>
      <c r="D56" s="122">
        <v>7439336</v>
      </c>
      <c r="E56" s="122">
        <v>5528258</v>
      </c>
      <c r="F56" s="122" t="s">
        <v>68</v>
      </c>
      <c r="G56" s="122">
        <v>1072444</v>
      </c>
      <c r="H56" s="122">
        <v>66458</v>
      </c>
      <c r="I56" s="122">
        <v>140447</v>
      </c>
      <c r="J56" s="370">
        <v>15854</v>
      </c>
    </row>
    <row r="57" spans="1:10" ht="14.25" customHeight="1">
      <c r="A57" s="355" t="s">
        <v>54</v>
      </c>
      <c r="B57" s="354">
        <v>11457709</v>
      </c>
      <c r="C57" s="34">
        <v>1035.210426454644</v>
      </c>
      <c r="D57" s="122">
        <v>8939385</v>
      </c>
      <c r="E57" s="122">
        <v>2040319</v>
      </c>
      <c r="F57" s="122" t="s">
        <v>68</v>
      </c>
      <c r="G57" s="122">
        <v>377702</v>
      </c>
      <c r="H57" s="122">
        <v>100303</v>
      </c>
      <c r="I57" s="122">
        <v>121054</v>
      </c>
      <c r="J57" s="370">
        <v>11068</v>
      </c>
    </row>
    <row r="58" spans="1:10" ht="14.25" customHeight="1">
      <c r="A58" s="355" t="s">
        <v>55</v>
      </c>
      <c r="B58" s="354">
        <v>11249423</v>
      </c>
      <c r="C58" s="34">
        <v>1610.2809905525337</v>
      </c>
      <c r="D58" s="122">
        <v>7685197</v>
      </c>
      <c r="E58" s="122">
        <v>1457267</v>
      </c>
      <c r="F58" s="122">
        <v>6000</v>
      </c>
      <c r="G58" s="122">
        <v>586113</v>
      </c>
      <c r="H58" s="122">
        <v>1514846</v>
      </c>
      <c r="I58" s="122">
        <v>1981786</v>
      </c>
      <c r="J58" s="370">
        <v>6986</v>
      </c>
    </row>
    <row r="59" spans="1:10" ht="14.25" customHeight="1">
      <c r="A59" s="355" t="s">
        <v>56</v>
      </c>
      <c r="B59" s="354">
        <v>27405965</v>
      </c>
      <c r="C59" s="34">
        <v>773.26237232661811</v>
      </c>
      <c r="D59" s="122">
        <v>15719297</v>
      </c>
      <c r="E59" s="122">
        <v>7912200</v>
      </c>
      <c r="F59" s="122" t="s">
        <v>68</v>
      </c>
      <c r="G59" s="122">
        <v>790121</v>
      </c>
      <c r="H59" s="122">
        <v>2984347</v>
      </c>
      <c r="I59" s="122">
        <v>4109029</v>
      </c>
      <c r="J59" s="370">
        <v>35442</v>
      </c>
    </row>
    <row r="60" spans="1:10" ht="14.25" customHeight="1">
      <c r="A60" s="356" t="s">
        <v>57</v>
      </c>
      <c r="B60" s="354">
        <v>32745564</v>
      </c>
      <c r="C60" s="34">
        <v>1154.1507119695475</v>
      </c>
      <c r="D60" s="122">
        <v>21905716</v>
      </c>
      <c r="E60" s="122">
        <v>7897912</v>
      </c>
      <c r="F60" s="122" t="s">
        <v>68</v>
      </c>
      <c r="G60" s="122">
        <v>1747449</v>
      </c>
      <c r="H60" s="122">
        <v>1194487</v>
      </c>
      <c r="I60" s="122">
        <v>1208134</v>
      </c>
      <c r="J60" s="370">
        <v>28372</v>
      </c>
    </row>
    <row r="61" spans="1:10" ht="14.25" customHeight="1">
      <c r="A61" s="355" t="s">
        <v>58</v>
      </c>
      <c r="B61" s="500">
        <v>15653579</v>
      </c>
      <c r="C61" s="34">
        <v>1120.9150733977801</v>
      </c>
      <c r="D61" s="122">
        <v>10522478</v>
      </c>
      <c r="E61" s="122">
        <v>3341313</v>
      </c>
      <c r="F61" s="122" t="s">
        <v>68</v>
      </c>
      <c r="G61" s="122">
        <v>1201311</v>
      </c>
      <c r="H61" s="122">
        <v>588477</v>
      </c>
      <c r="I61" s="122">
        <v>118343</v>
      </c>
      <c r="J61" s="370">
        <v>13965</v>
      </c>
    </row>
    <row r="62" spans="1:10" ht="14.25" customHeight="1">
      <c r="A62" s="355" t="s">
        <v>59</v>
      </c>
      <c r="B62" s="500">
        <v>13184027</v>
      </c>
      <c r="C62" s="34">
        <v>802.77823783717952</v>
      </c>
      <c r="D62" s="122">
        <v>10574375</v>
      </c>
      <c r="E62" s="122">
        <v>1698932</v>
      </c>
      <c r="F62" s="122" t="s">
        <v>68</v>
      </c>
      <c r="G62" s="122">
        <v>780809</v>
      </c>
      <c r="H62" s="122">
        <v>129911</v>
      </c>
      <c r="I62" s="122">
        <v>605627</v>
      </c>
      <c r="J62" s="370">
        <v>16423</v>
      </c>
    </row>
    <row r="63" spans="1:10" ht="14.25" customHeight="1">
      <c r="A63" s="355" t="s">
        <v>60</v>
      </c>
      <c r="B63" s="200">
        <v>3924776</v>
      </c>
      <c r="C63" s="761">
        <v>1241.2321315623024</v>
      </c>
      <c r="D63" s="200">
        <v>3259416</v>
      </c>
      <c r="E63" s="200">
        <v>587342</v>
      </c>
      <c r="F63" s="762" t="s">
        <v>68</v>
      </c>
      <c r="G63" s="200">
        <v>28707</v>
      </c>
      <c r="H63" s="200">
        <v>49311</v>
      </c>
      <c r="I63" s="200">
        <v>760598</v>
      </c>
      <c r="J63" s="200">
        <v>3162</v>
      </c>
    </row>
    <row r="64" spans="1:10" ht="14.25" customHeight="1">
      <c r="A64" s="355" t="s">
        <v>61</v>
      </c>
      <c r="B64" s="200">
        <v>3512366</v>
      </c>
      <c r="C64" s="761">
        <v>821.99063889538968</v>
      </c>
      <c r="D64" s="200">
        <v>3051280</v>
      </c>
      <c r="E64" s="200">
        <v>268328</v>
      </c>
      <c r="F64" s="762" t="s">
        <v>68</v>
      </c>
      <c r="G64" s="200">
        <v>180353</v>
      </c>
      <c r="H64" s="200">
        <v>12405</v>
      </c>
      <c r="I64" s="200">
        <v>21170</v>
      </c>
      <c r="J64" s="200">
        <v>4273</v>
      </c>
    </row>
    <row r="65" spans="1:10" ht="14.25" customHeight="1">
      <c r="A65" s="355" t="s">
        <v>62</v>
      </c>
      <c r="B65" s="200">
        <v>10051233</v>
      </c>
      <c r="C65" s="761">
        <v>684.59562729873312</v>
      </c>
      <c r="D65" s="200">
        <v>8445386</v>
      </c>
      <c r="E65" s="200">
        <v>1380497</v>
      </c>
      <c r="F65" s="762" t="s">
        <v>68</v>
      </c>
      <c r="G65" s="200">
        <v>76293</v>
      </c>
      <c r="H65" s="200">
        <v>149057</v>
      </c>
      <c r="I65" s="200">
        <v>561495</v>
      </c>
      <c r="J65" s="200">
        <v>14682</v>
      </c>
    </row>
    <row r="66" spans="1:10" ht="14.25" customHeight="1">
      <c r="A66" s="355" t="s">
        <v>63</v>
      </c>
      <c r="B66" s="200">
        <v>8403713</v>
      </c>
      <c r="C66" s="761">
        <v>574.02411202185795</v>
      </c>
      <c r="D66" s="200">
        <v>6933980</v>
      </c>
      <c r="E66" s="200">
        <v>537524</v>
      </c>
      <c r="F66" s="762" t="s">
        <v>68</v>
      </c>
      <c r="G66" s="200">
        <v>657798</v>
      </c>
      <c r="H66" s="200">
        <v>274411</v>
      </c>
      <c r="I66" s="200">
        <v>114377</v>
      </c>
      <c r="J66" s="200">
        <v>14640</v>
      </c>
    </row>
    <row r="67" spans="1:10" ht="14.25" customHeight="1">
      <c r="A67" s="355" t="s">
        <v>64</v>
      </c>
      <c r="B67" s="200">
        <v>3384375</v>
      </c>
      <c r="C67" s="761">
        <v>596.26057082452428</v>
      </c>
      <c r="D67" s="200">
        <v>2973261</v>
      </c>
      <c r="E67" s="200">
        <v>292445</v>
      </c>
      <c r="F67" s="762" t="s">
        <v>68</v>
      </c>
      <c r="G67" s="200">
        <v>79948</v>
      </c>
      <c r="H67" s="200">
        <v>38721</v>
      </c>
      <c r="I67" s="200">
        <v>320598</v>
      </c>
      <c r="J67" s="200">
        <v>5676</v>
      </c>
    </row>
    <row r="68" spans="1:10" ht="14.25" customHeight="1">
      <c r="A68" s="358" t="s">
        <v>65</v>
      </c>
      <c r="B68" s="759">
        <v>7073041</v>
      </c>
      <c r="C68" s="210">
        <v>780.7750303565515</v>
      </c>
      <c r="D68" s="760">
        <v>4566483</v>
      </c>
      <c r="E68" s="760">
        <v>2233111</v>
      </c>
      <c r="F68" s="763" t="s">
        <v>68</v>
      </c>
      <c r="G68" s="760">
        <v>212501</v>
      </c>
      <c r="H68" s="760">
        <v>60946</v>
      </c>
      <c r="I68" s="760">
        <v>329315</v>
      </c>
      <c r="J68" s="760">
        <v>9059</v>
      </c>
    </row>
  </sheetData>
  <mergeCells count="9">
    <mergeCell ref="J3:J4"/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60" zoomScaleNormal="60" workbookViewId="0">
      <pane ySplit="3" topLeftCell="A4" activePane="bottomLeft" state="frozen"/>
      <selection pane="bottomLeft"/>
    </sheetView>
  </sheetViews>
  <sheetFormatPr defaultRowHeight="15"/>
  <cols>
    <col min="1" max="1" width="23.5703125" style="2" customWidth="1"/>
    <col min="2" max="2" width="15" style="2" customWidth="1"/>
    <col min="3" max="3" width="11" style="2" customWidth="1"/>
    <col min="4" max="4" width="15.42578125" style="2" customWidth="1"/>
    <col min="5" max="5" width="15.5703125" style="2" customWidth="1"/>
    <col min="6" max="16384" width="9.140625" style="2"/>
  </cols>
  <sheetData>
    <row r="1" spans="1:5">
      <c r="A1" s="511" t="s">
        <v>1488</v>
      </c>
      <c r="B1" s="511"/>
      <c r="C1" s="511"/>
      <c r="D1" s="511"/>
      <c r="E1" s="511"/>
    </row>
    <row r="2" spans="1:5" s="569" customFormat="1" ht="12" thickBot="1">
      <c r="C2" s="546"/>
      <c r="D2" s="546"/>
      <c r="E2" s="519" t="s">
        <v>0</v>
      </c>
    </row>
    <row r="3" spans="1:5" ht="56.25" customHeight="1" thickBot="1">
      <c r="A3" s="179" t="s">
        <v>287</v>
      </c>
      <c r="B3" s="180" t="s">
        <v>286</v>
      </c>
      <c r="C3" s="180" t="s">
        <v>1</v>
      </c>
      <c r="D3" s="180" t="s">
        <v>1511</v>
      </c>
      <c r="E3" s="181" t="s">
        <v>1397</v>
      </c>
    </row>
    <row r="4" spans="1:5">
      <c r="A4" s="4" t="s">
        <v>2</v>
      </c>
      <c r="B4" s="73">
        <v>1128309</v>
      </c>
      <c r="C4" s="73">
        <v>279030</v>
      </c>
      <c r="D4" s="73">
        <v>69987</v>
      </c>
      <c r="E4" s="73">
        <v>1004</v>
      </c>
    </row>
    <row r="5" spans="1:5">
      <c r="A5" s="3" t="s">
        <v>3</v>
      </c>
      <c r="B5" s="73">
        <v>185075</v>
      </c>
      <c r="C5" s="73">
        <v>74136</v>
      </c>
      <c r="D5" s="73">
        <v>6326</v>
      </c>
      <c r="E5" s="73">
        <v>1139</v>
      </c>
    </row>
    <row r="6" spans="1:5">
      <c r="A6" s="4" t="s">
        <v>4</v>
      </c>
      <c r="B6" s="73">
        <v>1818</v>
      </c>
      <c r="C6" s="73">
        <v>307</v>
      </c>
      <c r="D6" s="73">
        <v>321</v>
      </c>
      <c r="E6" s="73">
        <v>856</v>
      </c>
    </row>
    <row r="7" spans="1:5">
      <c r="A7" s="3" t="s">
        <v>5</v>
      </c>
      <c r="B7" s="73">
        <v>103423</v>
      </c>
      <c r="C7" s="73">
        <v>23870</v>
      </c>
      <c r="D7" s="73">
        <v>6818</v>
      </c>
      <c r="E7" s="73">
        <v>945</v>
      </c>
    </row>
    <row r="8" spans="1:5">
      <c r="A8" s="4" t="s">
        <v>6</v>
      </c>
      <c r="B8" s="73">
        <v>9917</v>
      </c>
      <c r="C8" s="73">
        <v>2007</v>
      </c>
      <c r="D8" s="73">
        <v>1208</v>
      </c>
      <c r="E8" s="73">
        <v>829</v>
      </c>
    </row>
    <row r="9" spans="1:5">
      <c r="A9" s="4" t="s">
        <v>7</v>
      </c>
      <c r="B9" s="73">
        <v>17760</v>
      </c>
      <c r="C9" s="73">
        <v>2106</v>
      </c>
      <c r="D9" s="73">
        <v>2004</v>
      </c>
      <c r="E9" s="73">
        <v>932</v>
      </c>
    </row>
    <row r="10" spans="1:5">
      <c r="A10" s="4" t="s">
        <v>8</v>
      </c>
      <c r="B10" s="73">
        <v>14884</v>
      </c>
      <c r="C10" s="73">
        <v>2622</v>
      </c>
      <c r="D10" s="73">
        <v>861</v>
      </c>
      <c r="E10" s="73">
        <v>980</v>
      </c>
    </row>
    <row r="11" spans="1:5">
      <c r="A11" s="4" t="s">
        <v>9</v>
      </c>
      <c r="B11" s="73">
        <v>8986</v>
      </c>
      <c r="C11" s="73">
        <v>2092</v>
      </c>
      <c r="D11" s="73">
        <v>1164</v>
      </c>
      <c r="E11" s="73">
        <v>968</v>
      </c>
    </row>
    <row r="12" spans="1:5">
      <c r="A12" s="4" t="s">
        <v>10</v>
      </c>
      <c r="B12" s="73">
        <v>9904</v>
      </c>
      <c r="C12" s="73">
        <v>1315</v>
      </c>
      <c r="D12" s="73">
        <v>553</v>
      </c>
      <c r="E12" s="73">
        <v>911</v>
      </c>
    </row>
    <row r="13" spans="1:5">
      <c r="A13" s="4" t="s">
        <v>11</v>
      </c>
      <c r="B13" s="73">
        <v>4216</v>
      </c>
      <c r="C13" s="73">
        <v>232</v>
      </c>
      <c r="D13" s="73" t="s">
        <v>141</v>
      </c>
      <c r="E13" s="73">
        <v>777</v>
      </c>
    </row>
    <row r="14" spans="1:5">
      <c r="A14" s="4" t="s">
        <v>12</v>
      </c>
      <c r="B14" s="73">
        <v>8210</v>
      </c>
      <c r="C14" s="73">
        <v>3269</v>
      </c>
      <c r="D14" s="73">
        <v>700</v>
      </c>
      <c r="E14" s="73">
        <v>1180</v>
      </c>
    </row>
    <row r="15" spans="1:5">
      <c r="A15" s="3" t="s">
        <v>730</v>
      </c>
      <c r="B15" s="73">
        <v>46744</v>
      </c>
      <c r="C15" s="73">
        <v>11262</v>
      </c>
      <c r="D15" s="73">
        <v>1977</v>
      </c>
      <c r="E15" s="73">
        <v>932</v>
      </c>
    </row>
    <row r="16" spans="1:5">
      <c r="A16" s="176" t="s">
        <v>1508</v>
      </c>
      <c r="B16" s="73">
        <v>24803</v>
      </c>
      <c r="C16" s="73">
        <v>6895</v>
      </c>
      <c r="D16" s="73">
        <v>528</v>
      </c>
      <c r="E16" s="73">
        <v>871</v>
      </c>
    </row>
    <row r="17" spans="1:5">
      <c r="A17" s="3" t="s">
        <v>14</v>
      </c>
      <c r="B17" s="73">
        <v>58804</v>
      </c>
      <c r="C17" s="73">
        <v>13051</v>
      </c>
      <c r="D17" s="73">
        <v>3061</v>
      </c>
      <c r="E17" s="73">
        <v>1018</v>
      </c>
    </row>
    <row r="18" spans="1:5">
      <c r="A18" s="4" t="s">
        <v>15</v>
      </c>
      <c r="B18" s="73">
        <v>3257</v>
      </c>
      <c r="C18" s="73">
        <v>494</v>
      </c>
      <c r="D18" s="73" t="s">
        <v>141</v>
      </c>
      <c r="E18" s="73">
        <v>681</v>
      </c>
    </row>
    <row r="19" spans="1:5">
      <c r="A19" s="176" t="s">
        <v>150</v>
      </c>
      <c r="B19" s="73">
        <v>52683</v>
      </c>
      <c r="C19" s="73">
        <v>9752</v>
      </c>
      <c r="D19" s="73">
        <v>3844</v>
      </c>
      <c r="E19" s="73">
        <v>1002</v>
      </c>
    </row>
    <row r="20" spans="1:5">
      <c r="A20" s="4" t="s">
        <v>17</v>
      </c>
      <c r="B20" s="73">
        <v>106</v>
      </c>
      <c r="C20" s="73">
        <v>152</v>
      </c>
      <c r="D20" s="73">
        <v>11</v>
      </c>
      <c r="E20" s="73">
        <v>1036</v>
      </c>
    </row>
    <row r="21" spans="1:5">
      <c r="A21" s="4" t="s">
        <v>18</v>
      </c>
      <c r="B21" s="73">
        <v>249</v>
      </c>
      <c r="C21" s="73">
        <v>10</v>
      </c>
      <c r="D21" s="73" t="s">
        <v>141</v>
      </c>
      <c r="E21" s="73">
        <v>1084</v>
      </c>
    </row>
    <row r="22" spans="1:5">
      <c r="A22" s="3" t="s">
        <v>19</v>
      </c>
      <c r="B22" s="73">
        <v>60184</v>
      </c>
      <c r="C22" s="73">
        <v>17142</v>
      </c>
      <c r="D22" s="73">
        <v>5515</v>
      </c>
      <c r="E22" s="73">
        <v>1014</v>
      </c>
    </row>
    <row r="23" spans="1:5">
      <c r="A23" s="5" t="s">
        <v>20</v>
      </c>
      <c r="B23" s="73">
        <v>14143</v>
      </c>
      <c r="C23" s="73">
        <v>3144</v>
      </c>
      <c r="D23" s="73">
        <v>1171</v>
      </c>
      <c r="E23" s="73">
        <v>1123</v>
      </c>
    </row>
    <row r="24" spans="1:5">
      <c r="A24" s="5" t="s">
        <v>21</v>
      </c>
      <c r="B24" s="73">
        <v>998</v>
      </c>
      <c r="C24" s="73">
        <v>358</v>
      </c>
      <c r="D24" s="73" t="s">
        <v>141</v>
      </c>
      <c r="E24" s="73">
        <v>830</v>
      </c>
    </row>
    <row r="25" spans="1:5">
      <c r="A25" s="5" t="s">
        <v>22</v>
      </c>
      <c r="B25" s="73">
        <v>12255</v>
      </c>
      <c r="C25" s="73">
        <v>5122</v>
      </c>
      <c r="D25" s="73">
        <v>1063</v>
      </c>
      <c r="E25" s="73">
        <v>1056</v>
      </c>
    </row>
    <row r="26" spans="1:5">
      <c r="A26" s="5" t="s">
        <v>23</v>
      </c>
      <c r="B26" s="73">
        <v>19934</v>
      </c>
      <c r="C26" s="73">
        <v>5098</v>
      </c>
      <c r="D26" s="73">
        <v>1949</v>
      </c>
      <c r="E26" s="73">
        <v>1009</v>
      </c>
    </row>
    <row r="27" spans="1:5">
      <c r="A27" s="5" t="s">
        <v>24</v>
      </c>
      <c r="B27" s="73">
        <v>10866</v>
      </c>
      <c r="C27" s="73">
        <v>3157</v>
      </c>
      <c r="D27" s="73">
        <v>1213</v>
      </c>
      <c r="E27" s="73">
        <v>896</v>
      </c>
    </row>
    <row r="28" spans="1:5">
      <c r="A28" s="5" t="s">
        <v>25</v>
      </c>
      <c r="B28" s="73">
        <v>1988</v>
      </c>
      <c r="C28" s="73">
        <v>263</v>
      </c>
      <c r="D28" s="73">
        <v>119</v>
      </c>
      <c r="E28" s="73">
        <v>962</v>
      </c>
    </row>
    <row r="29" spans="1:5">
      <c r="A29" s="4" t="s">
        <v>26</v>
      </c>
      <c r="B29" s="73">
        <v>960</v>
      </c>
      <c r="C29" s="73">
        <v>88</v>
      </c>
      <c r="D29" s="73">
        <v>260</v>
      </c>
      <c r="E29" s="73">
        <v>673</v>
      </c>
    </row>
    <row r="30" spans="1:5">
      <c r="A30" s="4" t="s">
        <v>27</v>
      </c>
      <c r="B30" s="73">
        <v>1669</v>
      </c>
      <c r="C30" s="73">
        <v>433</v>
      </c>
      <c r="D30" s="73">
        <v>186</v>
      </c>
      <c r="E30" s="73">
        <v>868</v>
      </c>
    </row>
    <row r="31" spans="1:5">
      <c r="A31" s="4" t="s">
        <v>28</v>
      </c>
      <c r="B31" s="73">
        <v>8034</v>
      </c>
      <c r="C31" s="73">
        <v>1202</v>
      </c>
      <c r="D31" s="73">
        <v>943</v>
      </c>
      <c r="E31" s="73">
        <v>909</v>
      </c>
    </row>
    <row r="32" spans="1:5">
      <c r="A32" s="4" t="s">
        <v>29</v>
      </c>
      <c r="B32" s="73">
        <v>18658</v>
      </c>
      <c r="C32" s="73">
        <v>3898</v>
      </c>
      <c r="D32" s="73">
        <v>848</v>
      </c>
      <c r="E32" s="73">
        <v>972</v>
      </c>
    </row>
    <row r="33" spans="1:5">
      <c r="A33" s="4" t="s">
        <v>30</v>
      </c>
      <c r="B33" s="73">
        <v>5304</v>
      </c>
      <c r="C33" s="73">
        <v>1057</v>
      </c>
      <c r="D33" s="73">
        <v>355</v>
      </c>
      <c r="E33" s="73">
        <v>812</v>
      </c>
    </row>
    <row r="34" spans="1:5">
      <c r="A34" s="4" t="s">
        <v>31</v>
      </c>
      <c r="B34" s="73">
        <v>17824</v>
      </c>
      <c r="C34" s="73">
        <v>5724</v>
      </c>
      <c r="D34" s="73">
        <v>802</v>
      </c>
      <c r="E34" s="73">
        <v>854</v>
      </c>
    </row>
    <row r="35" spans="1:5">
      <c r="A35" s="4" t="s">
        <v>32</v>
      </c>
      <c r="B35" s="73">
        <v>1309</v>
      </c>
      <c r="C35" s="73">
        <v>127</v>
      </c>
      <c r="D35" s="73">
        <v>303</v>
      </c>
      <c r="E35" s="73">
        <v>908</v>
      </c>
    </row>
    <row r="36" spans="1:5">
      <c r="A36" s="4" t="s">
        <v>33</v>
      </c>
      <c r="B36" s="73">
        <v>234</v>
      </c>
      <c r="C36" s="73">
        <v>27</v>
      </c>
      <c r="D36" s="73" t="s">
        <v>141</v>
      </c>
      <c r="E36" s="73">
        <v>663</v>
      </c>
    </row>
    <row r="37" spans="1:5">
      <c r="A37" s="4" t="s">
        <v>34</v>
      </c>
      <c r="B37" s="73">
        <v>34769</v>
      </c>
      <c r="C37" s="73">
        <v>11532</v>
      </c>
      <c r="D37" s="73">
        <v>909</v>
      </c>
      <c r="E37" s="73">
        <v>877</v>
      </c>
    </row>
    <row r="38" spans="1:5">
      <c r="A38" s="4" t="s">
        <v>35</v>
      </c>
      <c r="B38" s="73">
        <v>12957</v>
      </c>
      <c r="C38" s="73">
        <v>1232</v>
      </c>
      <c r="D38" s="73">
        <v>725</v>
      </c>
      <c r="E38" s="73">
        <v>843</v>
      </c>
    </row>
    <row r="39" spans="1:5">
      <c r="A39" s="4" t="s">
        <v>36</v>
      </c>
      <c r="B39" s="73">
        <v>3058</v>
      </c>
      <c r="C39" s="73">
        <v>495</v>
      </c>
      <c r="D39" s="73">
        <v>461</v>
      </c>
      <c r="E39" s="73">
        <v>972</v>
      </c>
    </row>
    <row r="40" spans="1:5">
      <c r="A40" s="4" t="s">
        <v>37</v>
      </c>
      <c r="B40" s="73">
        <v>10027</v>
      </c>
      <c r="C40" s="73">
        <v>1608</v>
      </c>
      <c r="D40" s="73">
        <v>885</v>
      </c>
      <c r="E40" s="73">
        <v>900</v>
      </c>
    </row>
    <row r="41" spans="1:5">
      <c r="A41" s="4" t="s">
        <v>38</v>
      </c>
      <c r="B41" s="73">
        <v>23183</v>
      </c>
      <c r="C41" s="73">
        <v>4400</v>
      </c>
      <c r="D41" s="73">
        <v>1102</v>
      </c>
      <c r="E41" s="73">
        <v>889</v>
      </c>
    </row>
    <row r="42" spans="1:5">
      <c r="A42" s="4" t="s">
        <v>39</v>
      </c>
      <c r="B42" s="73">
        <v>14357</v>
      </c>
      <c r="C42" s="73">
        <v>3761</v>
      </c>
      <c r="D42" s="73">
        <v>866</v>
      </c>
      <c r="E42" s="73">
        <v>905</v>
      </c>
    </row>
    <row r="43" spans="1:5">
      <c r="A43" s="4" t="s">
        <v>40</v>
      </c>
      <c r="B43" s="73">
        <v>11665</v>
      </c>
      <c r="C43" s="73">
        <v>1755</v>
      </c>
      <c r="D43" s="73">
        <v>2084</v>
      </c>
      <c r="E43" s="73">
        <v>960</v>
      </c>
    </row>
    <row r="44" spans="1:5">
      <c r="A44" s="4" t="s">
        <v>41</v>
      </c>
      <c r="B44" s="73">
        <v>22768</v>
      </c>
      <c r="C44" s="73">
        <v>4023</v>
      </c>
      <c r="D44" s="73">
        <v>819</v>
      </c>
      <c r="E44" s="73">
        <v>893</v>
      </c>
    </row>
    <row r="45" spans="1:5">
      <c r="A45" s="4" t="s">
        <v>42</v>
      </c>
      <c r="B45" s="73">
        <v>2544</v>
      </c>
      <c r="C45" s="73">
        <v>243</v>
      </c>
      <c r="D45" s="73">
        <v>189</v>
      </c>
      <c r="E45" s="73">
        <v>824</v>
      </c>
    </row>
    <row r="46" spans="1:5">
      <c r="A46" s="4" t="s">
        <v>43</v>
      </c>
      <c r="B46" s="73">
        <v>5295</v>
      </c>
      <c r="C46" s="73">
        <v>365</v>
      </c>
      <c r="D46" s="73">
        <v>341</v>
      </c>
      <c r="E46" s="73">
        <v>1002</v>
      </c>
    </row>
    <row r="47" spans="1:5">
      <c r="A47" s="4" t="s">
        <v>44</v>
      </c>
      <c r="B47" s="73">
        <v>2084</v>
      </c>
      <c r="C47" s="73">
        <v>315</v>
      </c>
      <c r="D47" s="73">
        <v>589</v>
      </c>
      <c r="E47" s="73">
        <v>971</v>
      </c>
    </row>
    <row r="48" spans="1:5">
      <c r="A48" s="4" t="s">
        <v>45</v>
      </c>
      <c r="B48" s="73">
        <v>3752</v>
      </c>
      <c r="C48" s="73">
        <v>391</v>
      </c>
      <c r="D48" s="73">
        <v>289</v>
      </c>
      <c r="E48" s="73">
        <v>945</v>
      </c>
    </row>
    <row r="49" spans="1:5">
      <c r="A49" s="4" t="s">
        <v>46</v>
      </c>
      <c r="B49" s="73">
        <v>600</v>
      </c>
      <c r="C49" s="73">
        <v>342</v>
      </c>
      <c r="D49" s="73">
        <v>123</v>
      </c>
      <c r="E49" s="73">
        <v>1013</v>
      </c>
    </row>
    <row r="50" spans="1:5">
      <c r="A50" s="4" t="s">
        <v>47</v>
      </c>
      <c r="B50" s="73">
        <v>5607</v>
      </c>
      <c r="C50" s="73">
        <v>875</v>
      </c>
      <c r="D50" s="73">
        <v>601</v>
      </c>
      <c r="E50" s="73">
        <v>847</v>
      </c>
    </row>
    <row r="51" spans="1:5">
      <c r="A51" s="3" t="s">
        <v>48</v>
      </c>
      <c r="B51" s="73">
        <v>77058</v>
      </c>
      <c r="C51" s="73">
        <v>14536</v>
      </c>
      <c r="D51" s="73">
        <v>3076</v>
      </c>
      <c r="E51" s="73">
        <v>963</v>
      </c>
    </row>
    <row r="52" spans="1:5">
      <c r="A52" s="4" t="s">
        <v>49</v>
      </c>
      <c r="B52" s="73">
        <v>32309</v>
      </c>
      <c r="C52" s="73">
        <v>6811</v>
      </c>
      <c r="D52" s="73">
        <v>818</v>
      </c>
      <c r="E52" s="73">
        <v>862</v>
      </c>
    </row>
    <row r="53" spans="1:5">
      <c r="A53" s="4" t="s">
        <v>50</v>
      </c>
      <c r="B53" s="73">
        <v>5059</v>
      </c>
      <c r="C53" s="73">
        <v>1135</v>
      </c>
      <c r="D53" s="73">
        <v>542</v>
      </c>
      <c r="E53" s="73">
        <v>842</v>
      </c>
    </row>
    <row r="54" spans="1:5">
      <c r="A54" s="4" t="s">
        <v>51</v>
      </c>
      <c r="B54" s="73">
        <v>9616</v>
      </c>
      <c r="C54" s="73">
        <v>2015</v>
      </c>
      <c r="D54" s="73">
        <v>1167</v>
      </c>
      <c r="E54" s="73">
        <v>780</v>
      </c>
    </row>
    <row r="55" spans="1:5">
      <c r="A55" s="4" t="s">
        <v>52</v>
      </c>
      <c r="B55" s="73">
        <v>6984</v>
      </c>
      <c r="C55" s="73">
        <v>605</v>
      </c>
      <c r="D55" s="73">
        <v>905</v>
      </c>
      <c r="E55" s="73">
        <v>956</v>
      </c>
    </row>
    <row r="56" spans="1:5">
      <c r="A56" s="4" t="s">
        <v>53</v>
      </c>
      <c r="B56" s="73">
        <v>15854</v>
      </c>
      <c r="C56" s="73">
        <v>2856</v>
      </c>
      <c r="D56" s="73">
        <v>775</v>
      </c>
      <c r="E56" s="73">
        <v>882</v>
      </c>
    </row>
    <row r="57" spans="1:5">
      <c r="A57" s="4" t="s">
        <v>54</v>
      </c>
      <c r="B57" s="73">
        <v>11068</v>
      </c>
      <c r="C57" s="73">
        <v>2071</v>
      </c>
      <c r="D57" s="73">
        <v>1360</v>
      </c>
      <c r="E57" s="73">
        <v>1107</v>
      </c>
    </row>
    <row r="58" spans="1:5">
      <c r="A58" s="4" t="s">
        <v>55</v>
      </c>
      <c r="B58" s="73">
        <v>6986</v>
      </c>
      <c r="C58" s="73">
        <v>1423</v>
      </c>
      <c r="D58" s="73">
        <v>519</v>
      </c>
      <c r="E58" s="73">
        <v>1344</v>
      </c>
    </row>
    <row r="59" spans="1:5">
      <c r="A59" s="4" t="s">
        <v>56</v>
      </c>
      <c r="B59" s="73">
        <v>35442</v>
      </c>
      <c r="C59" s="73">
        <v>7268</v>
      </c>
      <c r="D59" s="73">
        <v>2125</v>
      </c>
      <c r="E59" s="73">
        <v>782</v>
      </c>
    </row>
    <row r="60" spans="1:5">
      <c r="A60" s="3" t="s">
        <v>57</v>
      </c>
      <c r="B60" s="73">
        <v>28372</v>
      </c>
      <c r="C60" s="73">
        <v>8793</v>
      </c>
      <c r="D60" s="73">
        <v>2228</v>
      </c>
      <c r="E60" s="73">
        <v>1070</v>
      </c>
    </row>
    <row r="61" spans="1:5">
      <c r="A61" s="4" t="s">
        <v>58</v>
      </c>
      <c r="B61" s="73">
        <v>13965</v>
      </c>
      <c r="C61" s="73">
        <v>3760</v>
      </c>
      <c r="D61" s="73">
        <v>1364</v>
      </c>
      <c r="E61" s="73">
        <v>1267</v>
      </c>
    </row>
    <row r="62" spans="1:5">
      <c r="A62" s="4" t="s">
        <v>59</v>
      </c>
      <c r="B62" s="73">
        <v>16423</v>
      </c>
      <c r="C62" s="73">
        <v>3808</v>
      </c>
      <c r="D62" s="73">
        <v>2220</v>
      </c>
      <c r="E62" s="73">
        <v>1094</v>
      </c>
    </row>
    <row r="63" spans="1:5">
      <c r="A63" s="4" t="s">
        <v>60</v>
      </c>
      <c r="B63" s="73">
        <v>3162</v>
      </c>
      <c r="C63" s="73">
        <v>883</v>
      </c>
      <c r="D63" s="73">
        <v>306</v>
      </c>
      <c r="E63" s="73">
        <v>869</v>
      </c>
    </row>
    <row r="64" spans="1:5">
      <c r="A64" s="4" t="s">
        <v>61</v>
      </c>
      <c r="B64" s="73">
        <v>4273</v>
      </c>
      <c r="C64" s="73">
        <v>760</v>
      </c>
      <c r="D64" s="73">
        <v>646</v>
      </c>
      <c r="E64" s="73">
        <v>882</v>
      </c>
    </row>
    <row r="65" spans="1:12">
      <c r="A65" s="4" t="s">
        <v>62</v>
      </c>
      <c r="B65" s="73">
        <v>14682</v>
      </c>
      <c r="C65" s="73">
        <v>2829</v>
      </c>
      <c r="D65" s="73">
        <v>454</v>
      </c>
      <c r="E65" s="73">
        <v>830</v>
      </c>
    </row>
    <row r="66" spans="1:12">
      <c r="A66" s="4" t="s">
        <v>63</v>
      </c>
      <c r="B66" s="73">
        <v>14640</v>
      </c>
      <c r="C66" s="73">
        <v>2137</v>
      </c>
      <c r="D66" s="73">
        <v>1143</v>
      </c>
      <c r="E66" s="73">
        <v>905</v>
      </c>
      <c r="L66" s="178"/>
    </row>
    <row r="67" spans="1:12">
      <c r="A67" s="4" t="s">
        <v>64</v>
      </c>
      <c r="B67" s="73">
        <v>5676</v>
      </c>
      <c r="C67" s="73">
        <v>793</v>
      </c>
      <c r="D67" s="73">
        <v>710</v>
      </c>
      <c r="E67" s="73">
        <v>814</v>
      </c>
    </row>
    <row r="68" spans="1:12">
      <c r="A68" s="177" t="s">
        <v>65</v>
      </c>
      <c r="B68" s="183">
        <v>9059</v>
      </c>
      <c r="C68" s="183">
        <v>1940</v>
      </c>
      <c r="D68" s="183">
        <v>1058</v>
      </c>
      <c r="E68" s="183">
        <v>820</v>
      </c>
    </row>
    <row r="70" spans="1:12" ht="74.25" customHeight="1">
      <c r="A70" s="768" t="s">
        <v>1510</v>
      </c>
      <c r="B70" s="768"/>
      <c r="C70" s="768"/>
      <c r="D70" s="768"/>
      <c r="E70" s="768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Листа табела'!A1" display="Листа табела"/>
  </hyperlinks>
  <pageMargins left="0.25" right="0.25" top="0.75" bottom="0.75" header="0.3" footer="0.3"/>
  <pageSetup paperSize="9" scale="90" orientation="portrait" r:id="rId4"/>
  <headerFooter>
    <oddHeader>&amp;L&amp;"Arial,Regular"&amp;12ОПШТИ ПОКАЗАТЕЉИ</oddHeader>
    <oddFooter>&amp;L&amp;"Arial,Regular"&amp;8Градови и општине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18" t="s">
        <v>692</v>
      </c>
      <c r="B1" s="518"/>
      <c r="C1" s="518"/>
      <c r="D1" s="518"/>
      <c r="E1" s="518"/>
      <c r="F1" s="518"/>
    </row>
    <row r="2" spans="1:6" s="556" customFormat="1" ht="12" thickBot="1">
      <c r="A2" s="582" t="s">
        <v>689</v>
      </c>
      <c r="B2" s="577"/>
      <c r="C2" s="577"/>
      <c r="D2" s="557"/>
      <c r="E2" s="557"/>
      <c r="F2" s="519" t="s">
        <v>0</v>
      </c>
    </row>
    <row r="3" spans="1:6" ht="15" customHeight="1">
      <c r="A3" s="852" t="s">
        <v>690</v>
      </c>
      <c r="B3" s="359" t="s">
        <v>691</v>
      </c>
      <c r="C3" s="360"/>
      <c r="D3" s="360"/>
      <c r="E3" s="360"/>
      <c r="F3" s="360"/>
    </row>
    <row r="4" spans="1:6" ht="15.75" thickBot="1">
      <c r="A4" s="853"/>
      <c r="B4" s="753">
        <v>2017</v>
      </c>
      <c r="C4" s="753">
        <v>2018</v>
      </c>
      <c r="D4" s="753">
        <v>2019</v>
      </c>
      <c r="E4" s="753">
        <v>2020</v>
      </c>
      <c r="F4" s="549">
        <v>2021</v>
      </c>
    </row>
    <row r="5" spans="1:6">
      <c r="A5" s="83" t="s">
        <v>2</v>
      </c>
      <c r="B5" s="341">
        <v>1612885.9770000004</v>
      </c>
      <c r="C5" s="341">
        <v>1879488.8007995186</v>
      </c>
      <c r="D5" s="341">
        <v>1789554.9100487675</v>
      </c>
      <c r="E5" s="341">
        <v>1959943.31880242</v>
      </c>
      <c r="F5" s="341">
        <v>1825592</v>
      </c>
    </row>
    <row r="6" spans="1:6">
      <c r="A6" s="3" t="s">
        <v>3</v>
      </c>
      <c r="B6" s="343">
        <v>644287.70200000005</v>
      </c>
      <c r="C6" s="343">
        <v>903806.91379951977</v>
      </c>
      <c r="D6" s="343">
        <v>787967.72904876806</v>
      </c>
      <c r="E6" s="343">
        <v>1005503.70680242</v>
      </c>
      <c r="F6" s="343">
        <v>828547.56799999997</v>
      </c>
    </row>
    <row r="7" spans="1:6">
      <c r="A7" s="83" t="s">
        <v>4</v>
      </c>
      <c r="B7" s="343">
        <v>2567.3939999999998</v>
      </c>
      <c r="C7" s="343">
        <v>834.99699999999996</v>
      </c>
      <c r="D7" s="343">
        <v>765.84199999999998</v>
      </c>
      <c r="E7" s="343">
        <v>1855.8420000000001</v>
      </c>
      <c r="F7" s="343">
        <v>405.59699999999998</v>
      </c>
    </row>
    <row r="8" spans="1:6">
      <c r="A8" s="3" t="s">
        <v>5</v>
      </c>
      <c r="B8" s="343">
        <v>91144.702999999994</v>
      </c>
      <c r="C8" s="343">
        <v>101130.414</v>
      </c>
      <c r="D8" s="343">
        <v>120960.603</v>
      </c>
      <c r="E8" s="343">
        <v>135796.33600000001</v>
      </c>
      <c r="F8" s="343">
        <v>138730.443</v>
      </c>
    </row>
    <row r="9" spans="1:6">
      <c r="A9" s="83" t="s">
        <v>6</v>
      </c>
      <c r="B9" s="343">
        <v>5686</v>
      </c>
      <c r="C9" s="343">
        <v>5226.4189999999999</v>
      </c>
      <c r="D9" s="343">
        <v>6967.3230000000003</v>
      </c>
      <c r="E9" s="343">
        <v>4918.5889999999999</v>
      </c>
      <c r="F9" s="343">
        <v>3799.7130000000002</v>
      </c>
    </row>
    <row r="10" spans="1:6">
      <c r="A10" s="83" t="s">
        <v>7</v>
      </c>
      <c r="B10" s="343">
        <v>5960.3990000000003</v>
      </c>
      <c r="C10" s="343">
        <v>6727.3620000000001</v>
      </c>
      <c r="D10" s="343">
        <v>4776.3990000000003</v>
      </c>
      <c r="E10" s="343">
        <v>5614.2190000000001</v>
      </c>
      <c r="F10" s="343">
        <v>9780.9609999999993</v>
      </c>
    </row>
    <row r="11" spans="1:6">
      <c r="A11" s="83" t="s">
        <v>8</v>
      </c>
      <c r="B11" s="343">
        <v>36557.978999999999</v>
      </c>
      <c r="C11" s="343">
        <v>32254.436000000002</v>
      </c>
      <c r="D11" s="343">
        <v>17024.457999999999</v>
      </c>
      <c r="E11" s="343">
        <v>15433.723</v>
      </c>
      <c r="F11" s="343">
        <v>25580.960999999999</v>
      </c>
    </row>
    <row r="12" spans="1:6">
      <c r="A12" s="83" t="s">
        <v>9</v>
      </c>
      <c r="B12" s="343">
        <v>10314.865</v>
      </c>
      <c r="C12" s="343">
        <v>4537.6130000000003</v>
      </c>
      <c r="D12" s="343">
        <v>8515.8269999999993</v>
      </c>
      <c r="E12" s="343">
        <v>5283.3729999999996</v>
      </c>
      <c r="F12" s="343">
        <v>5270.0739999999996</v>
      </c>
    </row>
    <row r="13" spans="1:6">
      <c r="A13" s="83" t="s">
        <v>10</v>
      </c>
      <c r="B13" s="343">
        <v>2081.5070000000001</v>
      </c>
      <c r="C13" s="343">
        <v>2434.123</v>
      </c>
      <c r="D13" s="343">
        <v>2839.9319999999998</v>
      </c>
      <c r="E13" s="343">
        <v>4314.6779999999999</v>
      </c>
      <c r="F13" s="343">
        <v>3272.8040000000001</v>
      </c>
    </row>
    <row r="14" spans="1:6">
      <c r="A14" s="83" t="s">
        <v>11</v>
      </c>
      <c r="B14" s="343">
        <v>607.81100000000004</v>
      </c>
      <c r="C14" s="343">
        <v>1254.684</v>
      </c>
      <c r="D14" s="343">
        <v>470.678</v>
      </c>
      <c r="E14" s="343">
        <v>1462.934</v>
      </c>
      <c r="F14" s="343">
        <v>1084.192</v>
      </c>
    </row>
    <row r="15" spans="1:6">
      <c r="A15" s="83" t="s">
        <v>12</v>
      </c>
      <c r="B15" s="343">
        <v>13214.004000000001</v>
      </c>
      <c r="C15" s="343">
        <v>18939.848000000002</v>
      </c>
      <c r="D15" s="343">
        <v>28470.508999999998</v>
      </c>
      <c r="E15" s="343">
        <v>18494.431</v>
      </c>
      <c r="F15" s="343">
        <v>16554.777999999998</v>
      </c>
    </row>
    <row r="16" spans="1:6">
      <c r="A16" s="3" t="s">
        <v>730</v>
      </c>
      <c r="B16" s="343">
        <v>20813.907999999999</v>
      </c>
      <c r="C16" s="343">
        <v>20337.317999999999</v>
      </c>
      <c r="D16" s="343">
        <v>65180.680999999997</v>
      </c>
      <c r="E16" s="343">
        <v>36659.142</v>
      </c>
      <c r="F16" s="343">
        <v>38485.226000000002</v>
      </c>
    </row>
    <row r="17" spans="1:6">
      <c r="A17" s="3" t="s">
        <v>1508</v>
      </c>
      <c r="B17" s="343">
        <v>32138.163</v>
      </c>
      <c r="C17" s="343">
        <v>33341.131999999998</v>
      </c>
      <c r="D17" s="343">
        <v>32072.879000000001</v>
      </c>
      <c r="E17" s="343">
        <v>22201.8</v>
      </c>
      <c r="F17" s="343">
        <v>35002.419000000002</v>
      </c>
    </row>
    <row r="18" spans="1:6">
      <c r="A18" s="3" t="s">
        <v>14</v>
      </c>
      <c r="B18" s="343">
        <v>74591.331000000006</v>
      </c>
      <c r="C18" s="343">
        <v>54347.146000000001</v>
      </c>
      <c r="D18" s="343">
        <v>57519.106</v>
      </c>
      <c r="E18" s="343">
        <v>84131.231</v>
      </c>
      <c r="F18" s="343">
        <v>59018.245000000003</v>
      </c>
    </row>
    <row r="19" spans="1:6">
      <c r="A19" s="83" t="s">
        <v>15</v>
      </c>
      <c r="B19" s="343">
        <v>12388.518</v>
      </c>
      <c r="C19" s="343">
        <v>10353.022000000001</v>
      </c>
      <c r="D19" s="343">
        <v>4950.4920000000002</v>
      </c>
      <c r="E19" s="343">
        <v>9800.8389999999999</v>
      </c>
      <c r="F19" s="343">
        <v>8301.4629999999997</v>
      </c>
    </row>
    <row r="20" spans="1:6">
      <c r="A20" s="3" t="s">
        <v>150</v>
      </c>
      <c r="B20" s="343">
        <v>46217.25</v>
      </c>
      <c r="C20" s="343">
        <v>47550.237999999998</v>
      </c>
      <c r="D20" s="343">
        <v>43686.135000000002</v>
      </c>
      <c r="E20" s="343">
        <v>28178.975999999999</v>
      </c>
      <c r="F20" s="343">
        <v>42261.171999999999</v>
      </c>
    </row>
    <row r="21" spans="1:6">
      <c r="A21" s="83" t="s">
        <v>17</v>
      </c>
      <c r="B21" s="343">
        <v>369.07600000000002</v>
      </c>
      <c r="C21" s="343">
        <v>246.495</v>
      </c>
      <c r="D21" s="343">
        <v>326.26299999999998</v>
      </c>
      <c r="E21" s="343">
        <v>372.35399999999998</v>
      </c>
      <c r="F21" s="343">
        <v>270.815</v>
      </c>
    </row>
    <row r="22" spans="1:6">
      <c r="A22" s="83" t="s">
        <v>18</v>
      </c>
      <c r="B22" s="343">
        <v>9.5180000000000007</v>
      </c>
      <c r="C22" s="343">
        <v>23.460999999999999</v>
      </c>
      <c r="D22" s="343">
        <v>44.241999999999997</v>
      </c>
      <c r="E22" s="343">
        <v>34.185000000000002</v>
      </c>
      <c r="F22" s="343" t="s">
        <v>68</v>
      </c>
    </row>
    <row r="23" spans="1:6">
      <c r="A23" s="3" t="s">
        <v>19</v>
      </c>
      <c r="B23" s="342">
        <v>73310</v>
      </c>
      <c r="C23" s="342">
        <v>101465.565</v>
      </c>
      <c r="D23" s="342">
        <v>179520.56299999999</v>
      </c>
      <c r="E23" s="342">
        <v>113918.57799999999</v>
      </c>
      <c r="F23" s="342">
        <v>123312.83799999999</v>
      </c>
    </row>
    <row r="24" spans="1:6">
      <c r="A24" s="344" t="s">
        <v>20</v>
      </c>
      <c r="B24" s="343">
        <v>8946.3860000000004</v>
      </c>
      <c r="C24" s="343">
        <v>11418.744000000001</v>
      </c>
      <c r="D24" s="343">
        <v>67972.600000000006</v>
      </c>
      <c r="E24" s="343">
        <v>6874.4139999999998</v>
      </c>
      <c r="F24" s="343">
        <v>13968.322</v>
      </c>
    </row>
    <row r="25" spans="1:6">
      <c r="A25" s="344" t="s">
        <v>21</v>
      </c>
      <c r="B25" s="343">
        <v>1107.92</v>
      </c>
      <c r="C25" s="343">
        <v>626.43799999999999</v>
      </c>
      <c r="D25" s="343">
        <v>1501.44</v>
      </c>
      <c r="E25" s="343">
        <v>1917.422</v>
      </c>
      <c r="F25" s="343">
        <v>2359.2890000000002</v>
      </c>
    </row>
    <row r="26" spans="1:6">
      <c r="A26" s="344" t="s">
        <v>22</v>
      </c>
      <c r="B26" s="343">
        <v>15013.228999999999</v>
      </c>
      <c r="C26" s="343">
        <v>22537.535</v>
      </c>
      <c r="D26" s="343">
        <v>18629.407999999999</v>
      </c>
      <c r="E26" s="343">
        <v>22148.271000000001</v>
      </c>
      <c r="F26" s="343">
        <v>20606.813999999998</v>
      </c>
    </row>
    <row r="27" spans="1:6">
      <c r="A27" s="344" t="s">
        <v>23</v>
      </c>
      <c r="B27" s="343">
        <v>25525.845000000001</v>
      </c>
      <c r="C27" s="343">
        <v>42105.906000000003</v>
      </c>
      <c r="D27" s="343">
        <v>58937.52</v>
      </c>
      <c r="E27" s="343">
        <v>53501.756000000001</v>
      </c>
      <c r="F27" s="343">
        <v>56947.040999999997</v>
      </c>
    </row>
    <row r="28" spans="1:6">
      <c r="A28" s="344" t="s">
        <v>24</v>
      </c>
      <c r="B28" s="343">
        <v>22500.605</v>
      </c>
      <c r="C28" s="343">
        <v>24022.018</v>
      </c>
      <c r="D28" s="343">
        <v>31719.184000000001</v>
      </c>
      <c r="E28" s="343">
        <v>28458.385999999999</v>
      </c>
      <c r="F28" s="343">
        <v>28928.937999999998</v>
      </c>
    </row>
    <row r="29" spans="1:6">
      <c r="A29" s="344" t="s">
        <v>25</v>
      </c>
      <c r="B29" s="343">
        <v>216.01499999999999</v>
      </c>
      <c r="C29" s="343">
        <v>754.92399999999998</v>
      </c>
      <c r="D29" s="343">
        <v>760.41099999999994</v>
      </c>
      <c r="E29" s="343">
        <v>1018.329</v>
      </c>
      <c r="F29" s="343">
        <v>502.43400000000003</v>
      </c>
    </row>
    <row r="30" spans="1:6">
      <c r="A30" s="83" t="s">
        <v>26</v>
      </c>
      <c r="B30" s="343">
        <v>429.661</v>
      </c>
      <c r="C30" s="343">
        <v>328.37700000000001</v>
      </c>
      <c r="D30" s="343">
        <v>1431.0440000000001</v>
      </c>
      <c r="E30" s="343">
        <v>165.05199999999999</v>
      </c>
      <c r="F30" s="343">
        <v>583.87199999999996</v>
      </c>
    </row>
    <row r="31" spans="1:6">
      <c r="A31" s="83" t="s">
        <v>27</v>
      </c>
      <c r="B31" s="343">
        <v>1778.2360000000001</v>
      </c>
      <c r="C31" s="343">
        <v>2908.788</v>
      </c>
      <c r="D31" s="343">
        <v>15179.138999999999</v>
      </c>
      <c r="E31" s="343">
        <v>5455.4520000000002</v>
      </c>
      <c r="F31" s="343">
        <v>16945.014999999999</v>
      </c>
    </row>
    <row r="32" spans="1:6">
      <c r="A32" s="83" t="s">
        <v>28</v>
      </c>
      <c r="B32" s="343">
        <v>120.77</v>
      </c>
      <c r="C32" s="343">
        <v>852.524</v>
      </c>
      <c r="D32" s="343">
        <v>1150.277</v>
      </c>
      <c r="E32" s="343">
        <v>325.52300000000002</v>
      </c>
      <c r="F32" s="343">
        <v>519.75300000000004</v>
      </c>
    </row>
    <row r="33" spans="1:6">
      <c r="A33" s="83" t="s">
        <v>29</v>
      </c>
      <c r="B33" s="343">
        <v>17799.024000000001</v>
      </c>
      <c r="C33" s="343">
        <v>14701.843999999999</v>
      </c>
      <c r="D33" s="343">
        <v>19905.29</v>
      </c>
      <c r="E33" s="343">
        <v>8588.0640000000003</v>
      </c>
      <c r="F33" s="343">
        <v>17571.633999999998</v>
      </c>
    </row>
    <row r="34" spans="1:6">
      <c r="A34" s="83" t="s">
        <v>30</v>
      </c>
      <c r="B34" s="343">
        <v>7576.7929999999997</v>
      </c>
      <c r="C34" s="343">
        <v>2166.85</v>
      </c>
      <c r="D34" s="343">
        <v>55.421999999999997</v>
      </c>
      <c r="E34" s="343">
        <v>84.966999999999999</v>
      </c>
      <c r="F34" s="343">
        <v>693.48400000000004</v>
      </c>
    </row>
    <row r="35" spans="1:6">
      <c r="A35" s="83" t="s">
        <v>31</v>
      </c>
      <c r="B35" s="343">
        <v>21131.398000000001</v>
      </c>
      <c r="C35" s="343">
        <v>5039.7579999999998</v>
      </c>
      <c r="D35" s="343">
        <v>4035.3249999999998</v>
      </c>
      <c r="E35" s="343">
        <v>11046.493</v>
      </c>
      <c r="F35" s="343">
        <v>11296.583000000001</v>
      </c>
    </row>
    <row r="36" spans="1:6">
      <c r="A36" s="83" t="s">
        <v>32</v>
      </c>
      <c r="B36" s="343">
        <v>110.88500000000001</v>
      </c>
      <c r="C36" s="343">
        <v>557.86800000000005</v>
      </c>
      <c r="D36" s="343">
        <v>186.34100000000001</v>
      </c>
      <c r="E36" s="343">
        <v>13.252000000000001</v>
      </c>
      <c r="F36" s="343">
        <v>115.89</v>
      </c>
    </row>
    <row r="37" spans="1:6">
      <c r="A37" s="83" t="s">
        <v>33</v>
      </c>
      <c r="B37" s="343">
        <v>69.293999999999997</v>
      </c>
      <c r="C37" s="343">
        <v>123.663</v>
      </c>
      <c r="D37" s="343">
        <v>128.768</v>
      </c>
      <c r="E37" s="343">
        <v>1.907</v>
      </c>
      <c r="F37" s="343">
        <v>40.926000000000002</v>
      </c>
    </row>
    <row r="38" spans="1:6">
      <c r="A38" s="83" t="s">
        <v>34</v>
      </c>
      <c r="B38" s="343">
        <v>54044.661</v>
      </c>
      <c r="C38" s="343">
        <v>58321.65</v>
      </c>
      <c r="D38" s="343">
        <v>62142.250999999997</v>
      </c>
      <c r="E38" s="343">
        <v>75807.281000000003</v>
      </c>
      <c r="F38" s="343">
        <v>74073.376999999993</v>
      </c>
    </row>
    <row r="39" spans="1:6">
      <c r="A39" s="83" t="s">
        <v>35</v>
      </c>
      <c r="B39" s="343">
        <v>1659.954</v>
      </c>
      <c r="C39" s="343">
        <v>2526.9659999999999</v>
      </c>
      <c r="D39" s="343">
        <v>2785.51</v>
      </c>
      <c r="E39" s="343">
        <v>9009.5769999999993</v>
      </c>
      <c r="F39" s="343">
        <v>6446.7460000000001</v>
      </c>
    </row>
    <row r="40" spans="1:6">
      <c r="A40" s="83" t="s">
        <v>36</v>
      </c>
      <c r="B40" s="343">
        <v>217.16499999999999</v>
      </c>
      <c r="C40" s="343">
        <v>1331.2449999999999</v>
      </c>
      <c r="D40" s="343">
        <v>864.65700000000004</v>
      </c>
      <c r="E40" s="343">
        <v>1333.9590000000001</v>
      </c>
      <c r="F40" s="343">
        <v>1709.8889999999999</v>
      </c>
    </row>
    <row r="41" spans="1:6">
      <c r="A41" s="83" t="s">
        <v>37</v>
      </c>
      <c r="B41" s="343">
        <v>10308.585999999999</v>
      </c>
      <c r="C41" s="343">
        <v>16392.264999999999</v>
      </c>
      <c r="D41" s="343">
        <v>15539.825000000001</v>
      </c>
      <c r="E41" s="343">
        <v>9783.1990000000005</v>
      </c>
      <c r="F41" s="343">
        <v>7061.2389999999996</v>
      </c>
    </row>
    <row r="42" spans="1:6">
      <c r="A42" s="83" t="s">
        <v>38</v>
      </c>
      <c r="B42" s="343">
        <v>14344.81</v>
      </c>
      <c r="C42" s="343">
        <v>18710.761999999999</v>
      </c>
      <c r="D42" s="343">
        <v>11239.856</v>
      </c>
      <c r="E42" s="343">
        <v>12648.203</v>
      </c>
      <c r="F42" s="343">
        <v>11192.462</v>
      </c>
    </row>
    <row r="43" spans="1:6">
      <c r="A43" s="83" t="s">
        <v>39</v>
      </c>
      <c r="B43" s="343">
        <v>22089.142</v>
      </c>
      <c r="C43" s="343">
        <v>28681.037</v>
      </c>
      <c r="D43" s="343">
        <v>16487.23</v>
      </c>
      <c r="E43" s="343">
        <v>20313.819</v>
      </c>
      <c r="F43" s="343">
        <v>17882.560000000001</v>
      </c>
    </row>
    <row r="44" spans="1:6">
      <c r="A44" s="83" t="s">
        <v>40</v>
      </c>
      <c r="B44" s="343">
        <v>3506.4340000000002</v>
      </c>
      <c r="C44" s="343">
        <v>4195.4179999999997</v>
      </c>
      <c r="D44" s="343">
        <v>3308.7890000000002</v>
      </c>
      <c r="E44" s="343">
        <v>2896.1779999999999</v>
      </c>
      <c r="F44" s="343">
        <v>6466.1030000000001</v>
      </c>
    </row>
    <row r="45" spans="1:6">
      <c r="A45" s="83" t="s">
        <v>41</v>
      </c>
      <c r="B45" s="343">
        <v>10648.218999999999</v>
      </c>
      <c r="C45" s="343">
        <v>6274.875</v>
      </c>
      <c r="D45" s="343">
        <v>3961.9839999999999</v>
      </c>
      <c r="E45" s="343">
        <v>7502.31</v>
      </c>
      <c r="F45" s="343">
        <v>13274.966</v>
      </c>
    </row>
    <row r="46" spans="1:6">
      <c r="A46" s="83" t="s">
        <v>42</v>
      </c>
      <c r="B46" s="343" t="s">
        <v>68</v>
      </c>
      <c r="C46" s="343">
        <v>1567.3630000000001</v>
      </c>
      <c r="D46" s="343">
        <v>765.69</v>
      </c>
      <c r="E46" s="343">
        <v>1313.933</v>
      </c>
      <c r="F46" s="343">
        <v>219.958</v>
      </c>
    </row>
    <row r="47" spans="1:6">
      <c r="A47" s="83" t="s">
        <v>43</v>
      </c>
      <c r="B47" s="343">
        <v>896.79700000000003</v>
      </c>
      <c r="C47" s="343">
        <v>1679.6880000000001</v>
      </c>
      <c r="D47" s="343">
        <v>651.46799999999996</v>
      </c>
      <c r="E47" s="343">
        <v>553.33299999999997</v>
      </c>
      <c r="F47" s="343">
        <v>1003.785</v>
      </c>
    </row>
    <row r="48" spans="1:6">
      <c r="A48" s="83" t="s">
        <v>44</v>
      </c>
      <c r="B48" s="343">
        <v>150.24799999999999</v>
      </c>
      <c r="C48" s="343">
        <v>359.48700000000002</v>
      </c>
      <c r="D48" s="343">
        <v>797.51800000000003</v>
      </c>
      <c r="E48" s="343">
        <v>93.287999999999997</v>
      </c>
      <c r="F48" s="343">
        <v>327.91800000000001</v>
      </c>
    </row>
    <row r="49" spans="1:6">
      <c r="A49" s="83" t="s">
        <v>45</v>
      </c>
      <c r="B49" s="343">
        <v>2714.7150000000001</v>
      </c>
      <c r="C49" s="343">
        <v>4047.2739999999999</v>
      </c>
      <c r="D49" s="343">
        <v>1785.3520000000001</v>
      </c>
      <c r="E49" s="343">
        <v>2525.482</v>
      </c>
      <c r="F49" s="343">
        <v>5220.0829999999996</v>
      </c>
    </row>
    <row r="50" spans="1:6">
      <c r="A50" s="83" t="s">
        <v>46</v>
      </c>
      <c r="B50" s="343">
        <v>754.93899999999996</v>
      </c>
      <c r="C50" s="343">
        <v>845.53200000000004</v>
      </c>
      <c r="D50" s="343">
        <v>916.01499999999999</v>
      </c>
      <c r="E50" s="343">
        <v>556.21900000000005</v>
      </c>
      <c r="F50" s="343">
        <v>330.589</v>
      </c>
    </row>
    <row r="51" spans="1:6">
      <c r="A51" s="83" t="s">
        <v>47</v>
      </c>
      <c r="B51" s="343">
        <v>6569.6260000000002</v>
      </c>
      <c r="C51" s="343">
        <v>4359.1819999999998</v>
      </c>
      <c r="D51" s="343">
        <v>6077.4210000000003</v>
      </c>
      <c r="E51" s="343">
        <v>7385.96</v>
      </c>
      <c r="F51" s="343">
        <v>8456.4740000000002</v>
      </c>
    </row>
    <row r="52" spans="1:6">
      <c r="A52" s="3" t="s">
        <v>48</v>
      </c>
      <c r="B52" s="343">
        <v>33269.131000000001</v>
      </c>
      <c r="C52" s="343">
        <v>35621.472999999998</v>
      </c>
      <c r="D52" s="343">
        <v>40075.915999999997</v>
      </c>
      <c r="E52" s="343">
        <v>47536.027000000002</v>
      </c>
      <c r="F52" s="343">
        <v>39576.603999999999</v>
      </c>
    </row>
    <row r="53" spans="1:6">
      <c r="A53" s="83" t="s">
        <v>49</v>
      </c>
      <c r="B53" s="343">
        <v>27640.877</v>
      </c>
      <c r="C53" s="343">
        <v>29598.973000000002</v>
      </c>
      <c r="D53" s="343">
        <v>28465.831999999999</v>
      </c>
      <c r="E53" s="343">
        <v>26443.554</v>
      </c>
      <c r="F53" s="343">
        <v>20043.348999999998</v>
      </c>
    </row>
    <row r="54" spans="1:6">
      <c r="A54" s="83" t="s">
        <v>50</v>
      </c>
      <c r="B54" s="343">
        <v>2627.12</v>
      </c>
      <c r="C54" s="343">
        <v>4192.74</v>
      </c>
      <c r="D54" s="343">
        <v>1792.172</v>
      </c>
      <c r="E54" s="343">
        <v>4152.4449999999997</v>
      </c>
      <c r="F54" s="343">
        <v>1955.432</v>
      </c>
    </row>
    <row r="55" spans="1:6">
      <c r="A55" s="83" t="s">
        <v>51</v>
      </c>
      <c r="B55" s="343">
        <v>25994.813999999998</v>
      </c>
      <c r="C55" s="343">
        <v>14218.045</v>
      </c>
      <c r="D55" s="343">
        <v>5815.9290000000001</v>
      </c>
      <c r="E55" s="343">
        <v>4227.4790000000003</v>
      </c>
      <c r="F55" s="343">
        <v>4753.7659999999996</v>
      </c>
    </row>
    <row r="56" spans="1:6">
      <c r="A56" s="83" t="s">
        <v>52</v>
      </c>
      <c r="B56" s="343">
        <v>1616.944</v>
      </c>
      <c r="C56" s="343">
        <v>792.83900000000006</v>
      </c>
      <c r="D56" s="343">
        <v>758.64800000000002</v>
      </c>
      <c r="E56" s="343">
        <v>1352.472</v>
      </c>
      <c r="F56" s="343">
        <v>1125.191</v>
      </c>
    </row>
    <row r="57" spans="1:6">
      <c r="A57" s="83" t="s">
        <v>53</v>
      </c>
      <c r="B57" s="343">
        <v>4297.5259999999998</v>
      </c>
      <c r="C57" s="343">
        <v>5500.3370000000004</v>
      </c>
      <c r="D57" s="343">
        <v>10253.287</v>
      </c>
      <c r="E57" s="343">
        <v>7286.1660000000002</v>
      </c>
      <c r="F57" s="343">
        <v>10529.83</v>
      </c>
    </row>
    <row r="58" spans="1:6">
      <c r="A58" s="83" t="s">
        <v>54</v>
      </c>
      <c r="B58" s="343">
        <v>6816.6949999999997</v>
      </c>
      <c r="C58" s="343">
        <v>8305.6689999999999</v>
      </c>
      <c r="D58" s="343">
        <v>3898.9369999999999</v>
      </c>
      <c r="E58" s="343">
        <v>3985.8139999999999</v>
      </c>
      <c r="F58" s="343">
        <v>4530.3419999999996</v>
      </c>
    </row>
    <row r="59" spans="1:6">
      <c r="A59" s="83" t="s">
        <v>55</v>
      </c>
      <c r="B59" s="343">
        <v>24589.86</v>
      </c>
      <c r="C59" s="343">
        <v>13679.745999999999</v>
      </c>
      <c r="D59" s="343">
        <v>17168.618999999999</v>
      </c>
      <c r="E59" s="343">
        <v>16825.195</v>
      </c>
      <c r="F59" s="343">
        <v>15456.903</v>
      </c>
    </row>
    <row r="60" spans="1:6">
      <c r="A60" s="83" t="s">
        <v>56</v>
      </c>
      <c r="B60" s="345">
        <v>31403.73</v>
      </c>
      <c r="C60" s="345">
        <v>16091.91</v>
      </c>
      <c r="D60" s="345">
        <v>12401.456</v>
      </c>
      <c r="E60" s="345">
        <v>21524.645</v>
      </c>
      <c r="F60" s="345">
        <v>25598.85</v>
      </c>
    </row>
    <row r="61" spans="1:6">
      <c r="A61" s="3" t="s">
        <v>57</v>
      </c>
      <c r="B61" s="343">
        <v>81069.047000000006</v>
      </c>
      <c r="C61" s="343">
        <v>92747.876000000004</v>
      </c>
      <c r="D61" s="343">
        <v>60727.260999999999</v>
      </c>
      <c r="E61" s="343">
        <v>78651.164999999994</v>
      </c>
      <c r="F61" s="343">
        <v>65102.324999999997</v>
      </c>
    </row>
    <row r="62" spans="1:6">
      <c r="A62" s="83" t="s">
        <v>58</v>
      </c>
      <c r="B62" s="343">
        <v>92465.146999999997</v>
      </c>
      <c r="C62" s="343">
        <v>96508.163</v>
      </c>
      <c r="D62" s="343">
        <v>51382.663999999997</v>
      </c>
      <c r="E62" s="343">
        <v>46294.072999999997</v>
      </c>
      <c r="F62" s="343">
        <v>60881.52</v>
      </c>
    </row>
    <row r="63" spans="1:6">
      <c r="A63" s="83" t="s">
        <v>59</v>
      </c>
      <c r="B63" s="343">
        <v>10668.404</v>
      </c>
      <c r="C63" s="343">
        <v>12350.507</v>
      </c>
      <c r="D63" s="343">
        <v>10915.791999999999</v>
      </c>
      <c r="E63" s="343">
        <v>11016.815000000001</v>
      </c>
      <c r="F63" s="343">
        <v>19604.681</v>
      </c>
    </row>
    <row r="64" spans="1:6">
      <c r="A64" s="83" t="s">
        <v>60</v>
      </c>
      <c r="B64" s="343">
        <v>1364.8430000000001</v>
      </c>
      <c r="C64" s="343">
        <v>1482.444</v>
      </c>
      <c r="D64" s="343">
        <v>997.23900000000003</v>
      </c>
      <c r="E64" s="343">
        <v>1066.952</v>
      </c>
      <c r="F64" s="343">
        <v>1406.4010000000001</v>
      </c>
    </row>
    <row r="65" spans="1:6">
      <c r="A65" s="83" t="s">
        <v>61</v>
      </c>
      <c r="B65" s="343">
        <v>741.84199999999998</v>
      </c>
      <c r="C65" s="343">
        <v>579.37599999999998</v>
      </c>
      <c r="D65" s="343">
        <v>124.26600000000001</v>
      </c>
      <c r="E65" s="343">
        <v>1025.7529999999999</v>
      </c>
      <c r="F65" s="343">
        <v>430.13900000000001</v>
      </c>
    </row>
    <row r="66" spans="1:6">
      <c r="A66" s="83" t="s">
        <v>62</v>
      </c>
      <c r="B66" s="343">
        <v>9582.43</v>
      </c>
      <c r="C66" s="343">
        <v>6479.1440000000002</v>
      </c>
      <c r="D66" s="343">
        <v>6256.1260000000002</v>
      </c>
      <c r="E66" s="343">
        <v>4388.585</v>
      </c>
      <c r="F66" s="343">
        <v>5289.3230000000003</v>
      </c>
    </row>
    <row r="67" spans="1:6">
      <c r="A67" s="83" t="s">
        <v>63</v>
      </c>
      <c r="B67" s="343">
        <v>2887.5120000000002</v>
      </c>
      <c r="C67" s="343">
        <v>5092.7920000000004</v>
      </c>
      <c r="D67" s="343">
        <v>3555.741</v>
      </c>
      <c r="E67" s="343">
        <v>6441.7380000000003</v>
      </c>
      <c r="F67" s="343">
        <v>3281.4639999999999</v>
      </c>
    </row>
    <row r="68" spans="1:6">
      <c r="A68" s="83" t="s">
        <v>64</v>
      </c>
      <c r="B68" s="343">
        <v>1242.9659999999999</v>
      </c>
      <c r="C68" s="343">
        <v>2865.319</v>
      </c>
      <c r="D68" s="343">
        <v>306.91300000000001</v>
      </c>
      <c r="E68" s="343">
        <v>2370.4760000000001</v>
      </c>
      <c r="F68" s="343">
        <v>1325.6880000000001</v>
      </c>
    </row>
    <row r="69" spans="1:6">
      <c r="A69" s="187" t="s">
        <v>65</v>
      </c>
      <c r="B69" s="346">
        <v>5425.6040000000003</v>
      </c>
      <c r="C69" s="346">
        <v>12597.844999999999</v>
      </c>
      <c r="D69" s="346">
        <v>3203.279</v>
      </c>
      <c r="E69" s="346">
        <v>3975.5770000000002</v>
      </c>
      <c r="F69" s="346">
        <v>3587.6170000000002</v>
      </c>
    </row>
  </sheetData>
  <mergeCells count="1">
    <mergeCell ref="A3:A4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20" t="s">
        <v>1494</v>
      </c>
      <c r="B1" s="520"/>
      <c r="C1" s="520"/>
      <c r="D1" s="520"/>
      <c r="E1" s="520"/>
      <c r="F1" s="520"/>
      <c r="G1" s="520"/>
      <c r="H1" s="520"/>
    </row>
    <row r="2" spans="1:8" s="556" customFormat="1" ht="12" thickBot="1">
      <c r="A2" s="584" t="s">
        <v>689</v>
      </c>
      <c r="B2" s="585"/>
      <c r="C2" s="585"/>
      <c r="D2" s="585"/>
      <c r="E2" s="585"/>
      <c r="F2" s="585"/>
      <c r="G2" s="585"/>
      <c r="H2" s="546" t="s">
        <v>0</v>
      </c>
    </row>
    <row r="3" spans="1:8">
      <c r="A3" s="818" t="s">
        <v>690</v>
      </c>
      <c r="B3" s="854" t="s">
        <v>2</v>
      </c>
      <c r="C3" s="783" t="s">
        <v>693</v>
      </c>
      <c r="D3" s="856"/>
      <c r="E3" s="818"/>
      <c r="F3" s="783" t="s">
        <v>694</v>
      </c>
      <c r="G3" s="856"/>
      <c r="H3" s="856"/>
    </row>
    <row r="4" spans="1:8" ht="66.75" customHeight="1" thickBot="1">
      <c r="A4" s="821"/>
      <c r="B4" s="855"/>
      <c r="C4" s="347" t="s">
        <v>695</v>
      </c>
      <c r="D4" s="347" t="s">
        <v>696</v>
      </c>
      <c r="E4" s="347" t="s">
        <v>697</v>
      </c>
      <c r="F4" s="347" t="s">
        <v>698</v>
      </c>
      <c r="G4" s="347" t="s">
        <v>699</v>
      </c>
      <c r="H4" s="348" t="s">
        <v>675</v>
      </c>
    </row>
    <row r="5" spans="1:8">
      <c r="A5" s="83" t="s">
        <v>2</v>
      </c>
      <c r="B5" s="550">
        <v>1649791</v>
      </c>
      <c r="C5" s="551">
        <v>904764</v>
      </c>
      <c r="D5" s="551">
        <v>570087</v>
      </c>
      <c r="E5" s="551">
        <v>174940</v>
      </c>
      <c r="F5" s="551">
        <v>813910</v>
      </c>
      <c r="G5" s="551">
        <v>712522</v>
      </c>
      <c r="H5" s="551">
        <v>123359</v>
      </c>
    </row>
    <row r="6" spans="1:8">
      <c r="A6" s="176" t="s">
        <v>3</v>
      </c>
      <c r="B6" s="484">
        <v>799772.14300000004</v>
      </c>
      <c r="C6" s="485">
        <v>408995.8000000001</v>
      </c>
      <c r="D6" s="485">
        <v>321616.12900000002</v>
      </c>
      <c r="E6" s="485">
        <v>69160.214000000007</v>
      </c>
      <c r="F6" s="485">
        <v>417444.78999999992</v>
      </c>
      <c r="G6" s="485">
        <v>298120.2919999999</v>
      </c>
      <c r="H6" s="485">
        <v>84207.061000000002</v>
      </c>
    </row>
    <row r="7" spans="1:8">
      <c r="A7" s="4" t="s">
        <v>4</v>
      </c>
      <c r="B7" s="484">
        <v>405.59699999999998</v>
      </c>
      <c r="C7" s="485">
        <v>318.50900000000001</v>
      </c>
      <c r="D7" s="485">
        <v>66.528000000000006</v>
      </c>
      <c r="E7" s="485">
        <v>20.56</v>
      </c>
      <c r="F7" s="485">
        <v>309.09300000000002</v>
      </c>
      <c r="G7" s="485">
        <v>89.718000000000004</v>
      </c>
      <c r="H7" s="485">
        <v>6.7859999999999996</v>
      </c>
    </row>
    <row r="8" spans="1:8">
      <c r="A8" s="176" t="s">
        <v>5</v>
      </c>
      <c r="B8" s="484">
        <v>119070.136</v>
      </c>
      <c r="C8" s="485">
        <v>77418.824999999997</v>
      </c>
      <c r="D8" s="485">
        <v>32051.207999999999</v>
      </c>
      <c r="E8" s="485">
        <v>9600.1029999999992</v>
      </c>
      <c r="F8" s="485">
        <v>56118.408000000003</v>
      </c>
      <c r="G8" s="485">
        <v>60377.752</v>
      </c>
      <c r="H8" s="485">
        <v>2573.9760000000001</v>
      </c>
    </row>
    <row r="9" spans="1:8">
      <c r="A9" s="4" t="s">
        <v>6</v>
      </c>
      <c r="B9" s="484">
        <v>3453.6370000000002</v>
      </c>
      <c r="C9" s="485">
        <v>1099.396</v>
      </c>
      <c r="D9" s="485">
        <v>1986.577</v>
      </c>
      <c r="E9" s="485">
        <v>367.66399999999999</v>
      </c>
      <c r="F9" s="485">
        <v>612.32899999999995</v>
      </c>
      <c r="G9" s="485">
        <v>2841.308</v>
      </c>
      <c r="H9" s="485" t="s">
        <v>68</v>
      </c>
    </row>
    <row r="10" spans="1:8">
      <c r="A10" s="4" t="s">
        <v>7</v>
      </c>
      <c r="B10" s="484">
        <v>6404.1989999999996</v>
      </c>
      <c r="C10" s="485">
        <v>3291.596</v>
      </c>
      <c r="D10" s="485">
        <v>2382.1219999999998</v>
      </c>
      <c r="E10" s="485">
        <v>730.48099999999999</v>
      </c>
      <c r="F10" s="485">
        <v>4370.5230000000001</v>
      </c>
      <c r="G10" s="485">
        <v>2024.6610000000001</v>
      </c>
      <c r="H10" s="485">
        <v>9.0150000000000006</v>
      </c>
    </row>
    <row r="11" spans="1:8">
      <c r="A11" s="4" t="s">
        <v>8</v>
      </c>
      <c r="B11" s="484">
        <v>24429.536</v>
      </c>
      <c r="C11" s="485">
        <v>16157.138000000001</v>
      </c>
      <c r="D11" s="485">
        <v>8230.634</v>
      </c>
      <c r="E11" s="485">
        <v>41.764000000000003</v>
      </c>
      <c r="F11" s="485">
        <v>14638.689</v>
      </c>
      <c r="G11" s="485">
        <v>9739.6229999999996</v>
      </c>
      <c r="H11" s="485">
        <v>51.223999999999997</v>
      </c>
    </row>
    <row r="12" spans="1:8">
      <c r="A12" s="4" t="s">
        <v>9</v>
      </c>
      <c r="B12" s="484">
        <v>4798.2579999999998</v>
      </c>
      <c r="C12" s="485">
        <v>4545.2</v>
      </c>
      <c r="D12" s="485">
        <v>241.16800000000001</v>
      </c>
      <c r="E12" s="485">
        <v>11.89</v>
      </c>
      <c r="F12" s="485">
        <v>1475.9259999999999</v>
      </c>
      <c r="G12" s="485">
        <v>3289.0479999999998</v>
      </c>
      <c r="H12" s="485">
        <v>33.283999999999999</v>
      </c>
    </row>
    <row r="13" spans="1:8">
      <c r="A13" s="4" t="s">
        <v>10</v>
      </c>
      <c r="B13" s="484">
        <v>3019.6439999999998</v>
      </c>
      <c r="C13" s="485">
        <v>339.30700000000002</v>
      </c>
      <c r="D13" s="485">
        <v>1663.4690000000001</v>
      </c>
      <c r="E13" s="485">
        <v>1016.8680000000001</v>
      </c>
      <c r="F13" s="485">
        <v>1364.51</v>
      </c>
      <c r="G13" s="485">
        <v>1619.57</v>
      </c>
      <c r="H13" s="485">
        <v>35.564</v>
      </c>
    </row>
    <row r="14" spans="1:8">
      <c r="A14" s="4" t="s">
        <v>11</v>
      </c>
      <c r="B14" s="484">
        <v>826.12</v>
      </c>
      <c r="C14" s="485">
        <v>626.37</v>
      </c>
      <c r="D14" s="485">
        <v>119.41200000000001</v>
      </c>
      <c r="E14" s="485">
        <v>80.337999999999994</v>
      </c>
      <c r="F14" s="485">
        <v>553.31299999999999</v>
      </c>
      <c r="G14" s="485">
        <v>272.80700000000002</v>
      </c>
      <c r="H14" s="485" t="s">
        <v>68</v>
      </c>
    </row>
    <row r="15" spans="1:8">
      <c r="A15" s="4" t="s">
        <v>12</v>
      </c>
      <c r="B15" s="484">
        <v>14403.130999999999</v>
      </c>
      <c r="C15" s="485">
        <v>12316.454</v>
      </c>
      <c r="D15" s="485">
        <v>2082.7020000000002</v>
      </c>
      <c r="E15" s="485">
        <v>3.9750000000000001</v>
      </c>
      <c r="F15" s="485">
        <v>1326.367</v>
      </c>
      <c r="G15" s="485">
        <v>12778.950999999999</v>
      </c>
      <c r="H15" s="485">
        <v>297.81299999999999</v>
      </c>
    </row>
    <row r="16" spans="1:8">
      <c r="A16" s="176" t="s">
        <v>730</v>
      </c>
      <c r="B16" s="484">
        <v>31266.513999999999</v>
      </c>
      <c r="C16" s="485">
        <v>19527.001</v>
      </c>
      <c r="D16" s="485">
        <v>9836.2450000000008</v>
      </c>
      <c r="E16" s="485">
        <v>1903.268</v>
      </c>
      <c r="F16" s="485">
        <v>17984.535</v>
      </c>
      <c r="G16" s="485">
        <v>12787.911</v>
      </c>
      <c r="H16" s="485">
        <v>494.06799999999998</v>
      </c>
    </row>
    <row r="17" spans="1:8">
      <c r="A17" s="176" t="s">
        <v>1508</v>
      </c>
      <c r="B17" s="484">
        <v>28672.875</v>
      </c>
      <c r="C17" s="485">
        <v>4377.3050000000003</v>
      </c>
      <c r="D17" s="485">
        <v>20575.677</v>
      </c>
      <c r="E17" s="485">
        <v>3719.893</v>
      </c>
      <c r="F17" s="485">
        <v>13160.188</v>
      </c>
      <c r="G17" s="485">
        <v>15409.865</v>
      </c>
      <c r="H17" s="485">
        <v>102.822</v>
      </c>
    </row>
    <row r="18" spans="1:8">
      <c r="A18" s="176" t="s">
        <v>14</v>
      </c>
      <c r="B18" s="484">
        <v>50739.065999999999</v>
      </c>
      <c r="C18" s="485">
        <v>31986.633000000002</v>
      </c>
      <c r="D18" s="485">
        <v>14183.893</v>
      </c>
      <c r="E18" s="485">
        <v>4568.54</v>
      </c>
      <c r="F18" s="485">
        <v>22220.726999999999</v>
      </c>
      <c r="G18" s="485">
        <v>26490.544999999998</v>
      </c>
      <c r="H18" s="485">
        <v>2027.7940000000001</v>
      </c>
    </row>
    <row r="19" spans="1:8">
      <c r="A19" s="4" t="s">
        <v>15</v>
      </c>
      <c r="B19" s="484">
        <v>7370.2079999999996</v>
      </c>
      <c r="C19" s="485">
        <v>4486.8490000000002</v>
      </c>
      <c r="D19" s="485">
        <v>973.38</v>
      </c>
      <c r="E19" s="485">
        <v>1909.979</v>
      </c>
      <c r="F19" s="485">
        <v>4282.0550000000003</v>
      </c>
      <c r="G19" s="485">
        <v>3088.1529999999998</v>
      </c>
      <c r="H19" s="485" t="s">
        <v>68</v>
      </c>
    </row>
    <row r="20" spans="1:8">
      <c r="A20" s="176" t="s">
        <v>150</v>
      </c>
      <c r="B20" s="484">
        <v>28452.17</v>
      </c>
      <c r="C20" s="485">
        <v>15792.602999999999</v>
      </c>
      <c r="D20" s="485">
        <v>10988.026</v>
      </c>
      <c r="E20" s="485">
        <v>1671.5409999999999</v>
      </c>
      <c r="F20" s="485">
        <v>16157.204</v>
      </c>
      <c r="G20" s="485">
        <v>11962.254000000001</v>
      </c>
      <c r="H20" s="485">
        <v>332.71199999999999</v>
      </c>
    </row>
    <row r="21" spans="1:8">
      <c r="A21" s="4" t="s">
        <v>17</v>
      </c>
      <c r="B21" s="484">
        <v>269.21499999999997</v>
      </c>
      <c r="C21" s="485">
        <v>99.561999999999998</v>
      </c>
      <c r="D21" s="485">
        <v>169.65299999999999</v>
      </c>
      <c r="E21" s="485" t="s">
        <v>68</v>
      </c>
      <c r="F21" s="485">
        <v>202.13800000000001</v>
      </c>
      <c r="G21" s="485">
        <v>67.076999999999998</v>
      </c>
      <c r="H21" s="485" t="s">
        <v>68</v>
      </c>
    </row>
    <row r="22" spans="1:8">
      <c r="A22" s="4" t="s">
        <v>18</v>
      </c>
      <c r="B22" s="484">
        <v>23.579000000000001</v>
      </c>
      <c r="C22" s="485">
        <v>11.52</v>
      </c>
      <c r="D22" s="485">
        <v>12.058999999999999</v>
      </c>
      <c r="E22" s="485" t="s">
        <v>68</v>
      </c>
      <c r="F22" s="485">
        <v>16.154</v>
      </c>
      <c r="G22" s="485">
        <v>7.4249999999999998</v>
      </c>
      <c r="H22" s="485" t="s">
        <v>68</v>
      </c>
    </row>
    <row r="23" spans="1:8">
      <c r="A23" s="176" t="s">
        <v>19</v>
      </c>
      <c r="B23" s="486">
        <v>109411.20300000001</v>
      </c>
      <c r="C23" s="381">
        <v>89754.561999999991</v>
      </c>
      <c r="D23" s="381">
        <v>16166.684999999998</v>
      </c>
      <c r="E23" s="381">
        <v>3489.9559999999997</v>
      </c>
      <c r="F23" s="381">
        <v>69920.251000000004</v>
      </c>
      <c r="G23" s="381">
        <v>30630.014999999999</v>
      </c>
      <c r="H23" s="381">
        <v>8860.9369999999999</v>
      </c>
    </row>
    <row r="24" spans="1:8">
      <c r="A24" s="5" t="s">
        <v>20</v>
      </c>
      <c r="B24" s="484">
        <v>12905.958000000001</v>
      </c>
      <c r="C24" s="485">
        <v>10568.587</v>
      </c>
      <c r="D24" s="485">
        <v>2120.2719999999999</v>
      </c>
      <c r="E24" s="485">
        <v>217.09899999999999</v>
      </c>
      <c r="F24" s="485">
        <v>7198.9459999999999</v>
      </c>
      <c r="G24" s="485">
        <v>5664.1450000000004</v>
      </c>
      <c r="H24" s="485">
        <v>42.866999999999997</v>
      </c>
    </row>
    <row r="25" spans="1:8">
      <c r="A25" s="5" t="s">
        <v>21</v>
      </c>
      <c r="B25" s="484">
        <v>1525.595</v>
      </c>
      <c r="C25" s="485">
        <v>466.435</v>
      </c>
      <c r="D25" s="485">
        <v>1059.1600000000001</v>
      </c>
      <c r="E25" s="485" t="s">
        <v>68</v>
      </c>
      <c r="F25" s="485">
        <v>590.37900000000002</v>
      </c>
      <c r="G25" s="485">
        <v>865.471</v>
      </c>
      <c r="H25" s="485">
        <v>69.745000000000005</v>
      </c>
    </row>
    <row r="26" spans="1:8">
      <c r="A26" s="5" t="s">
        <v>22</v>
      </c>
      <c r="B26" s="484">
        <v>16284.597</v>
      </c>
      <c r="C26" s="485">
        <v>12703.6</v>
      </c>
      <c r="D26" s="485">
        <v>2770.502</v>
      </c>
      <c r="E26" s="485">
        <v>810.495</v>
      </c>
      <c r="F26" s="485">
        <v>10519.03</v>
      </c>
      <c r="G26" s="485">
        <v>5673.33</v>
      </c>
      <c r="H26" s="485">
        <v>92.236999999999995</v>
      </c>
    </row>
    <row r="27" spans="1:8">
      <c r="A27" s="5" t="s">
        <v>23</v>
      </c>
      <c r="B27" s="484">
        <v>51174.974000000002</v>
      </c>
      <c r="C27" s="485">
        <v>43039.946000000004</v>
      </c>
      <c r="D27" s="485">
        <v>6775.7030000000004</v>
      </c>
      <c r="E27" s="485">
        <v>1359.325</v>
      </c>
      <c r="F27" s="485">
        <v>40116.362999999998</v>
      </c>
      <c r="G27" s="485">
        <v>10888.847</v>
      </c>
      <c r="H27" s="485">
        <v>169.76400000000001</v>
      </c>
    </row>
    <row r="28" spans="1:8">
      <c r="A28" s="5" t="s">
        <v>24</v>
      </c>
      <c r="B28" s="484">
        <v>27041.525000000001</v>
      </c>
      <c r="C28" s="485">
        <v>22719.513999999999</v>
      </c>
      <c r="D28" s="485">
        <v>3225.0479999999998</v>
      </c>
      <c r="E28" s="485">
        <v>1096.963</v>
      </c>
      <c r="F28" s="485">
        <v>11391.744000000001</v>
      </c>
      <c r="G28" s="485">
        <v>7163.4570000000003</v>
      </c>
      <c r="H28" s="485">
        <v>8486.3240000000005</v>
      </c>
    </row>
    <row r="29" spans="1:8">
      <c r="A29" s="5" t="s">
        <v>25</v>
      </c>
      <c r="B29" s="484">
        <v>478.55399999999997</v>
      </c>
      <c r="C29" s="485">
        <v>256.48</v>
      </c>
      <c r="D29" s="485">
        <v>216</v>
      </c>
      <c r="E29" s="485">
        <v>6.0739999999999998</v>
      </c>
      <c r="F29" s="485">
        <v>103.789</v>
      </c>
      <c r="G29" s="485">
        <v>374.76499999999999</v>
      </c>
      <c r="H29" s="485" t="s">
        <v>68</v>
      </c>
    </row>
    <row r="30" spans="1:8">
      <c r="A30" s="4" t="s">
        <v>26</v>
      </c>
      <c r="B30" s="484">
        <v>484.036</v>
      </c>
      <c r="C30" s="485">
        <v>364.27</v>
      </c>
      <c r="D30" s="485">
        <v>100.254</v>
      </c>
      <c r="E30" s="485">
        <v>19.512</v>
      </c>
      <c r="F30" s="485">
        <v>464.524</v>
      </c>
      <c r="G30" s="485">
        <v>19.512</v>
      </c>
      <c r="H30" s="485" t="s">
        <v>68</v>
      </c>
    </row>
    <row r="31" spans="1:8">
      <c r="A31" s="4" t="s">
        <v>27</v>
      </c>
      <c r="B31" s="484">
        <v>16867.477999999999</v>
      </c>
      <c r="C31" s="485">
        <v>15735.692999999999</v>
      </c>
      <c r="D31" s="485">
        <v>1044.4359999999999</v>
      </c>
      <c r="E31" s="485">
        <v>87.349000000000004</v>
      </c>
      <c r="F31" s="485">
        <v>16304.888999999999</v>
      </c>
      <c r="G31" s="485">
        <v>481.18</v>
      </c>
      <c r="H31" s="485">
        <v>81.409000000000006</v>
      </c>
    </row>
    <row r="32" spans="1:8">
      <c r="A32" s="4" t="s">
        <v>28</v>
      </c>
      <c r="B32" s="484">
        <v>371.10300000000001</v>
      </c>
      <c r="C32" s="485">
        <v>190.76900000000001</v>
      </c>
      <c r="D32" s="485">
        <v>169.375</v>
      </c>
      <c r="E32" s="485">
        <v>10.959</v>
      </c>
      <c r="F32" s="485">
        <v>323.791</v>
      </c>
      <c r="G32" s="485">
        <v>27.277999999999999</v>
      </c>
      <c r="H32" s="485">
        <v>20.033999999999999</v>
      </c>
    </row>
    <row r="33" spans="1:8">
      <c r="A33" s="4" t="s">
        <v>29</v>
      </c>
      <c r="B33" s="484">
        <v>13160.777</v>
      </c>
      <c r="C33" s="485">
        <v>6594.31</v>
      </c>
      <c r="D33" s="485">
        <v>4297.2960000000003</v>
      </c>
      <c r="E33" s="485">
        <v>2269.1709999999998</v>
      </c>
      <c r="F33" s="485">
        <v>4360.4089999999997</v>
      </c>
      <c r="G33" s="485">
        <v>8244.2170000000006</v>
      </c>
      <c r="H33" s="485">
        <v>556.15099999999995</v>
      </c>
    </row>
    <row r="34" spans="1:8">
      <c r="A34" s="4" t="s">
        <v>30</v>
      </c>
      <c r="B34" s="484">
        <v>514.29600000000005</v>
      </c>
      <c r="C34" s="485">
        <v>28.952999999999999</v>
      </c>
      <c r="D34" s="485">
        <v>405.34800000000001</v>
      </c>
      <c r="E34" s="485">
        <v>79.995000000000005</v>
      </c>
      <c r="F34" s="485">
        <v>36.933999999999997</v>
      </c>
      <c r="G34" s="485">
        <v>448.99099999999999</v>
      </c>
      <c r="H34" s="485">
        <v>28.370999999999999</v>
      </c>
    </row>
    <row r="35" spans="1:8">
      <c r="A35" s="4" t="s">
        <v>31</v>
      </c>
      <c r="B35" s="484">
        <v>9399.4040000000005</v>
      </c>
      <c r="C35" s="485">
        <v>7288.6580000000004</v>
      </c>
      <c r="D35" s="485">
        <v>500.25700000000001</v>
      </c>
      <c r="E35" s="485">
        <v>1610.489</v>
      </c>
      <c r="F35" s="485">
        <v>1872.8050000000001</v>
      </c>
      <c r="G35" s="485">
        <v>7518.7430000000004</v>
      </c>
      <c r="H35" s="485">
        <v>7.8559999999999999</v>
      </c>
    </row>
    <row r="36" spans="1:8">
      <c r="A36" s="4" t="s">
        <v>32</v>
      </c>
      <c r="B36" s="484">
        <v>115.89</v>
      </c>
      <c r="C36" s="485">
        <v>115.89</v>
      </c>
      <c r="D36" s="485" t="s">
        <v>68</v>
      </c>
      <c r="E36" s="485" t="s">
        <v>68</v>
      </c>
      <c r="F36" s="485">
        <v>115.89</v>
      </c>
      <c r="G36" s="485" t="s">
        <v>68</v>
      </c>
      <c r="H36" s="485" t="s">
        <v>68</v>
      </c>
    </row>
    <row r="37" spans="1:8">
      <c r="A37" s="4" t="s">
        <v>33</v>
      </c>
      <c r="B37" s="484">
        <v>2.3740000000000001</v>
      </c>
      <c r="C37" s="485">
        <v>2.3740000000000001</v>
      </c>
      <c r="D37" s="485" t="s">
        <v>68</v>
      </c>
      <c r="E37" s="485" t="s">
        <v>68</v>
      </c>
      <c r="F37" s="485" t="s">
        <v>68</v>
      </c>
      <c r="G37" s="485">
        <v>2.3740000000000001</v>
      </c>
      <c r="H37" s="485" t="s">
        <v>68</v>
      </c>
    </row>
    <row r="38" spans="1:8">
      <c r="A38" s="4" t="s">
        <v>34</v>
      </c>
      <c r="B38" s="484">
        <v>57817.646000000001</v>
      </c>
      <c r="C38" s="485">
        <v>23174.224999999999</v>
      </c>
      <c r="D38" s="485">
        <v>27244.757000000001</v>
      </c>
      <c r="E38" s="485">
        <v>7398.6639999999998</v>
      </c>
      <c r="F38" s="485">
        <v>14804.222</v>
      </c>
      <c r="G38" s="485">
        <v>42731.559000000001</v>
      </c>
      <c r="H38" s="485">
        <v>281.86500000000001</v>
      </c>
    </row>
    <row r="39" spans="1:8">
      <c r="A39" s="4" t="s">
        <v>35</v>
      </c>
      <c r="B39" s="484">
        <v>5877.6189999999997</v>
      </c>
      <c r="C39" s="485">
        <v>3345.7260000000001</v>
      </c>
      <c r="D39" s="485">
        <v>2426.7860000000001</v>
      </c>
      <c r="E39" s="485">
        <v>105.107</v>
      </c>
      <c r="F39" s="485">
        <v>4442.5959999999995</v>
      </c>
      <c r="G39" s="485">
        <v>1415.8409999999999</v>
      </c>
      <c r="H39" s="485">
        <v>19.181999999999999</v>
      </c>
    </row>
    <row r="40" spans="1:8">
      <c r="A40" s="4" t="s">
        <v>36</v>
      </c>
      <c r="B40" s="484">
        <v>1628.7639999999999</v>
      </c>
      <c r="C40" s="485">
        <v>445.01799999999997</v>
      </c>
      <c r="D40" s="485">
        <v>1083.9459999999999</v>
      </c>
      <c r="E40" s="485">
        <v>99.8</v>
      </c>
      <c r="F40" s="485">
        <v>803.58900000000006</v>
      </c>
      <c r="G40" s="485">
        <v>825.17499999999995</v>
      </c>
      <c r="H40" s="485" t="s">
        <v>68</v>
      </c>
    </row>
    <row r="41" spans="1:8">
      <c r="A41" s="4" t="s">
        <v>37</v>
      </c>
      <c r="B41" s="484">
        <v>4710.2489999999998</v>
      </c>
      <c r="C41" s="485">
        <v>633.27499999999998</v>
      </c>
      <c r="D41" s="485">
        <v>3918.0039999999999</v>
      </c>
      <c r="E41" s="485">
        <v>158.97</v>
      </c>
      <c r="F41" s="485">
        <v>1718.549</v>
      </c>
      <c r="G41" s="485">
        <v>2093.0509999999999</v>
      </c>
      <c r="H41" s="485">
        <v>898.649</v>
      </c>
    </row>
    <row r="42" spans="1:8">
      <c r="A42" s="4" t="s">
        <v>38</v>
      </c>
      <c r="B42" s="484">
        <v>8672.1679999999997</v>
      </c>
      <c r="C42" s="485">
        <v>1063.3989999999999</v>
      </c>
      <c r="D42" s="485">
        <v>5853.1189999999997</v>
      </c>
      <c r="E42" s="485">
        <v>1755.65</v>
      </c>
      <c r="F42" s="485">
        <v>1858.758</v>
      </c>
      <c r="G42" s="485">
        <v>6689.72</v>
      </c>
      <c r="H42" s="485">
        <v>123.69</v>
      </c>
    </row>
    <row r="43" spans="1:8">
      <c r="A43" s="4" t="s">
        <v>39</v>
      </c>
      <c r="B43" s="484">
        <v>9205.7070000000003</v>
      </c>
      <c r="C43" s="485">
        <v>6213.4589999999998</v>
      </c>
      <c r="D43" s="485">
        <v>2409.6550000000002</v>
      </c>
      <c r="E43" s="485">
        <v>582.59299999999996</v>
      </c>
      <c r="F43" s="485">
        <v>3493.0329999999999</v>
      </c>
      <c r="G43" s="485">
        <v>5098.6130000000003</v>
      </c>
      <c r="H43" s="485">
        <v>614.06100000000004</v>
      </c>
    </row>
    <row r="44" spans="1:8">
      <c r="A44" s="4" t="s">
        <v>40</v>
      </c>
      <c r="B44" s="484">
        <v>6247.7259999999997</v>
      </c>
      <c r="C44" s="485">
        <v>5249.5770000000002</v>
      </c>
      <c r="D44" s="485">
        <v>973.30200000000002</v>
      </c>
      <c r="E44" s="485">
        <v>24.847000000000001</v>
      </c>
      <c r="F44" s="485">
        <v>4812.1279999999997</v>
      </c>
      <c r="G44" s="485">
        <v>1433.855</v>
      </c>
      <c r="H44" s="485">
        <v>1.7430000000000001</v>
      </c>
    </row>
    <row r="45" spans="1:8">
      <c r="A45" s="4" t="s">
        <v>41</v>
      </c>
      <c r="B45" s="484">
        <v>11156.079</v>
      </c>
      <c r="C45" s="485">
        <v>9665.7729999999992</v>
      </c>
      <c r="D45" s="485">
        <v>913.55899999999997</v>
      </c>
      <c r="E45" s="485">
        <v>576.74699999999996</v>
      </c>
      <c r="F45" s="485">
        <v>1971.4190000000001</v>
      </c>
      <c r="G45" s="485">
        <v>9146.6299999999992</v>
      </c>
      <c r="H45" s="485">
        <v>38.03</v>
      </c>
    </row>
    <row r="46" spans="1:8">
      <c r="A46" s="4" t="s">
        <v>42</v>
      </c>
      <c r="B46" s="487">
        <v>205.489</v>
      </c>
      <c r="C46" s="382">
        <v>86.945999999999998</v>
      </c>
      <c r="D46" s="382">
        <v>100.583</v>
      </c>
      <c r="E46" s="382">
        <v>17.96</v>
      </c>
      <c r="F46" s="382">
        <v>172.75899999999999</v>
      </c>
      <c r="G46" s="382" t="s">
        <v>68</v>
      </c>
      <c r="H46" s="382">
        <v>32.729999999999997</v>
      </c>
    </row>
    <row r="47" spans="1:8">
      <c r="A47" s="4" t="s">
        <v>43</v>
      </c>
      <c r="B47" s="484">
        <v>964.11199999999997</v>
      </c>
      <c r="C47" s="485">
        <v>88.897000000000006</v>
      </c>
      <c r="D47" s="485">
        <v>733.43</v>
      </c>
      <c r="E47" s="485">
        <v>141.785</v>
      </c>
      <c r="F47" s="485">
        <v>792.68499999999995</v>
      </c>
      <c r="G47" s="485">
        <v>171.42699999999999</v>
      </c>
      <c r="H47" s="485" t="s">
        <v>68</v>
      </c>
    </row>
    <row r="48" spans="1:8">
      <c r="A48" s="4" t="s">
        <v>44</v>
      </c>
      <c r="B48" s="484">
        <v>198.64099999999999</v>
      </c>
      <c r="C48" s="485" t="s">
        <v>68</v>
      </c>
      <c r="D48" s="485">
        <v>113.31</v>
      </c>
      <c r="E48" s="485">
        <v>85.331000000000003</v>
      </c>
      <c r="F48" s="485">
        <v>116.01</v>
      </c>
      <c r="G48" s="485">
        <v>82.631</v>
      </c>
      <c r="H48" s="485" t="s">
        <v>68</v>
      </c>
    </row>
    <row r="49" spans="1:8">
      <c r="A49" s="4" t="s">
        <v>45</v>
      </c>
      <c r="B49" s="484">
        <v>4568.6090000000004</v>
      </c>
      <c r="C49" s="485">
        <v>997.54899999999998</v>
      </c>
      <c r="D49" s="485">
        <v>3475.989</v>
      </c>
      <c r="E49" s="485">
        <v>95.070999999999998</v>
      </c>
      <c r="F49" s="485">
        <v>558.46699999999998</v>
      </c>
      <c r="G49" s="485">
        <v>3966.1590000000001</v>
      </c>
      <c r="H49" s="485">
        <v>43.982999999999997</v>
      </c>
    </row>
    <row r="50" spans="1:8">
      <c r="A50" s="4" t="s">
        <v>46</v>
      </c>
      <c r="B50" s="484">
        <v>330.589</v>
      </c>
      <c r="C50" s="485">
        <v>143.589</v>
      </c>
      <c r="D50" s="485">
        <v>187</v>
      </c>
      <c r="E50" s="485" t="s">
        <v>68</v>
      </c>
      <c r="F50" s="485">
        <v>54.267000000000003</v>
      </c>
      <c r="G50" s="485">
        <v>263.72399999999999</v>
      </c>
      <c r="H50" s="485">
        <v>12.598000000000001</v>
      </c>
    </row>
    <row r="51" spans="1:8">
      <c r="A51" s="4" t="s">
        <v>47</v>
      </c>
      <c r="B51" s="484">
        <v>7964.8819999999996</v>
      </c>
      <c r="C51" s="485">
        <v>433.23899999999998</v>
      </c>
      <c r="D51" s="485">
        <v>7045.9530000000004</v>
      </c>
      <c r="E51" s="485">
        <v>485.69</v>
      </c>
      <c r="F51" s="485">
        <v>501.54700000000003</v>
      </c>
      <c r="G51" s="485">
        <v>7463.335</v>
      </c>
      <c r="H51" s="485" t="s">
        <v>68</v>
      </c>
    </row>
    <row r="52" spans="1:8">
      <c r="A52" s="176" t="s">
        <v>48</v>
      </c>
      <c r="B52" s="484">
        <v>34664.436999999998</v>
      </c>
      <c r="C52" s="485">
        <v>15226.89</v>
      </c>
      <c r="D52" s="485">
        <v>17846.175999999999</v>
      </c>
      <c r="E52" s="485">
        <v>1591.3710000000001</v>
      </c>
      <c r="F52" s="485">
        <v>9704.8590000000004</v>
      </c>
      <c r="G52" s="485">
        <v>23856.473999999998</v>
      </c>
      <c r="H52" s="485">
        <v>1103.104</v>
      </c>
    </row>
    <row r="53" spans="1:8">
      <c r="A53" s="4" t="s">
        <v>49</v>
      </c>
      <c r="B53" s="484">
        <v>17478.550999999999</v>
      </c>
      <c r="C53" s="485">
        <v>7291.8419999999996</v>
      </c>
      <c r="D53" s="485">
        <v>6140.5469999999996</v>
      </c>
      <c r="E53" s="485">
        <v>4046.1619999999998</v>
      </c>
      <c r="F53" s="485">
        <v>7448.6350000000002</v>
      </c>
      <c r="G53" s="485">
        <v>9980.0990000000002</v>
      </c>
      <c r="H53" s="485">
        <v>49.817</v>
      </c>
    </row>
    <row r="54" spans="1:8">
      <c r="A54" s="4" t="s">
        <v>50</v>
      </c>
      <c r="B54" s="484">
        <v>1293.828</v>
      </c>
      <c r="C54" s="485">
        <v>740.84400000000005</v>
      </c>
      <c r="D54" s="485">
        <v>536.25599999999997</v>
      </c>
      <c r="E54" s="485">
        <v>16.728000000000002</v>
      </c>
      <c r="F54" s="485">
        <v>779.10599999999999</v>
      </c>
      <c r="G54" s="485">
        <v>512.72199999999998</v>
      </c>
      <c r="H54" s="485">
        <v>2</v>
      </c>
    </row>
    <row r="55" spans="1:8">
      <c r="A55" s="4" t="s">
        <v>51</v>
      </c>
      <c r="B55" s="484">
        <v>3608.0030000000002</v>
      </c>
      <c r="C55" s="485">
        <v>1134.732</v>
      </c>
      <c r="D55" s="485">
        <v>1940.86</v>
      </c>
      <c r="E55" s="485">
        <v>532.41099999999994</v>
      </c>
      <c r="F55" s="485">
        <v>2387.1619999999998</v>
      </c>
      <c r="G55" s="485">
        <v>1220.8409999999999</v>
      </c>
      <c r="H55" s="485" t="s">
        <v>68</v>
      </c>
    </row>
    <row r="56" spans="1:8">
      <c r="A56" s="4" t="s">
        <v>52</v>
      </c>
      <c r="B56" s="484">
        <v>1090.895</v>
      </c>
      <c r="C56" s="485">
        <v>764.851</v>
      </c>
      <c r="D56" s="485">
        <v>320.54199999999997</v>
      </c>
      <c r="E56" s="485">
        <v>5.5019999999999998</v>
      </c>
      <c r="F56" s="485">
        <v>572.88499999999999</v>
      </c>
      <c r="G56" s="485">
        <v>512.02</v>
      </c>
      <c r="H56" s="485">
        <v>5.99</v>
      </c>
    </row>
    <row r="57" spans="1:8">
      <c r="A57" s="4" t="s">
        <v>53</v>
      </c>
      <c r="B57" s="484">
        <v>8789.0280000000002</v>
      </c>
      <c r="C57" s="485">
        <v>3033.0329999999999</v>
      </c>
      <c r="D57" s="485">
        <v>4925.2190000000001</v>
      </c>
      <c r="E57" s="485">
        <v>830.77599999999995</v>
      </c>
      <c r="F57" s="485">
        <v>6117.7219999999998</v>
      </c>
      <c r="G57" s="485">
        <v>2265.7289999999998</v>
      </c>
      <c r="H57" s="485">
        <v>405.577</v>
      </c>
    </row>
    <row r="58" spans="1:8">
      <c r="A58" s="4" t="s">
        <v>54</v>
      </c>
      <c r="B58" s="484">
        <v>3369.9920000000002</v>
      </c>
      <c r="C58" s="485">
        <v>2590.6970000000001</v>
      </c>
      <c r="D58" s="485">
        <v>587.81799999999998</v>
      </c>
      <c r="E58" s="485">
        <v>191.477</v>
      </c>
      <c r="F58" s="485">
        <v>2776.1379999999999</v>
      </c>
      <c r="G58" s="485">
        <v>593.75400000000002</v>
      </c>
      <c r="H58" s="485">
        <v>0.1</v>
      </c>
    </row>
    <row r="59" spans="1:8">
      <c r="A59" s="4" t="s">
        <v>55</v>
      </c>
      <c r="B59" s="484">
        <v>15194.763000000001</v>
      </c>
      <c r="C59" s="485">
        <v>12621.235000000001</v>
      </c>
      <c r="D59" s="485">
        <v>2570.92</v>
      </c>
      <c r="E59" s="485">
        <v>2.6080000000000001</v>
      </c>
      <c r="F59" s="485">
        <v>2872.721</v>
      </c>
      <c r="G59" s="485">
        <v>11862.186</v>
      </c>
      <c r="H59" s="485">
        <v>459.85599999999999</v>
      </c>
    </row>
    <row r="60" spans="1:8">
      <c r="A60" s="4" t="s">
        <v>56</v>
      </c>
      <c r="B60" s="484">
        <v>19490.505000000001</v>
      </c>
      <c r="C60" s="485">
        <v>16088.374</v>
      </c>
      <c r="D60" s="485">
        <v>3041.63</v>
      </c>
      <c r="E60" s="485">
        <v>360.50099999999998</v>
      </c>
      <c r="F60" s="485">
        <v>14905.623</v>
      </c>
      <c r="G60" s="485">
        <v>4462.058</v>
      </c>
      <c r="H60" s="485">
        <v>122.824</v>
      </c>
    </row>
    <row r="61" spans="1:8">
      <c r="A61" s="176" t="s">
        <v>57</v>
      </c>
      <c r="B61" s="484">
        <v>63571.114000000001</v>
      </c>
      <c r="C61" s="485">
        <v>45785.038</v>
      </c>
      <c r="D61" s="485">
        <v>13084.873</v>
      </c>
      <c r="E61" s="485">
        <v>4701.2030000000004</v>
      </c>
      <c r="F61" s="485">
        <v>37782.936999999998</v>
      </c>
      <c r="G61" s="485">
        <v>19833.302</v>
      </c>
      <c r="H61" s="485">
        <v>5954.875</v>
      </c>
    </row>
    <row r="62" spans="1:8">
      <c r="A62" s="4" t="s">
        <v>58</v>
      </c>
      <c r="B62" s="484">
        <v>59644.631000000001</v>
      </c>
      <c r="C62" s="485">
        <v>3938.5529999999999</v>
      </c>
      <c r="D62" s="485">
        <v>8433.8520000000008</v>
      </c>
      <c r="E62" s="485">
        <v>47272.226000000002</v>
      </c>
      <c r="F62" s="485">
        <v>11516.373</v>
      </c>
      <c r="G62" s="485">
        <v>36613.230000000003</v>
      </c>
      <c r="H62" s="485">
        <v>11515.028</v>
      </c>
    </row>
    <row r="63" spans="1:8">
      <c r="A63" s="4" t="s">
        <v>59</v>
      </c>
      <c r="B63" s="484">
        <v>16361.523999999999</v>
      </c>
      <c r="C63" s="485">
        <v>14854.276</v>
      </c>
      <c r="D63" s="485">
        <v>861.32799999999997</v>
      </c>
      <c r="E63" s="485">
        <v>645.91999999999996</v>
      </c>
      <c r="F63" s="485">
        <v>9523.6049999999996</v>
      </c>
      <c r="G63" s="485">
        <v>5041.6279999999997</v>
      </c>
      <c r="H63" s="485">
        <v>1796.2909999999999</v>
      </c>
    </row>
    <row r="64" spans="1:8">
      <c r="A64" s="4" t="s">
        <v>60</v>
      </c>
      <c r="B64" s="484">
        <v>1067.0229999999999</v>
      </c>
      <c r="C64" s="485">
        <v>450.78699999999998</v>
      </c>
      <c r="D64" s="485">
        <v>570.28200000000004</v>
      </c>
      <c r="E64" s="485">
        <v>45.954000000000001</v>
      </c>
      <c r="F64" s="485">
        <v>320.45</v>
      </c>
      <c r="G64" s="485">
        <v>689.52200000000005</v>
      </c>
      <c r="H64" s="485">
        <v>57.051000000000002</v>
      </c>
    </row>
    <row r="65" spans="1:8">
      <c r="A65" s="4" t="s">
        <v>61</v>
      </c>
      <c r="B65" s="484">
        <v>379.50200000000001</v>
      </c>
      <c r="C65" s="485">
        <v>0.629</v>
      </c>
      <c r="D65" s="485">
        <v>311.678</v>
      </c>
      <c r="E65" s="485">
        <v>67.194999999999993</v>
      </c>
      <c r="F65" s="485">
        <v>156.04499999999999</v>
      </c>
      <c r="G65" s="485">
        <v>215.702</v>
      </c>
      <c r="H65" s="485">
        <v>7.7549999999999999</v>
      </c>
    </row>
    <row r="66" spans="1:8">
      <c r="A66" s="4" t="s">
        <v>62</v>
      </c>
      <c r="B66" s="484">
        <v>3983.8939999999998</v>
      </c>
      <c r="C66" s="485">
        <v>2934.2660000000001</v>
      </c>
      <c r="D66" s="485">
        <v>660.12099999999998</v>
      </c>
      <c r="E66" s="485">
        <v>389.50700000000001</v>
      </c>
      <c r="F66" s="485">
        <v>1751.2149999999999</v>
      </c>
      <c r="G66" s="485">
        <v>2163.5909999999999</v>
      </c>
      <c r="H66" s="485">
        <v>69.087999999999994</v>
      </c>
    </row>
    <row r="67" spans="1:8">
      <c r="A67" s="4" t="s">
        <v>63</v>
      </c>
      <c r="B67" s="484">
        <v>2302.8020000000001</v>
      </c>
      <c r="C67" s="485">
        <v>1180.183</v>
      </c>
      <c r="D67" s="485">
        <v>1059.441</v>
      </c>
      <c r="E67" s="485">
        <v>63.177999999999997</v>
      </c>
      <c r="F67" s="485">
        <v>815.87199999999996</v>
      </c>
      <c r="G67" s="485">
        <v>1477.194</v>
      </c>
      <c r="H67" s="485">
        <v>9.7360000000000007</v>
      </c>
    </row>
    <row r="68" spans="1:8">
      <c r="A68" s="4" t="s">
        <v>64</v>
      </c>
      <c r="B68" s="484">
        <v>1296.1020000000001</v>
      </c>
      <c r="C68" s="485">
        <v>1244.201</v>
      </c>
      <c r="D68" s="485">
        <v>24.114999999999998</v>
      </c>
      <c r="E68" s="485">
        <v>27.786000000000001</v>
      </c>
      <c r="F68" s="485">
        <v>917.03300000000002</v>
      </c>
      <c r="G68" s="485">
        <v>379.06900000000002</v>
      </c>
      <c r="H68" s="485" t="s">
        <v>68</v>
      </c>
    </row>
    <row r="69" spans="1:8">
      <c r="A69" s="177" t="s">
        <v>65</v>
      </c>
      <c r="B69" s="488">
        <v>2953.5369999999998</v>
      </c>
      <c r="C69" s="489">
        <v>1877.35</v>
      </c>
      <c r="D69" s="489">
        <v>829.41600000000005</v>
      </c>
      <c r="E69" s="489">
        <v>246.77099999999999</v>
      </c>
      <c r="F69" s="489">
        <v>1825.1479999999999</v>
      </c>
      <c r="G69" s="489">
        <v>1121.8889999999999</v>
      </c>
      <c r="H69" s="489">
        <v>6.5</v>
      </c>
    </row>
  </sheetData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14" t="s">
        <v>1495</v>
      </c>
      <c r="B1" s="514"/>
      <c r="C1" s="514"/>
      <c r="D1" s="514"/>
      <c r="E1" s="514"/>
      <c r="F1" s="514"/>
      <c r="G1" s="514"/>
    </row>
    <row r="2" spans="1:7" s="556" customFormat="1" ht="12" thickBot="1">
      <c r="A2" s="582" t="s">
        <v>398</v>
      </c>
      <c r="B2" s="557"/>
      <c r="D2" s="583"/>
      <c r="E2" s="583"/>
      <c r="F2" s="583"/>
      <c r="G2" s="519" t="s">
        <v>0</v>
      </c>
    </row>
    <row r="3" spans="1:7" ht="36.75" customHeight="1" thickBot="1">
      <c r="A3" s="283" t="s">
        <v>399</v>
      </c>
      <c r="B3" s="284" t="s">
        <v>400</v>
      </c>
      <c r="C3" s="284" t="s">
        <v>401</v>
      </c>
      <c r="D3" s="284" t="s">
        <v>311</v>
      </c>
      <c r="E3" s="285" t="s">
        <v>402</v>
      </c>
      <c r="F3" s="284" t="s">
        <v>403</v>
      </c>
      <c r="G3" s="286" t="s">
        <v>404</v>
      </c>
    </row>
    <row r="4" spans="1:7">
      <c r="A4" s="272" t="s">
        <v>405</v>
      </c>
      <c r="B4" s="403">
        <v>105.7</v>
      </c>
      <c r="C4" s="403">
        <v>106.9</v>
      </c>
      <c r="D4" s="403">
        <v>104.8</v>
      </c>
      <c r="E4" s="403">
        <v>106</v>
      </c>
      <c r="F4" s="403">
        <v>107.3</v>
      </c>
      <c r="G4" s="403">
        <v>105.5</v>
      </c>
    </row>
    <row r="5" spans="1:7">
      <c r="A5" s="273" t="s">
        <v>406</v>
      </c>
      <c r="B5" s="403">
        <v>111.4</v>
      </c>
      <c r="C5" s="403">
        <v>111.2</v>
      </c>
      <c r="D5" s="403">
        <v>107.6</v>
      </c>
      <c r="E5" s="403">
        <v>108.8</v>
      </c>
      <c r="F5" s="403">
        <v>113.7</v>
      </c>
      <c r="G5" s="403">
        <v>110.4</v>
      </c>
    </row>
    <row r="6" spans="1:7">
      <c r="A6" s="273" t="s">
        <v>407</v>
      </c>
      <c r="B6" s="403">
        <v>103.1</v>
      </c>
      <c r="C6" s="403">
        <v>101.3</v>
      </c>
      <c r="D6" s="403">
        <v>100.7</v>
      </c>
      <c r="E6" s="403">
        <v>101.8</v>
      </c>
      <c r="F6" s="403">
        <v>103.1</v>
      </c>
      <c r="G6" s="403">
        <v>101.8</v>
      </c>
    </row>
    <row r="7" spans="1:7">
      <c r="A7" s="273" t="s">
        <v>408</v>
      </c>
      <c r="B7" s="403">
        <v>91</v>
      </c>
      <c r="C7" s="403">
        <v>95.1</v>
      </c>
      <c r="D7" s="403">
        <v>91.7</v>
      </c>
      <c r="E7" s="403">
        <v>99.4</v>
      </c>
      <c r="F7" s="403">
        <v>96.9</v>
      </c>
      <c r="G7" s="403">
        <v>90.1</v>
      </c>
    </row>
    <row r="8" spans="1:7">
      <c r="A8" s="273" t="s">
        <v>409</v>
      </c>
      <c r="B8" s="403">
        <v>101.8</v>
      </c>
      <c r="C8" s="403">
        <v>106.5</v>
      </c>
      <c r="D8" s="403">
        <v>102.5</v>
      </c>
      <c r="E8" s="403">
        <v>103.6</v>
      </c>
      <c r="F8" s="403">
        <v>100.3</v>
      </c>
      <c r="G8" s="403">
        <v>102.2</v>
      </c>
    </row>
    <row r="9" spans="1:7">
      <c r="A9" s="273" t="s">
        <v>410</v>
      </c>
      <c r="B9" s="403">
        <v>102.1</v>
      </c>
      <c r="C9" s="403">
        <v>103.8</v>
      </c>
      <c r="D9" s="403">
        <v>105.2</v>
      </c>
      <c r="E9" s="403">
        <v>110.9</v>
      </c>
      <c r="F9" s="403">
        <v>102.4</v>
      </c>
      <c r="G9" s="403">
        <v>103.5</v>
      </c>
    </row>
    <row r="10" spans="1:7">
      <c r="A10" s="273" t="s">
        <v>411</v>
      </c>
      <c r="B10" s="403">
        <v>101.1</v>
      </c>
      <c r="C10" s="403">
        <v>100.2</v>
      </c>
      <c r="D10" s="403">
        <v>98.8</v>
      </c>
      <c r="E10" s="403">
        <v>100.3</v>
      </c>
      <c r="F10" s="403">
        <v>99.5</v>
      </c>
      <c r="G10" s="403">
        <v>99.7</v>
      </c>
    </row>
    <row r="11" spans="1:7">
      <c r="A11" s="273" t="s">
        <v>412</v>
      </c>
      <c r="B11" s="403">
        <v>113.2</v>
      </c>
      <c r="C11" s="403">
        <v>115.9</v>
      </c>
      <c r="D11" s="403">
        <v>116.3</v>
      </c>
      <c r="E11" s="403">
        <v>113.9</v>
      </c>
      <c r="F11" s="403">
        <v>119.3</v>
      </c>
      <c r="G11" s="403">
        <v>114.7</v>
      </c>
    </row>
    <row r="12" spans="1:7">
      <c r="A12" s="273" t="s">
        <v>413</v>
      </c>
      <c r="B12" s="403">
        <v>99.7</v>
      </c>
      <c r="C12" s="403">
        <v>100</v>
      </c>
      <c r="D12" s="403">
        <v>99.6</v>
      </c>
      <c r="E12" s="403">
        <v>100.1</v>
      </c>
      <c r="F12" s="403">
        <v>100</v>
      </c>
      <c r="G12" s="403">
        <v>100</v>
      </c>
    </row>
    <row r="13" spans="1:7">
      <c r="A13" s="273" t="s">
        <v>414</v>
      </c>
      <c r="B13" s="403">
        <v>100.9</v>
      </c>
      <c r="C13" s="403">
        <v>100.9</v>
      </c>
      <c r="D13" s="403">
        <v>102.7</v>
      </c>
      <c r="E13" s="403">
        <v>101.3</v>
      </c>
      <c r="F13" s="403">
        <v>103.6</v>
      </c>
      <c r="G13" s="403">
        <v>102.7</v>
      </c>
    </row>
    <row r="14" spans="1:7">
      <c r="A14" s="273" t="s">
        <v>415</v>
      </c>
      <c r="B14" s="403">
        <v>100</v>
      </c>
      <c r="C14" s="403">
        <v>99.2</v>
      </c>
      <c r="D14" s="403">
        <v>100</v>
      </c>
      <c r="E14" s="403">
        <v>100</v>
      </c>
      <c r="F14" s="403">
        <v>100</v>
      </c>
      <c r="G14" s="403">
        <v>100</v>
      </c>
    </row>
    <row r="15" spans="1:7">
      <c r="A15" s="273" t="s">
        <v>416</v>
      </c>
      <c r="B15" s="421">
        <v>100.6</v>
      </c>
      <c r="C15" s="422">
        <v>102.6</v>
      </c>
      <c r="D15" s="422">
        <v>100.5</v>
      </c>
      <c r="E15" s="422">
        <v>102.5</v>
      </c>
      <c r="F15" s="422">
        <v>102.8</v>
      </c>
      <c r="G15" s="422">
        <v>100</v>
      </c>
    </row>
    <row r="16" spans="1:7">
      <c r="A16" s="292" t="s">
        <v>417</v>
      </c>
      <c r="B16" s="404">
        <v>102.5</v>
      </c>
      <c r="C16" s="405">
        <v>102.2</v>
      </c>
      <c r="D16" s="405">
        <v>99.9</v>
      </c>
      <c r="E16" s="405">
        <v>101.7</v>
      </c>
      <c r="F16" s="405">
        <v>102</v>
      </c>
      <c r="G16" s="405">
        <v>101.6</v>
      </c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43.42578125" style="200" customWidth="1"/>
    <col min="2" max="2" width="10.28515625" style="200" customWidth="1"/>
    <col min="3" max="4" width="11.28515625" style="200" customWidth="1"/>
    <col min="5" max="5" width="9.140625" style="200"/>
    <col min="6" max="6" width="11.42578125" style="200" customWidth="1"/>
    <col min="7" max="7" width="10.5703125" style="200" customWidth="1"/>
    <col min="8" max="8" width="11.85546875" style="200" customWidth="1"/>
    <col min="9" max="16384" width="9.140625" style="200"/>
  </cols>
  <sheetData>
    <row r="1" spans="1:8" ht="13.5">
      <c r="A1" s="514" t="s">
        <v>1496</v>
      </c>
      <c r="B1" s="514"/>
      <c r="C1" s="514"/>
      <c r="D1" s="514"/>
      <c r="E1" s="514"/>
      <c r="F1" s="514"/>
      <c r="G1" s="514"/>
      <c r="H1" s="514"/>
    </row>
    <row r="2" spans="1:8" s="557" customFormat="1" thickBot="1">
      <c r="A2" s="582" t="s">
        <v>418</v>
      </c>
      <c r="H2" s="546" t="s">
        <v>0</v>
      </c>
    </row>
    <row r="3" spans="1:8" ht="39" customHeight="1" thickBot="1">
      <c r="A3" s="283" t="s">
        <v>419</v>
      </c>
      <c r="B3" s="287" t="s">
        <v>420</v>
      </c>
      <c r="C3" s="288" t="s">
        <v>400</v>
      </c>
      <c r="D3" s="288" t="s">
        <v>401</v>
      </c>
      <c r="E3" s="284" t="s">
        <v>311</v>
      </c>
      <c r="F3" s="285" t="s">
        <v>402</v>
      </c>
      <c r="G3" s="284" t="s">
        <v>403</v>
      </c>
      <c r="H3" s="289" t="s">
        <v>404</v>
      </c>
    </row>
    <row r="4" spans="1:8" ht="13.5" customHeight="1">
      <c r="A4" s="274" t="s">
        <v>421</v>
      </c>
      <c r="B4" s="275" t="s">
        <v>422</v>
      </c>
      <c r="C4" s="423">
        <v>2.5499999999999998</v>
      </c>
      <c r="D4" s="423">
        <v>3.77</v>
      </c>
      <c r="E4" s="423">
        <v>2.2200000000000002</v>
      </c>
      <c r="F4" s="423">
        <v>3.43</v>
      </c>
      <c r="G4" s="423">
        <v>2.33</v>
      </c>
      <c r="H4" s="423">
        <v>2.67</v>
      </c>
    </row>
    <row r="5" spans="1:8" ht="13.5" customHeight="1">
      <c r="A5" s="274" t="s">
        <v>423</v>
      </c>
      <c r="B5" s="275" t="s">
        <v>422</v>
      </c>
      <c r="C5" s="423">
        <v>1.02</v>
      </c>
      <c r="D5" s="423">
        <v>1.1299999999999999</v>
      </c>
      <c r="E5" s="423">
        <v>1.73</v>
      </c>
      <c r="F5" s="423">
        <v>1.06</v>
      </c>
      <c r="G5" s="423">
        <v>1.48</v>
      </c>
      <c r="H5" s="423">
        <v>1.25</v>
      </c>
    </row>
    <row r="6" spans="1:8" ht="13.5" customHeight="1">
      <c r="A6" s="274" t="s">
        <v>424</v>
      </c>
      <c r="B6" s="275" t="s">
        <v>422</v>
      </c>
      <c r="C6" s="423">
        <v>3.16</v>
      </c>
      <c r="D6" s="423">
        <v>2.29</v>
      </c>
      <c r="E6" s="423">
        <v>2.2999999999999998</v>
      </c>
      <c r="F6" s="423">
        <v>2.3199999999999998</v>
      </c>
      <c r="G6" s="423">
        <v>2.95</v>
      </c>
      <c r="H6" s="423">
        <v>2.11</v>
      </c>
    </row>
    <row r="7" spans="1:8" ht="13.5" customHeight="1">
      <c r="A7" s="274" t="s">
        <v>425</v>
      </c>
      <c r="B7" s="275" t="s">
        <v>422</v>
      </c>
      <c r="C7" s="423">
        <v>2.31</v>
      </c>
      <c r="D7" s="423">
        <v>2.04</v>
      </c>
      <c r="E7" s="423">
        <v>2.35</v>
      </c>
      <c r="F7" s="423">
        <v>2.39</v>
      </c>
      <c r="G7" s="423">
        <v>2.36</v>
      </c>
      <c r="H7" s="423">
        <v>2.14</v>
      </c>
    </row>
    <row r="8" spans="1:8" ht="13.5" customHeight="1">
      <c r="A8" s="274" t="s">
        <v>426</v>
      </c>
      <c r="B8" s="275" t="s">
        <v>422</v>
      </c>
      <c r="C8" s="423">
        <v>3.33</v>
      </c>
      <c r="D8" s="423">
        <v>3.06</v>
      </c>
      <c r="E8" s="423">
        <v>2.41</v>
      </c>
      <c r="F8" s="423">
        <v>3.81</v>
      </c>
      <c r="G8" s="423">
        <v>3.12</v>
      </c>
      <c r="H8" s="423">
        <v>2.71</v>
      </c>
    </row>
    <row r="9" spans="1:8" ht="13.5" customHeight="1">
      <c r="A9" s="274" t="s">
        <v>427</v>
      </c>
      <c r="B9" s="275" t="s">
        <v>422</v>
      </c>
      <c r="C9" s="423">
        <v>8.9499999999999993</v>
      </c>
      <c r="D9" s="423">
        <v>9.5299999999999994</v>
      </c>
      <c r="E9" s="423">
        <v>8.94</v>
      </c>
      <c r="F9" s="423">
        <v>7.97</v>
      </c>
      <c r="G9" s="423">
        <v>8.42</v>
      </c>
      <c r="H9" s="423">
        <v>7.64</v>
      </c>
    </row>
    <row r="10" spans="1:8" ht="13.5" customHeight="1">
      <c r="A10" s="274" t="s">
        <v>428</v>
      </c>
      <c r="B10" s="275" t="s">
        <v>422</v>
      </c>
      <c r="C10" s="423">
        <v>22.77</v>
      </c>
      <c r="D10" s="423">
        <v>17.149999999999999</v>
      </c>
      <c r="E10" s="423">
        <v>18</v>
      </c>
      <c r="F10" s="423">
        <v>21.11</v>
      </c>
      <c r="G10" s="423">
        <v>20</v>
      </c>
      <c r="H10" s="423">
        <v>21.2</v>
      </c>
    </row>
    <row r="11" spans="1:8" ht="13.5" customHeight="1">
      <c r="A11" s="274" t="s">
        <v>429</v>
      </c>
      <c r="B11" s="275" t="s">
        <v>422</v>
      </c>
      <c r="C11" s="423">
        <v>8.1300000000000008</v>
      </c>
      <c r="D11" s="423">
        <v>9.2200000000000006</v>
      </c>
      <c r="E11" s="423">
        <v>8.76</v>
      </c>
      <c r="F11" s="423">
        <v>8.4600000000000009</v>
      </c>
      <c r="G11" s="423">
        <v>8.4700000000000006</v>
      </c>
      <c r="H11" s="423">
        <v>7.51</v>
      </c>
    </row>
    <row r="12" spans="1:8" ht="13.5" customHeight="1">
      <c r="A12" s="274" t="s">
        <v>430</v>
      </c>
      <c r="B12" s="275" t="s">
        <v>422</v>
      </c>
      <c r="C12" s="423">
        <v>4.3600000000000003</v>
      </c>
      <c r="D12" s="423">
        <v>4.58</v>
      </c>
      <c r="E12" s="423">
        <v>4.72</v>
      </c>
      <c r="F12" s="423">
        <v>4.71</v>
      </c>
      <c r="G12" s="423">
        <v>5.07</v>
      </c>
      <c r="H12" s="423">
        <v>4.58</v>
      </c>
    </row>
    <row r="13" spans="1:8" ht="13.5" customHeight="1">
      <c r="A13" s="274" t="s">
        <v>431</v>
      </c>
      <c r="B13" s="275" t="s">
        <v>422</v>
      </c>
      <c r="C13" s="423">
        <v>11.64</v>
      </c>
      <c r="D13" s="423">
        <v>13.85</v>
      </c>
      <c r="E13" s="423">
        <v>18.829999999999998</v>
      </c>
      <c r="F13" s="423">
        <v>15.94</v>
      </c>
      <c r="G13" s="423">
        <v>17.79</v>
      </c>
      <c r="H13" s="423">
        <v>21.72</v>
      </c>
    </row>
    <row r="14" spans="1:8" ht="13.5" customHeight="1">
      <c r="A14" s="274" t="s">
        <v>432</v>
      </c>
      <c r="B14" s="275" t="s">
        <v>422</v>
      </c>
      <c r="C14" s="423">
        <v>12.44</v>
      </c>
      <c r="D14" s="423">
        <v>13.85</v>
      </c>
      <c r="E14" s="423">
        <v>13.75</v>
      </c>
      <c r="F14" s="423">
        <v>15.97</v>
      </c>
      <c r="G14" s="423">
        <v>14.99</v>
      </c>
      <c r="H14" s="423">
        <v>13.97</v>
      </c>
    </row>
    <row r="15" spans="1:8" ht="13.5" customHeight="1">
      <c r="A15" s="274" t="s">
        <v>433</v>
      </c>
      <c r="B15" s="275" t="s">
        <v>422</v>
      </c>
      <c r="C15" s="423">
        <v>13.39</v>
      </c>
      <c r="D15" s="423">
        <v>13.07</v>
      </c>
      <c r="E15" s="423">
        <v>13.71</v>
      </c>
      <c r="F15" s="423">
        <v>10.85</v>
      </c>
      <c r="G15" s="423">
        <v>13.11</v>
      </c>
      <c r="H15" s="423">
        <v>12.61</v>
      </c>
    </row>
    <row r="16" spans="1:8" ht="13.5" customHeight="1">
      <c r="A16" s="274" t="s">
        <v>434</v>
      </c>
      <c r="B16" s="275" t="s">
        <v>422</v>
      </c>
      <c r="C16" s="423">
        <v>17.63</v>
      </c>
      <c r="D16" s="423">
        <v>15.98</v>
      </c>
      <c r="E16" s="423">
        <v>16.39</v>
      </c>
      <c r="F16" s="423">
        <v>19.14</v>
      </c>
      <c r="G16" s="423">
        <v>21.93</v>
      </c>
      <c r="H16" s="423">
        <v>17.829999999999998</v>
      </c>
    </row>
    <row r="17" spans="1:8" ht="13.5" customHeight="1">
      <c r="A17" s="274" t="s">
        <v>435</v>
      </c>
      <c r="B17" s="275" t="s">
        <v>422</v>
      </c>
      <c r="C17" s="423">
        <v>10.07</v>
      </c>
      <c r="D17" s="423">
        <v>9</v>
      </c>
      <c r="E17" s="423">
        <v>9.17</v>
      </c>
      <c r="F17" s="423">
        <v>10.01</v>
      </c>
      <c r="G17" s="423">
        <v>10.7</v>
      </c>
      <c r="H17" s="423">
        <v>8.99</v>
      </c>
    </row>
    <row r="18" spans="1:8" ht="13.5" customHeight="1">
      <c r="A18" s="274" t="s">
        <v>436</v>
      </c>
      <c r="B18" s="275" t="s">
        <v>437</v>
      </c>
      <c r="C18" s="423">
        <v>1.38</v>
      </c>
      <c r="D18" s="423">
        <v>1.51</v>
      </c>
      <c r="E18" s="423">
        <v>1.45</v>
      </c>
      <c r="F18" s="423">
        <v>1.44</v>
      </c>
      <c r="G18" s="423">
        <v>1.37</v>
      </c>
      <c r="H18" s="423">
        <v>1.47</v>
      </c>
    </row>
    <row r="19" spans="1:8" ht="13.5" customHeight="1">
      <c r="A19" s="276" t="s">
        <v>438</v>
      </c>
      <c r="B19" s="277" t="s">
        <v>437</v>
      </c>
      <c r="C19" s="423">
        <v>2.12</v>
      </c>
      <c r="D19" s="423">
        <v>2</v>
      </c>
      <c r="E19" s="423">
        <v>2.0699999999999998</v>
      </c>
      <c r="F19" s="423">
        <v>1.81</v>
      </c>
      <c r="G19" s="423">
        <v>2.0299999999999998</v>
      </c>
      <c r="H19" s="423">
        <v>1.84</v>
      </c>
    </row>
    <row r="20" spans="1:8" ht="13.5" customHeight="1">
      <c r="A20" s="276" t="s">
        <v>439</v>
      </c>
      <c r="B20" s="275" t="s">
        <v>422</v>
      </c>
      <c r="C20" s="423">
        <v>4.51</v>
      </c>
      <c r="D20" s="423">
        <v>4.6100000000000003</v>
      </c>
      <c r="E20" s="423">
        <v>4.87</v>
      </c>
      <c r="F20" s="423">
        <v>5.57</v>
      </c>
      <c r="G20" s="423">
        <v>5.04</v>
      </c>
      <c r="H20" s="423">
        <v>7.08</v>
      </c>
    </row>
    <row r="21" spans="1:8" ht="13.5" customHeight="1">
      <c r="A21" s="274" t="s">
        <v>440</v>
      </c>
      <c r="B21" s="275" t="s">
        <v>422</v>
      </c>
      <c r="C21" s="423">
        <v>11.59</v>
      </c>
      <c r="D21" s="423">
        <v>10.4</v>
      </c>
      <c r="E21" s="423">
        <v>10.9</v>
      </c>
      <c r="F21" s="423">
        <v>11.18</v>
      </c>
      <c r="G21" s="423">
        <v>12.52</v>
      </c>
      <c r="H21" s="423">
        <v>11.45</v>
      </c>
    </row>
    <row r="22" spans="1:8" ht="13.5" customHeight="1">
      <c r="A22" s="276" t="s">
        <v>441</v>
      </c>
      <c r="B22" s="277" t="s">
        <v>422</v>
      </c>
      <c r="C22" s="423">
        <v>5.4</v>
      </c>
      <c r="D22" s="423">
        <v>5.84</v>
      </c>
      <c r="E22" s="423">
        <v>5.41</v>
      </c>
      <c r="F22" s="423">
        <v>5.21</v>
      </c>
      <c r="G22" s="423">
        <v>5.83</v>
      </c>
      <c r="H22" s="423">
        <v>4.99</v>
      </c>
    </row>
    <row r="23" spans="1:8" ht="13.5" customHeight="1">
      <c r="A23" s="274" t="s">
        <v>442</v>
      </c>
      <c r="B23" s="275" t="s">
        <v>443</v>
      </c>
      <c r="C23" s="423">
        <v>0.27</v>
      </c>
      <c r="D23" s="423">
        <v>0.23</v>
      </c>
      <c r="E23" s="423">
        <v>0.24</v>
      </c>
      <c r="F23" s="423">
        <v>0.24</v>
      </c>
      <c r="G23" s="423">
        <v>0.3</v>
      </c>
      <c r="H23" s="423">
        <v>0.26</v>
      </c>
    </row>
    <row r="24" spans="1:8" ht="13.5" customHeight="1">
      <c r="A24" s="274" t="s">
        <v>444</v>
      </c>
      <c r="B24" s="275" t="s">
        <v>422</v>
      </c>
      <c r="C24" s="423">
        <v>22.18</v>
      </c>
      <c r="D24" s="423">
        <v>22.87</v>
      </c>
      <c r="E24" s="423">
        <v>23.64</v>
      </c>
      <c r="F24" s="423">
        <v>23.63</v>
      </c>
      <c r="G24" s="423">
        <v>22.41</v>
      </c>
      <c r="H24" s="423">
        <v>21.84</v>
      </c>
    </row>
    <row r="25" spans="1:8" ht="13.5" customHeight="1">
      <c r="A25" s="274" t="s">
        <v>445</v>
      </c>
      <c r="B25" s="275" t="s">
        <v>422</v>
      </c>
      <c r="C25" s="423">
        <v>4.49</v>
      </c>
      <c r="D25" s="423">
        <v>4.12</v>
      </c>
      <c r="E25" s="423">
        <v>4.32</v>
      </c>
      <c r="F25" s="423">
        <v>4.0199999999999996</v>
      </c>
      <c r="G25" s="423">
        <v>4.41</v>
      </c>
      <c r="H25" s="423">
        <v>4.16</v>
      </c>
    </row>
    <row r="26" spans="1:8" ht="13.5" customHeight="1">
      <c r="A26" s="274" t="s">
        <v>446</v>
      </c>
      <c r="B26" s="275" t="s">
        <v>437</v>
      </c>
      <c r="C26" s="423">
        <v>2.87</v>
      </c>
      <c r="D26" s="423">
        <v>2.85</v>
      </c>
      <c r="E26" s="423">
        <v>2.91</v>
      </c>
      <c r="F26" s="423">
        <v>2.92</v>
      </c>
      <c r="G26" s="423">
        <v>2.83</v>
      </c>
      <c r="H26" s="423">
        <v>2.81</v>
      </c>
    </row>
    <row r="27" spans="1:8" ht="13.5" customHeight="1">
      <c r="A27" s="276" t="s">
        <v>447</v>
      </c>
      <c r="B27" s="277" t="s">
        <v>422</v>
      </c>
      <c r="C27" s="423">
        <v>2.56</v>
      </c>
      <c r="D27" s="423">
        <v>2.3199999999999998</v>
      </c>
      <c r="E27" s="423">
        <v>2.35</v>
      </c>
      <c r="F27" s="423">
        <v>2.44</v>
      </c>
      <c r="G27" s="423">
        <v>2.64</v>
      </c>
      <c r="H27" s="423">
        <v>2.3199999999999998</v>
      </c>
    </row>
    <row r="28" spans="1:8" ht="13.5" customHeight="1">
      <c r="A28" s="274" t="s">
        <v>448</v>
      </c>
      <c r="B28" s="275" t="s">
        <v>422</v>
      </c>
      <c r="C28" s="423">
        <v>2.11</v>
      </c>
      <c r="D28" s="423">
        <v>1.94</v>
      </c>
      <c r="E28" s="423">
        <v>2.0499999999999998</v>
      </c>
      <c r="F28" s="423">
        <v>2.1800000000000002</v>
      </c>
      <c r="G28" s="423">
        <v>2.15</v>
      </c>
      <c r="H28" s="423">
        <v>2.04</v>
      </c>
    </row>
    <row r="29" spans="1:8" ht="13.5" customHeight="1">
      <c r="A29" s="274" t="s">
        <v>143</v>
      </c>
      <c r="B29" s="275" t="s">
        <v>422</v>
      </c>
      <c r="C29" s="423">
        <v>1.72</v>
      </c>
      <c r="D29" s="423">
        <v>1.49</v>
      </c>
      <c r="E29" s="423">
        <v>1.83</v>
      </c>
      <c r="F29" s="423">
        <v>1.67</v>
      </c>
      <c r="G29" s="423">
        <v>1.9</v>
      </c>
      <c r="H29" s="423">
        <v>1.7</v>
      </c>
    </row>
    <row r="30" spans="1:8" ht="13.5" customHeight="1">
      <c r="A30" s="274" t="s">
        <v>449</v>
      </c>
      <c r="B30" s="275" t="s">
        <v>422</v>
      </c>
      <c r="C30" s="423">
        <v>15.74</v>
      </c>
      <c r="D30" s="423">
        <v>14.18</v>
      </c>
      <c r="E30" s="423">
        <v>15.59</v>
      </c>
      <c r="F30" s="423">
        <v>15.08</v>
      </c>
      <c r="G30" s="423">
        <v>15.26</v>
      </c>
      <c r="H30" s="423">
        <v>15.41</v>
      </c>
    </row>
    <row r="31" spans="1:8" ht="13.5" customHeight="1">
      <c r="A31" s="274" t="s">
        <v>450</v>
      </c>
      <c r="B31" s="275" t="s">
        <v>422</v>
      </c>
      <c r="C31" s="423">
        <v>7.37</v>
      </c>
      <c r="D31" s="423">
        <v>8.4600000000000009</v>
      </c>
      <c r="E31" s="423">
        <v>6.79</v>
      </c>
      <c r="F31" s="423">
        <v>8.2899999999999991</v>
      </c>
      <c r="G31" s="423">
        <v>7.24</v>
      </c>
      <c r="H31" s="423">
        <v>8.19</v>
      </c>
    </row>
    <row r="32" spans="1:8" ht="13.5" customHeight="1">
      <c r="A32" s="274" t="s">
        <v>451</v>
      </c>
      <c r="B32" s="275" t="s">
        <v>422</v>
      </c>
      <c r="C32" s="423">
        <v>1.1399999999999999</v>
      </c>
      <c r="D32" s="423">
        <v>1.03</v>
      </c>
      <c r="E32" s="423">
        <v>1.32</v>
      </c>
      <c r="F32" s="423">
        <v>1.38</v>
      </c>
      <c r="G32" s="423">
        <v>1.24</v>
      </c>
      <c r="H32" s="423">
        <v>1.1599999999999999</v>
      </c>
    </row>
    <row r="33" spans="1:8" ht="13.5" customHeight="1">
      <c r="A33" s="276" t="s">
        <v>452</v>
      </c>
      <c r="B33" s="277" t="s">
        <v>422</v>
      </c>
      <c r="C33" s="423">
        <v>2.95</v>
      </c>
      <c r="D33" s="423">
        <v>2.7</v>
      </c>
      <c r="E33" s="423">
        <v>2.94</v>
      </c>
      <c r="F33" s="423">
        <v>2.91</v>
      </c>
      <c r="G33" s="423">
        <v>2.5099999999999998</v>
      </c>
      <c r="H33" s="423">
        <v>2.8</v>
      </c>
    </row>
    <row r="34" spans="1:8" ht="13.5" customHeight="1">
      <c r="A34" s="274" t="s">
        <v>453</v>
      </c>
      <c r="B34" s="275" t="s">
        <v>422</v>
      </c>
      <c r="C34" s="423">
        <v>2.27</v>
      </c>
      <c r="D34" s="423">
        <v>2.38</v>
      </c>
      <c r="E34" s="423">
        <v>2.31</v>
      </c>
      <c r="F34" s="423">
        <v>2.39</v>
      </c>
      <c r="G34" s="423">
        <v>2.72</v>
      </c>
      <c r="H34" s="423">
        <v>2.5</v>
      </c>
    </row>
    <row r="35" spans="1:8" ht="13.5" customHeight="1">
      <c r="A35" s="274" t="s">
        <v>454</v>
      </c>
      <c r="B35" s="275" t="s">
        <v>422</v>
      </c>
      <c r="C35" s="423">
        <v>2.64</v>
      </c>
      <c r="D35" s="423">
        <v>2.79</v>
      </c>
      <c r="E35" s="423">
        <v>3.02</v>
      </c>
      <c r="F35" s="423">
        <v>2.98</v>
      </c>
      <c r="G35" s="423">
        <v>3.18</v>
      </c>
      <c r="H35" s="423">
        <v>2.99</v>
      </c>
    </row>
    <row r="36" spans="1:8" ht="13.5" customHeight="1">
      <c r="A36" s="274" t="s">
        <v>455</v>
      </c>
      <c r="B36" s="275" t="s">
        <v>422</v>
      </c>
      <c r="C36" s="423">
        <v>2.02</v>
      </c>
      <c r="D36" s="423">
        <v>2.19</v>
      </c>
      <c r="E36" s="423">
        <v>2.4300000000000002</v>
      </c>
      <c r="F36" s="423">
        <v>2.36</v>
      </c>
      <c r="G36" s="423">
        <v>2.46</v>
      </c>
      <c r="H36" s="423">
        <v>2.19</v>
      </c>
    </row>
    <row r="37" spans="1:8" ht="13.5" customHeight="1">
      <c r="A37" s="274" t="s">
        <v>456</v>
      </c>
      <c r="B37" s="275" t="s">
        <v>422</v>
      </c>
      <c r="C37" s="423">
        <v>5.0199999999999996</v>
      </c>
      <c r="D37" s="423">
        <v>4.8</v>
      </c>
      <c r="E37" s="423">
        <v>4.8099999999999996</v>
      </c>
      <c r="F37" s="423">
        <v>5.21</v>
      </c>
      <c r="G37" s="423">
        <v>5.16</v>
      </c>
      <c r="H37" s="423">
        <v>5.04</v>
      </c>
    </row>
    <row r="38" spans="1:8" ht="13.5" customHeight="1">
      <c r="A38" s="274" t="s">
        <v>457</v>
      </c>
      <c r="B38" s="275" t="s">
        <v>422</v>
      </c>
      <c r="C38" s="423">
        <v>1.65</v>
      </c>
      <c r="D38" s="423">
        <v>1.43</v>
      </c>
      <c r="E38" s="423">
        <v>1.59</v>
      </c>
      <c r="F38" s="423">
        <v>1.68</v>
      </c>
      <c r="G38" s="423">
        <v>1.75</v>
      </c>
      <c r="H38" s="423">
        <v>1.63</v>
      </c>
    </row>
    <row r="39" spans="1:8" ht="13.5" customHeight="1">
      <c r="A39" s="274" t="s">
        <v>458</v>
      </c>
      <c r="B39" s="275" t="s">
        <v>422</v>
      </c>
      <c r="C39" s="423">
        <v>1.19</v>
      </c>
      <c r="D39" s="423">
        <v>1.02</v>
      </c>
      <c r="E39" s="423">
        <v>1.1200000000000001</v>
      </c>
      <c r="F39" s="423">
        <v>1.22</v>
      </c>
      <c r="G39" s="423">
        <v>1.38</v>
      </c>
      <c r="H39" s="423">
        <v>1.17</v>
      </c>
    </row>
    <row r="40" spans="1:8" ht="13.5" customHeight="1">
      <c r="A40" s="274" t="s">
        <v>142</v>
      </c>
      <c r="B40" s="275" t="s">
        <v>422</v>
      </c>
      <c r="C40" s="423">
        <v>0.94</v>
      </c>
      <c r="D40" s="423">
        <v>0.89</v>
      </c>
      <c r="E40" s="423">
        <v>1.1000000000000001</v>
      </c>
      <c r="F40" s="423">
        <v>1.28</v>
      </c>
      <c r="G40" s="423">
        <v>0.96</v>
      </c>
      <c r="H40" s="423">
        <v>0.83</v>
      </c>
    </row>
    <row r="41" spans="1:8" ht="13.5" customHeight="1">
      <c r="A41" s="274" t="s">
        <v>459</v>
      </c>
      <c r="B41" s="275" t="s">
        <v>422</v>
      </c>
      <c r="C41" s="423">
        <v>1.31</v>
      </c>
      <c r="D41" s="423">
        <v>1.3</v>
      </c>
      <c r="E41" s="423">
        <v>1.28</v>
      </c>
      <c r="F41" s="423">
        <v>1.3</v>
      </c>
      <c r="G41" s="423">
        <v>1.3</v>
      </c>
      <c r="H41" s="423">
        <v>1.31</v>
      </c>
    </row>
    <row r="42" spans="1:8" ht="13.5" customHeight="1">
      <c r="A42" s="274" t="s">
        <v>460</v>
      </c>
      <c r="B42" s="275" t="s">
        <v>422</v>
      </c>
      <c r="C42" s="423">
        <v>4.9400000000000004</v>
      </c>
      <c r="D42" s="423">
        <v>5.4</v>
      </c>
      <c r="E42" s="423">
        <v>5.84</v>
      </c>
      <c r="F42" s="423">
        <v>5.24</v>
      </c>
      <c r="G42" s="423">
        <v>4.93</v>
      </c>
      <c r="H42" s="423">
        <v>5</v>
      </c>
    </row>
    <row r="43" spans="1:8" ht="13.5" customHeight="1">
      <c r="A43" s="274" t="s">
        <v>461</v>
      </c>
      <c r="B43" s="275" t="s">
        <v>422</v>
      </c>
      <c r="C43" s="423">
        <v>16.239999999999998</v>
      </c>
      <c r="D43" s="423">
        <v>16.62</v>
      </c>
      <c r="E43" s="423">
        <v>17.37</v>
      </c>
      <c r="F43" s="423">
        <v>18.7</v>
      </c>
      <c r="G43" s="423">
        <v>17.52</v>
      </c>
      <c r="H43" s="423">
        <v>20.329999999999998</v>
      </c>
    </row>
    <row r="44" spans="1:8" ht="13.5" customHeight="1">
      <c r="A44" s="274" t="s">
        <v>462</v>
      </c>
      <c r="B44" s="275" t="s">
        <v>422</v>
      </c>
      <c r="C44" s="423">
        <v>17.100000000000001</v>
      </c>
      <c r="D44" s="423">
        <v>15.59</v>
      </c>
      <c r="E44" s="423">
        <v>15.08</v>
      </c>
      <c r="F44" s="423">
        <v>16.78</v>
      </c>
      <c r="G44" s="423">
        <v>17.329999999999998</v>
      </c>
      <c r="H44" s="423">
        <v>14.95</v>
      </c>
    </row>
    <row r="45" spans="1:8" ht="13.5" customHeight="1">
      <c r="A45" s="276" t="s">
        <v>463</v>
      </c>
      <c r="B45" s="277" t="s">
        <v>422</v>
      </c>
      <c r="C45" s="423">
        <v>9.59</v>
      </c>
      <c r="D45" s="423">
        <v>8.89</v>
      </c>
      <c r="E45" s="423">
        <v>9.2100000000000009</v>
      </c>
      <c r="F45" s="423">
        <v>10.92</v>
      </c>
      <c r="G45" s="423">
        <v>8.33</v>
      </c>
      <c r="H45" s="423">
        <v>9.9600000000000009</v>
      </c>
    </row>
    <row r="46" spans="1:8" ht="13.5" customHeight="1">
      <c r="A46" s="67" t="s">
        <v>464</v>
      </c>
      <c r="B46" s="278" t="s">
        <v>422</v>
      </c>
      <c r="C46" s="423">
        <v>8.19</v>
      </c>
      <c r="D46" s="423">
        <v>6.13</v>
      </c>
      <c r="E46" s="423">
        <v>12.88</v>
      </c>
      <c r="F46" s="423">
        <v>10.58</v>
      </c>
      <c r="G46" s="423">
        <v>10.61</v>
      </c>
      <c r="H46" s="423">
        <v>8.01</v>
      </c>
    </row>
    <row r="47" spans="1:8" ht="13.5" customHeight="1">
      <c r="A47" s="274" t="s">
        <v>465</v>
      </c>
      <c r="B47" s="275" t="s">
        <v>422</v>
      </c>
      <c r="C47" s="423">
        <v>0.83</v>
      </c>
      <c r="D47" s="423">
        <v>0.81</v>
      </c>
      <c r="E47" s="423">
        <v>0.83</v>
      </c>
      <c r="F47" s="423">
        <v>0.83</v>
      </c>
      <c r="G47" s="423">
        <v>0.83</v>
      </c>
      <c r="H47" s="423">
        <v>0.98</v>
      </c>
    </row>
    <row r="48" spans="1:8" ht="13.5" customHeight="1">
      <c r="A48" s="274" t="s">
        <v>466</v>
      </c>
      <c r="B48" s="275" t="s">
        <v>422</v>
      </c>
      <c r="C48" s="423">
        <v>13.31</v>
      </c>
      <c r="D48" s="423">
        <v>13.03</v>
      </c>
      <c r="E48" s="423">
        <v>13.79</v>
      </c>
      <c r="F48" s="423">
        <v>13.82</v>
      </c>
      <c r="G48" s="423">
        <v>13.23</v>
      </c>
      <c r="H48" s="423">
        <v>14.18</v>
      </c>
    </row>
    <row r="49" spans="1:8" ht="13.5" customHeight="1">
      <c r="A49" s="276" t="s">
        <v>467</v>
      </c>
      <c r="B49" s="277" t="s">
        <v>468</v>
      </c>
      <c r="C49" s="423">
        <v>1.98</v>
      </c>
      <c r="D49" s="423">
        <v>1.92</v>
      </c>
      <c r="E49" s="423">
        <v>1.91</v>
      </c>
      <c r="F49" s="423">
        <v>2.0099999999999998</v>
      </c>
      <c r="G49" s="423">
        <v>1.91</v>
      </c>
      <c r="H49" s="423">
        <v>2.16</v>
      </c>
    </row>
    <row r="50" spans="1:8" ht="13.5" customHeight="1">
      <c r="A50" s="274" t="s">
        <v>469</v>
      </c>
      <c r="B50" s="275" t="s">
        <v>437</v>
      </c>
      <c r="C50" s="423">
        <v>0.49</v>
      </c>
      <c r="D50" s="423">
        <v>0.5</v>
      </c>
      <c r="E50" s="423">
        <v>0.55000000000000004</v>
      </c>
      <c r="F50" s="423">
        <v>0.63</v>
      </c>
      <c r="G50" s="423">
        <v>0.62</v>
      </c>
      <c r="H50" s="423">
        <v>0.55000000000000004</v>
      </c>
    </row>
    <row r="51" spans="1:8" ht="13.5" customHeight="1">
      <c r="A51" s="274" t="s">
        <v>470</v>
      </c>
      <c r="B51" s="275" t="s">
        <v>437</v>
      </c>
      <c r="C51" s="423">
        <v>2.0699999999999998</v>
      </c>
      <c r="D51" s="423">
        <v>1.23</v>
      </c>
      <c r="E51" s="423">
        <v>2.11</v>
      </c>
      <c r="F51" s="423">
        <v>1.69</v>
      </c>
      <c r="G51" s="423">
        <v>1.69</v>
      </c>
      <c r="H51" s="423">
        <v>2.2999999999999998</v>
      </c>
    </row>
    <row r="52" spans="1:8" ht="13.5" customHeight="1">
      <c r="A52" s="274" t="s">
        <v>471</v>
      </c>
      <c r="B52" s="275" t="s">
        <v>437</v>
      </c>
      <c r="C52" s="423">
        <v>20.16</v>
      </c>
      <c r="D52" s="423">
        <v>16.43</v>
      </c>
      <c r="E52" s="423">
        <v>15.55</v>
      </c>
      <c r="F52" s="423">
        <v>16.73</v>
      </c>
      <c r="G52" s="423">
        <v>23.78</v>
      </c>
      <c r="H52" s="423">
        <v>14.94</v>
      </c>
    </row>
    <row r="53" spans="1:8" ht="13.5" customHeight="1">
      <c r="A53" s="276" t="s">
        <v>472</v>
      </c>
      <c r="B53" s="277" t="s">
        <v>437</v>
      </c>
      <c r="C53" s="423">
        <v>5.72</v>
      </c>
      <c r="D53" s="423">
        <v>6.57</v>
      </c>
      <c r="E53" s="423">
        <v>5.26</v>
      </c>
      <c r="F53" s="423">
        <v>5.19</v>
      </c>
      <c r="G53" s="423">
        <v>5.93</v>
      </c>
      <c r="H53" s="423">
        <v>6.32</v>
      </c>
    </row>
    <row r="54" spans="1:8" ht="13.5" customHeight="1">
      <c r="A54" s="274" t="s">
        <v>473</v>
      </c>
      <c r="B54" s="275" t="s">
        <v>437</v>
      </c>
      <c r="C54" s="423">
        <v>2.3199999999999998</v>
      </c>
      <c r="D54" s="423">
        <v>3.24</v>
      </c>
      <c r="E54" s="423">
        <v>1.44</v>
      </c>
      <c r="F54" s="423">
        <v>2.52</v>
      </c>
      <c r="G54" s="423">
        <v>3.32</v>
      </c>
      <c r="H54" s="423">
        <v>2.2799999999999998</v>
      </c>
    </row>
    <row r="55" spans="1:8" ht="13.5" customHeight="1">
      <c r="A55" s="276" t="s">
        <v>474</v>
      </c>
      <c r="B55" s="277" t="s">
        <v>443</v>
      </c>
      <c r="C55" s="423">
        <v>137.93</v>
      </c>
      <c r="D55" s="423">
        <v>79</v>
      </c>
      <c r="E55" s="423">
        <v>165.96</v>
      </c>
      <c r="F55" s="423">
        <v>117.9</v>
      </c>
      <c r="G55" s="423">
        <v>107.25</v>
      </c>
      <c r="H55" s="423">
        <v>172.26</v>
      </c>
    </row>
    <row r="56" spans="1:8" ht="13.5" customHeight="1">
      <c r="A56" s="274" t="s">
        <v>475</v>
      </c>
      <c r="B56" s="275" t="s">
        <v>476</v>
      </c>
      <c r="C56" s="423">
        <v>361.72</v>
      </c>
      <c r="D56" s="423">
        <v>328.06</v>
      </c>
      <c r="E56" s="423">
        <v>196.69</v>
      </c>
      <c r="F56" s="423">
        <v>148.22</v>
      </c>
      <c r="G56" s="423">
        <v>142.19</v>
      </c>
      <c r="H56" s="423">
        <v>276.25</v>
      </c>
    </row>
    <row r="57" spans="1:8" ht="13.5" customHeight="1">
      <c r="A57" s="274" t="s">
        <v>477</v>
      </c>
      <c r="B57" s="275" t="s">
        <v>443</v>
      </c>
      <c r="C57" s="423">
        <v>75.63</v>
      </c>
      <c r="D57" s="423">
        <v>69.31</v>
      </c>
      <c r="E57" s="423">
        <v>60.58</v>
      </c>
      <c r="F57" s="423">
        <v>64.62</v>
      </c>
      <c r="G57" s="423">
        <v>67.040000000000006</v>
      </c>
      <c r="H57" s="423">
        <v>68.260000000000005</v>
      </c>
    </row>
    <row r="58" spans="1:8" ht="13.5" customHeight="1">
      <c r="A58" s="276" t="s">
        <v>478</v>
      </c>
      <c r="B58" s="277" t="s">
        <v>443</v>
      </c>
      <c r="C58" s="423">
        <v>73</v>
      </c>
      <c r="D58" s="423">
        <v>47.45</v>
      </c>
      <c r="E58" s="423">
        <v>61.84</v>
      </c>
      <c r="F58" s="423">
        <v>56.91</v>
      </c>
      <c r="G58" s="423">
        <v>61.87</v>
      </c>
      <c r="H58" s="423">
        <v>120.04</v>
      </c>
    </row>
    <row r="59" spans="1:8" ht="13.5" customHeight="1">
      <c r="A59" s="274" t="s">
        <v>479</v>
      </c>
      <c r="B59" s="275" t="s">
        <v>443</v>
      </c>
      <c r="C59" s="423">
        <v>58.63</v>
      </c>
      <c r="D59" s="423">
        <v>55.9</v>
      </c>
      <c r="E59" s="423">
        <v>56.51</v>
      </c>
      <c r="F59" s="423">
        <v>44.3</v>
      </c>
      <c r="G59" s="423">
        <v>45.11</v>
      </c>
      <c r="H59" s="423">
        <v>59.23</v>
      </c>
    </row>
    <row r="60" spans="1:8" ht="13.5" customHeight="1">
      <c r="A60" s="274" t="s">
        <v>480</v>
      </c>
      <c r="B60" s="275" t="s">
        <v>443</v>
      </c>
      <c r="C60" s="423">
        <v>7.81</v>
      </c>
      <c r="D60" s="423">
        <v>8.1</v>
      </c>
      <c r="E60" s="423">
        <v>4.54</v>
      </c>
      <c r="F60" s="423">
        <v>5.94</v>
      </c>
      <c r="G60" s="423">
        <v>5.38</v>
      </c>
      <c r="H60" s="423">
        <v>7.33</v>
      </c>
    </row>
    <row r="61" spans="1:8" ht="13.5" customHeight="1">
      <c r="A61" s="276" t="s">
        <v>481</v>
      </c>
      <c r="B61" s="277" t="s">
        <v>476</v>
      </c>
      <c r="C61" s="423">
        <v>35.49</v>
      </c>
      <c r="D61" s="423">
        <v>33.74</v>
      </c>
      <c r="E61" s="423">
        <v>34.04</v>
      </c>
      <c r="F61" s="423">
        <v>28.29</v>
      </c>
      <c r="G61" s="423">
        <v>19.100000000000001</v>
      </c>
      <c r="H61" s="423">
        <v>36.53</v>
      </c>
    </row>
    <row r="62" spans="1:8" ht="13.5" customHeight="1">
      <c r="A62" s="274" t="s">
        <v>482</v>
      </c>
      <c r="B62" s="275" t="s">
        <v>443</v>
      </c>
      <c r="C62" s="423">
        <v>137.84</v>
      </c>
      <c r="D62" s="423">
        <v>247.9</v>
      </c>
      <c r="E62" s="423">
        <v>223.67</v>
      </c>
      <c r="F62" s="423">
        <v>257.23</v>
      </c>
      <c r="G62" s="423">
        <v>131.72</v>
      </c>
      <c r="H62" s="423">
        <v>205.03</v>
      </c>
    </row>
    <row r="63" spans="1:8" ht="13.5" customHeight="1">
      <c r="A63" s="276" t="s">
        <v>483</v>
      </c>
      <c r="B63" s="277" t="s">
        <v>476</v>
      </c>
      <c r="C63" s="423">
        <v>195.08</v>
      </c>
      <c r="D63" s="423">
        <v>216.14</v>
      </c>
      <c r="E63" s="423">
        <v>184.66</v>
      </c>
      <c r="F63" s="423">
        <v>201.51</v>
      </c>
      <c r="G63" s="423">
        <v>102.91</v>
      </c>
      <c r="H63" s="423">
        <v>134.06</v>
      </c>
    </row>
    <row r="64" spans="1:8" ht="13.5" customHeight="1">
      <c r="A64" s="274" t="s">
        <v>484</v>
      </c>
      <c r="B64" s="275" t="s">
        <v>443</v>
      </c>
      <c r="C64" s="423">
        <v>56.05</v>
      </c>
      <c r="D64" s="423">
        <v>63.59</v>
      </c>
      <c r="E64" s="423">
        <v>61.13</v>
      </c>
      <c r="F64" s="423">
        <v>71.77</v>
      </c>
      <c r="G64" s="423">
        <v>49.54</v>
      </c>
      <c r="H64" s="423">
        <v>60.2</v>
      </c>
    </row>
    <row r="65" spans="1:8" ht="13.5" customHeight="1">
      <c r="A65" s="274" t="s">
        <v>485</v>
      </c>
      <c r="B65" s="275" t="s">
        <v>443</v>
      </c>
      <c r="C65" s="423">
        <v>20.99</v>
      </c>
      <c r="D65" s="423">
        <v>42.52</v>
      </c>
      <c r="E65" s="423">
        <v>40.880000000000003</v>
      </c>
      <c r="F65" s="423">
        <v>28.41</v>
      </c>
      <c r="G65" s="423">
        <v>18.739999999999998</v>
      </c>
      <c r="H65" s="423">
        <v>45.3</v>
      </c>
    </row>
    <row r="66" spans="1:8" ht="13.5" customHeight="1">
      <c r="A66" s="274" t="s">
        <v>486</v>
      </c>
      <c r="B66" s="275" t="s">
        <v>443</v>
      </c>
      <c r="C66" s="423">
        <v>6.03</v>
      </c>
      <c r="D66" s="423">
        <v>6.15</v>
      </c>
      <c r="E66" s="423">
        <v>6.36</v>
      </c>
      <c r="F66" s="423">
        <v>4.1900000000000004</v>
      </c>
      <c r="G66" s="423">
        <v>3.32</v>
      </c>
      <c r="H66" s="423">
        <v>4.7</v>
      </c>
    </row>
    <row r="67" spans="1:8" ht="13.5" customHeight="1">
      <c r="A67" s="274" t="s">
        <v>487</v>
      </c>
      <c r="B67" s="275" t="s">
        <v>488</v>
      </c>
      <c r="C67" s="423">
        <v>4.68</v>
      </c>
      <c r="D67" s="423">
        <v>4.5</v>
      </c>
      <c r="E67" s="423">
        <v>5.97</v>
      </c>
      <c r="F67" s="423">
        <v>4.6500000000000004</v>
      </c>
      <c r="G67" s="423">
        <v>3.8</v>
      </c>
      <c r="H67" s="423">
        <v>2.62</v>
      </c>
    </row>
    <row r="68" spans="1:8" ht="13.5" customHeight="1">
      <c r="A68" s="274" t="s">
        <v>489</v>
      </c>
      <c r="B68" s="275" t="s">
        <v>443</v>
      </c>
      <c r="C68" s="423">
        <v>39.76</v>
      </c>
      <c r="D68" s="423">
        <v>35.31</v>
      </c>
      <c r="E68" s="423">
        <v>34.369999999999997</v>
      </c>
      <c r="F68" s="423">
        <v>39.9</v>
      </c>
      <c r="G68" s="423">
        <v>35</v>
      </c>
      <c r="H68" s="423">
        <v>24.7</v>
      </c>
    </row>
    <row r="69" spans="1:8" ht="13.5" customHeight="1">
      <c r="A69" s="274" t="s">
        <v>490</v>
      </c>
      <c r="B69" s="275" t="s">
        <v>443</v>
      </c>
      <c r="C69" s="423">
        <v>27.52</v>
      </c>
      <c r="D69" s="423">
        <v>19.260000000000002</v>
      </c>
      <c r="E69" s="423">
        <v>29.42</v>
      </c>
      <c r="F69" s="423">
        <v>28.73</v>
      </c>
      <c r="G69" s="423">
        <v>33.92</v>
      </c>
      <c r="H69" s="423">
        <v>22.87</v>
      </c>
    </row>
    <row r="70" spans="1:8" ht="13.5" customHeight="1">
      <c r="A70" s="274" t="s">
        <v>491</v>
      </c>
      <c r="B70" s="275" t="s">
        <v>476</v>
      </c>
      <c r="C70" s="423">
        <v>20.239999999999998</v>
      </c>
      <c r="D70" s="423">
        <v>13.19</v>
      </c>
      <c r="E70" s="423">
        <v>27.18</v>
      </c>
      <c r="F70" s="423">
        <v>20.149999999999999</v>
      </c>
      <c r="G70" s="423">
        <v>17.489999999999998</v>
      </c>
      <c r="H70" s="423">
        <v>13.61</v>
      </c>
    </row>
    <row r="71" spans="1:8" ht="13.5" customHeight="1">
      <c r="A71" s="276" t="s">
        <v>492</v>
      </c>
      <c r="B71" s="277" t="s">
        <v>476</v>
      </c>
      <c r="C71" s="423">
        <v>47.72</v>
      </c>
      <c r="D71" s="423">
        <v>53.01</v>
      </c>
      <c r="E71" s="423">
        <v>68.72</v>
      </c>
      <c r="F71" s="423">
        <v>52.57</v>
      </c>
      <c r="G71" s="423">
        <v>50.3</v>
      </c>
      <c r="H71" s="423">
        <v>28.19</v>
      </c>
    </row>
    <row r="72" spans="1:8" ht="13.5" customHeight="1">
      <c r="A72" s="274" t="s">
        <v>493</v>
      </c>
      <c r="B72" s="275" t="s">
        <v>476</v>
      </c>
      <c r="C72" s="423">
        <v>19.329999999999998</v>
      </c>
      <c r="D72" s="423">
        <v>14</v>
      </c>
      <c r="E72" s="423">
        <v>17.670000000000002</v>
      </c>
      <c r="F72" s="423">
        <v>20</v>
      </c>
      <c r="G72" s="423">
        <v>17</v>
      </c>
      <c r="H72" s="423">
        <v>17.89</v>
      </c>
    </row>
    <row r="73" spans="1:8" ht="13.5" customHeight="1">
      <c r="A73" s="276" t="s">
        <v>494</v>
      </c>
      <c r="B73" s="275" t="s">
        <v>488</v>
      </c>
      <c r="C73" s="423">
        <v>129.37</v>
      </c>
      <c r="D73" s="423">
        <v>121.05</v>
      </c>
      <c r="E73" s="423">
        <v>99.93</v>
      </c>
      <c r="F73" s="423">
        <v>130.11000000000001</v>
      </c>
      <c r="G73" s="423">
        <v>96.86</v>
      </c>
      <c r="H73" s="423">
        <v>111.54</v>
      </c>
    </row>
    <row r="74" spans="1:8" ht="13.5" customHeight="1">
      <c r="A74" s="276" t="s">
        <v>495</v>
      </c>
      <c r="B74" s="277" t="s">
        <v>488</v>
      </c>
      <c r="C74" s="423">
        <v>132.03</v>
      </c>
      <c r="D74" s="423">
        <v>107.34</v>
      </c>
      <c r="E74" s="423">
        <v>133.66</v>
      </c>
      <c r="F74" s="423">
        <v>124.39</v>
      </c>
      <c r="G74" s="423">
        <v>130.26</v>
      </c>
      <c r="H74" s="423">
        <v>111.2</v>
      </c>
    </row>
    <row r="75" spans="1:8" ht="13.5" customHeight="1">
      <c r="A75" s="274" t="s">
        <v>496</v>
      </c>
      <c r="B75" s="275" t="s">
        <v>488</v>
      </c>
      <c r="C75" s="423">
        <v>108.73</v>
      </c>
      <c r="D75" s="423">
        <v>102.78</v>
      </c>
      <c r="E75" s="423">
        <v>97.74</v>
      </c>
      <c r="F75" s="423">
        <v>110.09</v>
      </c>
      <c r="G75" s="423">
        <v>80.569999999999993</v>
      </c>
      <c r="H75" s="423">
        <v>103.57</v>
      </c>
    </row>
    <row r="76" spans="1:8" ht="13.5" customHeight="1">
      <c r="A76" s="274" t="s">
        <v>497</v>
      </c>
      <c r="B76" s="275" t="s">
        <v>488</v>
      </c>
      <c r="C76" s="423">
        <v>55.79</v>
      </c>
      <c r="D76" s="423">
        <v>61.49</v>
      </c>
      <c r="E76" s="423">
        <v>62.45</v>
      </c>
      <c r="F76" s="423">
        <v>55.51</v>
      </c>
      <c r="G76" s="423">
        <v>63.67</v>
      </c>
      <c r="H76" s="423">
        <v>83.63</v>
      </c>
    </row>
    <row r="77" spans="1:8" ht="13.5" customHeight="1">
      <c r="A77" s="274" t="s">
        <v>498</v>
      </c>
      <c r="B77" s="275" t="s">
        <v>488</v>
      </c>
      <c r="C77" s="423">
        <v>8.3699999999999992</v>
      </c>
      <c r="D77" s="423">
        <v>10.56</v>
      </c>
      <c r="E77" s="423">
        <v>8</v>
      </c>
      <c r="F77" s="423">
        <v>7.02</v>
      </c>
      <c r="G77" s="423">
        <v>5.48</v>
      </c>
      <c r="H77" s="423">
        <v>15</v>
      </c>
    </row>
    <row r="78" spans="1:8" ht="13.5" customHeight="1">
      <c r="A78" s="274" t="s">
        <v>499</v>
      </c>
      <c r="B78" s="275" t="s">
        <v>422</v>
      </c>
      <c r="C78" s="423">
        <v>0.2</v>
      </c>
      <c r="D78" s="423">
        <v>0.2</v>
      </c>
      <c r="E78" s="423">
        <v>0.2</v>
      </c>
      <c r="F78" s="423">
        <v>0.18</v>
      </c>
      <c r="G78" s="423">
        <v>0.18</v>
      </c>
      <c r="H78" s="423">
        <v>0.21</v>
      </c>
    </row>
    <row r="79" spans="1:8" ht="13.5" customHeight="1">
      <c r="A79" s="279" t="s">
        <v>500</v>
      </c>
      <c r="B79" s="275" t="s">
        <v>437</v>
      </c>
      <c r="C79" s="423">
        <v>9.61</v>
      </c>
      <c r="D79" s="423">
        <v>8</v>
      </c>
      <c r="E79" s="423">
        <v>9.4</v>
      </c>
      <c r="F79" s="423">
        <v>8.09</v>
      </c>
      <c r="G79" s="423">
        <v>9.1300000000000008</v>
      </c>
      <c r="H79" s="423">
        <v>10.41</v>
      </c>
    </row>
    <row r="80" spans="1:8" ht="13.5" customHeight="1">
      <c r="A80" s="274" t="s">
        <v>501</v>
      </c>
      <c r="B80" s="275" t="s">
        <v>502</v>
      </c>
      <c r="C80" s="423">
        <v>0.98</v>
      </c>
      <c r="D80" s="423">
        <v>1.37</v>
      </c>
      <c r="E80" s="423">
        <v>1.29</v>
      </c>
      <c r="F80" s="423">
        <v>0.96</v>
      </c>
      <c r="G80" s="423">
        <v>1.32</v>
      </c>
      <c r="H80" s="423">
        <v>0.91</v>
      </c>
    </row>
    <row r="81" spans="1:8" ht="13.5" customHeight="1">
      <c r="A81" s="274" t="s">
        <v>503</v>
      </c>
      <c r="B81" s="275" t="s">
        <v>504</v>
      </c>
      <c r="C81" s="423">
        <v>0.16</v>
      </c>
      <c r="D81" s="423">
        <v>0.13</v>
      </c>
      <c r="E81" s="423"/>
      <c r="F81" s="423"/>
      <c r="G81" s="423">
        <v>0.16</v>
      </c>
      <c r="H81" s="423">
        <v>0.13</v>
      </c>
    </row>
    <row r="82" spans="1:8" ht="13.5" customHeight="1">
      <c r="A82" s="424" t="s">
        <v>505</v>
      </c>
      <c r="B82" s="275" t="s">
        <v>502</v>
      </c>
      <c r="C82" s="423">
        <v>78.77</v>
      </c>
      <c r="D82" s="423">
        <v>82.48</v>
      </c>
      <c r="E82" s="423">
        <v>70</v>
      </c>
      <c r="F82" s="423">
        <v>81.900000000000006</v>
      </c>
      <c r="G82" s="423">
        <v>80.069999999999993</v>
      </c>
      <c r="H82" s="423">
        <v>80.42</v>
      </c>
    </row>
    <row r="83" spans="1:8" ht="13.5" customHeight="1">
      <c r="A83" s="424" t="s">
        <v>506</v>
      </c>
      <c r="B83" s="275" t="s">
        <v>507</v>
      </c>
      <c r="C83" s="423">
        <v>210</v>
      </c>
      <c r="D83" s="423">
        <v>141.25</v>
      </c>
      <c r="E83" s="423"/>
      <c r="F83" s="423"/>
      <c r="G83" s="423"/>
      <c r="H83" s="423"/>
    </row>
    <row r="84" spans="1:8" ht="13.5" customHeight="1">
      <c r="A84" s="276" t="s">
        <v>508</v>
      </c>
      <c r="B84" s="277" t="s">
        <v>476</v>
      </c>
      <c r="C84" s="423">
        <v>975.99</v>
      </c>
      <c r="D84" s="423">
        <v>948.79</v>
      </c>
      <c r="E84" s="423">
        <v>991.91</v>
      </c>
      <c r="F84" s="423">
        <v>1327.36</v>
      </c>
      <c r="G84" s="423">
        <v>727.19</v>
      </c>
      <c r="H84" s="423">
        <v>1201.02</v>
      </c>
    </row>
    <row r="85" spans="1:8" ht="13.5" customHeight="1">
      <c r="A85" s="274" t="s">
        <v>509</v>
      </c>
      <c r="B85" s="275" t="s">
        <v>443</v>
      </c>
      <c r="C85" s="423">
        <v>588.96</v>
      </c>
      <c r="D85" s="423">
        <v>261.25</v>
      </c>
      <c r="E85" s="423">
        <v>375.66</v>
      </c>
      <c r="F85" s="423">
        <v>427.8</v>
      </c>
      <c r="G85" s="423">
        <v>510.01</v>
      </c>
      <c r="H85" s="423">
        <v>317.12</v>
      </c>
    </row>
    <row r="86" spans="1:8" ht="13.5" customHeight="1">
      <c r="A86" s="274" t="s">
        <v>510</v>
      </c>
      <c r="B86" s="275" t="s">
        <v>443</v>
      </c>
      <c r="C86" s="423">
        <v>757.71</v>
      </c>
      <c r="D86" s="423">
        <v>529.16999999999996</v>
      </c>
      <c r="E86" s="423">
        <v>556.9</v>
      </c>
      <c r="F86" s="423">
        <v>681.79</v>
      </c>
      <c r="G86" s="423">
        <v>602.74</v>
      </c>
      <c r="H86" s="423">
        <v>587.47</v>
      </c>
    </row>
    <row r="87" spans="1:8" ht="13.5" customHeight="1">
      <c r="A87" s="276" t="s">
        <v>511</v>
      </c>
      <c r="B87" s="277" t="s">
        <v>443</v>
      </c>
      <c r="C87" s="423">
        <v>345.79</v>
      </c>
      <c r="D87" s="423">
        <v>239.73</v>
      </c>
      <c r="E87" s="423">
        <v>485.43</v>
      </c>
      <c r="F87" s="423">
        <v>374.82</v>
      </c>
      <c r="G87" s="423">
        <v>536.05999999999995</v>
      </c>
      <c r="H87" s="423">
        <v>308.47000000000003</v>
      </c>
    </row>
    <row r="88" spans="1:8" ht="13.5" customHeight="1">
      <c r="A88" s="274" t="s">
        <v>512</v>
      </c>
      <c r="B88" s="275" t="s">
        <v>443</v>
      </c>
      <c r="C88" s="423">
        <v>207.55</v>
      </c>
      <c r="D88" s="423">
        <v>203.12</v>
      </c>
      <c r="E88" s="423">
        <v>95.34</v>
      </c>
      <c r="F88" s="423">
        <v>260.85000000000002</v>
      </c>
      <c r="G88" s="423">
        <v>114.24</v>
      </c>
      <c r="H88" s="423">
        <v>155.37</v>
      </c>
    </row>
    <row r="89" spans="1:8" ht="13.5" customHeight="1">
      <c r="A89" s="274" t="s">
        <v>513</v>
      </c>
      <c r="B89" s="275" t="s">
        <v>476</v>
      </c>
      <c r="C89" s="423">
        <v>42.87</v>
      </c>
      <c r="D89" s="423">
        <v>47.54</v>
      </c>
      <c r="E89" s="423">
        <v>43.74</v>
      </c>
      <c r="F89" s="423">
        <v>39.22</v>
      </c>
      <c r="G89" s="423">
        <v>52.8</v>
      </c>
      <c r="H89" s="423">
        <v>31.76</v>
      </c>
    </row>
    <row r="90" spans="1:8" ht="13.5" customHeight="1">
      <c r="A90" s="274" t="s">
        <v>514</v>
      </c>
      <c r="B90" s="275" t="s">
        <v>443</v>
      </c>
      <c r="C90" s="423">
        <v>49.52</v>
      </c>
      <c r="D90" s="423">
        <v>46.66</v>
      </c>
      <c r="E90" s="423">
        <v>51.05</v>
      </c>
      <c r="F90" s="423">
        <v>43.96</v>
      </c>
      <c r="G90" s="423">
        <v>47.73</v>
      </c>
      <c r="H90" s="423">
        <v>44.78</v>
      </c>
    </row>
    <row r="91" spans="1:8" ht="13.5" customHeight="1">
      <c r="A91" s="274" t="s">
        <v>515</v>
      </c>
      <c r="B91" s="275" t="s">
        <v>443</v>
      </c>
      <c r="C91" s="423">
        <v>7.7</v>
      </c>
      <c r="D91" s="423">
        <v>7.19</v>
      </c>
      <c r="E91" s="423">
        <v>6.35</v>
      </c>
      <c r="F91" s="423">
        <v>6.42</v>
      </c>
      <c r="G91" s="423">
        <v>4.79</v>
      </c>
      <c r="H91" s="423">
        <v>4.49</v>
      </c>
    </row>
    <row r="92" spans="1:8" ht="13.5" customHeight="1">
      <c r="A92" s="274" t="s">
        <v>516</v>
      </c>
      <c r="B92" s="275" t="s">
        <v>443</v>
      </c>
      <c r="C92" s="423">
        <v>479.47</v>
      </c>
      <c r="D92" s="423">
        <v>539.66</v>
      </c>
      <c r="E92" s="423">
        <v>429.22</v>
      </c>
      <c r="F92" s="423">
        <v>503.16</v>
      </c>
      <c r="G92" s="423">
        <v>554.99</v>
      </c>
      <c r="H92" s="423">
        <v>494.65</v>
      </c>
    </row>
    <row r="93" spans="1:8" ht="13.5" customHeight="1">
      <c r="A93" s="274" t="s">
        <v>517</v>
      </c>
      <c r="B93" s="275" t="s">
        <v>443</v>
      </c>
      <c r="C93" s="423">
        <v>521.91</v>
      </c>
      <c r="D93" s="423">
        <v>636.54999999999995</v>
      </c>
      <c r="E93" s="423">
        <v>510.14</v>
      </c>
      <c r="F93" s="423">
        <v>577.79</v>
      </c>
      <c r="G93" s="423">
        <v>507.52</v>
      </c>
      <c r="H93" s="423">
        <v>563.16999999999996</v>
      </c>
    </row>
    <row r="94" spans="1:8" ht="13.5" customHeight="1">
      <c r="A94" s="274" t="s">
        <v>518</v>
      </c>
      <c r="B94" s="275" t="s">
        <v>443</v>
      </c>
      <c r="C94" s="423">
        <v>458.61</v>
      </c>
      <c r="D94" s="423">
        <v>500.84</v>
      </c>
      <c r="E94" s="423">
        <v>383.19</v>
      </c>
      <c r="F94" s="423">
        <v>506.94</v>
      </c>
      <c r="G94" s="423">
        <v>400.54</v>
      </c>
      <c r="H94" s="423">
        <v>499.74</v>
      </c>
    </row>
    <row r="95" spans="1:8" ht="13.5" customHeight="1">
      <c r="A95" s="274" t="s">
        <v>519</v>
      </c>
      <c r="B95" s="275" t="s">
        <v>443</v>
      </c>
      <c r="C95" s="423">
        <v>531.92999999999995</v>
      </c>
      <c r="D95" s="423">
        <v>382.68</v>
      </c>
      <c r="E95" s="423">
        <v>468.78</v>
      </c>
      <c r="F95" s="423">
        <v>452.42</v>
      </c>
      <c r="G95" s="423">
        <v>404.64</v>
      </c>
      <c r="H95" s="423">
        <v>500.02</v>
      </c>
    </row>
    <row r="96" spans="1:8" ht="13.5" customHeight="1">
      <c r="A96" s="276" t="s">
        <v>520</v>
      </c>
      <c r="B96" s="277"/>
      <c r="C96" s="423">
        <v>632.03</v>
      </c>
      <c r="D96" s="423">
        <v>779.87</v>
      </c>
      <c r="E96" s="423">
        <v>577.08000000000004</v>
      </c>
      <c r="F96" s="423">
        <v>569.04</v>
      </c>
      <c r="G96" s="423">
        <v>558.87</v>
      </c>
      <c r="H96" s="423">
        <v>489.61</v>
      </c>
    </row>
    <row r="97" spans="1:8" ht="13.5" customHeight="1">
      <c r="A97" s="274" t="s">
        <v>521</v>
      </c>
      <c r="B97" s="275" t="s">
        <v>443</v>
      </c>
      <c r="C97" s="423">
        <v>170.08</v>
      </c>
      <c r="D97" s="423">
        <v>196.9</v>
      </c>
      <c r="E97" s="423">
        <v>182.5</v>
      </c>
      <c r="F97" s="423">
        <v>153.16999999999999</v>
      </c>
      <c r="G97" s="423">
        <v>180.22</v>
      </c>
      <c r="H97" s="423">
        <v>195.95</v>
      </c>
    </row>
    <row r="98" spans="1:8" ht="13.5" customHeight="1">
      <c r="A98" s="274" t="s">
        <v>522</v>
      </c>
      <c r="B98" s="275" t="s">
        <v>443</v>
      </c>
      <c r="C98" s="423">
        <v>70.83</v>
      </c>
      <c r="D98" s="423">
        <v>88.7</v>
      </c>
      <c r="E98" s="423">
        <v>72.900000000000006</v>
      </c>
      <c r="F98" s="423">
        <v>65.56</v>
      </c>
      <c r="G98" s="423">
        <v>51.35</v>
      </c>
      <c r="H98" s="423">
        <v>92.81</v>
      </c>
    </row>
    <row r="99" spans="1:8" ht="13.5" customHeight="1">
      <c r="A99" s="274" t="s">
        <v>523</v>
      </c>
      <c r="B99" s="275" t="s">
        <v>476</v>
      </c>
      <c r="C99" s="423">
        <v>23.91</v>
      </c>
      <c r="D99" s="423">
        <v>20.04</v>
      </c>
      <c r="E99" s="423">
        <v>27.12</v>
      </c>
      <c r="F99" s="423">
        <v>18.29</v>
      </c>
      <c r="G99" s="423">
        <v>20.14</v>
      </c>
      <c r="H99" s="423">
        <v>17</v>
      </c>
    </row>
    <row r="100" spans="1:8" ht="13.5" customHeight="1">
      <c r="A100" s="276" t="s">
        <v>524</v>
      </c>
      <c r="B100" s="277" t="s">
        <v>476</v>
      </c>
      <c r="C100" s="423">
        <v>46</v>
      </c>
      <c r="D100" s="423">
        <v>49.5</v>
      </c>
      <c r="E100" s="423">
        <v>49.78</v>
      </c>
      <c r="F100" s="423">
        <v>69.36</v>
      </c>
      <c r="G100" s="423">
        <v>100.48</v>
      </c>
      <c r="H100" s="423">
        <v>44.15</v>
      </c>
    </row>
    <row r="101" spans="1:8" ht="13.5" customHeight="1">
      <c r="A101" s="274" t="s">
        <v>525</v>
      </c>
      <c r="B101" s="275" t="s">
        <v>443</v>
      </c>
      <c r="C101" s="423">
        <v>28.07</v>
      </c>
      <c r="D101" s="423">
        <v>22.93</v>
      </c>
      <c r="E101" s="423">
        <v>24.28</v>
      </c>
      <c r="F101" s="423">
        <v>23.47</v>
      </c>
      <c r="G101" s="423">
        <v>30.62</v>
      </c>
      <c r="H101" s="423">
        <v>25.09</v>
      </c>
    </row>
    <row r="102" spans="1:8" ht="13.5" customHeight="1">
      <c r="A102" s="274" t="s">
        <v>526</v>
      </c>
      <c r="B102" s="275" t="s">
        <v>443</v>
      </c>
      <c r="C102" s="423">
        <v>21.63</v>
      </c>
      <c r="D102" s="423">
        <v>16.93</v>
      </c>
      <c r="E102" s="423">
        <v>26.83</v>
      </c>
      <c r="F102" s="423">
        <v>18.02</v>
      </c>
      <c r="G102" s="423">
        <v>26.14</v>
      </c>
      <c r="H102" s="423">
        <v>18.41</v>
      </c>
    </row>
    <row r="103" spans="1:8" ht="13.5" customHeight="1">
      <c r="A103" s="276" t="s">
        <v>527</v>
      </c>
      <c r="B103" s="277" t="s">
        <v>443</v>
      </c>
      <c r="C103" s="423">
        <v>142.74</v>
      </c>
      <c r="D103" s="423">
        <v>188.86</v>
      </c>
      <c r="E103" s="423">
        <v>223.15</v>
      </c>
      <c r="F103" s="423">
        <v>311.75</v>
      </c>
      <c r="G103" s="423">
        <v>370.15</v>
      </c>
      <c r="H103" s="423">
        <v>197.67</v>
      </c>
    </row>
    <row r="104" spans="1:8" ht="13.5" customHeight="1">
      <c r="A104" s="274" t="s">
        <v>528</v>
      </c>
      <c r="B104" s="275" t="s">
        <v>443</v>
      </c>
      <c r="C104" s="423">
        <v>8.31</v>
      </c>
      <c r="D104" s="423">
        <v>8.19</v>
      </c>
      <c r="E104" s="423">
        <v>9.25</v>
      </c>
      <c r="F104" s="423">
        <v>7.71</v>
      </c>
      <c r="G104" s="423">
        <v>7.43</v>
      </c>
      <c r="H104" s="423">
        <v>6.38</v>
      </c>
    </row>
    <row r="105" spans="1:8" ht="13.5" customHeight="1">
      <c r="A105" s="274" t="s">
        <v>529</v>
      </c>
      <c r="B105" s="275" t="s">
        <v>443</v>
      </c>
      <c r="C105" s="423">
        <v>3.48</v>
      </c>
      <c r="D105" s="423">
        <v>2</v>
      </c>
      <c r="E105" s="423">
        <v>4.43</v>
      </c>
      <c r="F105" s="423">
        <v>2.73</v>
      </c>
      <c r="G105" s="423">
        <v>2.94</v>
      </c>
      <c r="H105" s="423">
        <v>3.34</v>
      </c>
    </row>
    <row r="106" spans="1:8" ht="13.5" customHeight="1">
      <c r="A106" s="274" t="s">
        <v>530</v>
      </c>
      <c r="B106" s="275" t="s">
        <v>443</v>
      </c>
      <c r="C106" s="423">
        <v>11.48</v>
      </c>
      <c r="D106" s="423">
        <v>8.5500000000000007</v>
      </c>
      <c r="E106" s="423">
        <v>16.920000000000002</v>
      </c>
      <c r="F106" s="423">
        <v>8.68</v>
      </c>
      <c r="G106" s="423">
        <v>11.11</v>
      </c>
      <c r="H106" s="423">
        <v>10.130000000000001</v>
      </c>
    </row>
    <row r="107" spans="1:8" ht="13.5" customHeight="1">
      <c r="A107" s="274" t="s">
        <v>531</v>
      </c>
      <c r="B107" s="275" t="s">
        <v>443</v>
      </c>
      <c r="C107" s="423">
        <v>0.89</v>
      </c>
      <c r="D107" s="423">
        <v>0.78</v>
      </c>
      <c r="E107" s="423">
        <v>0.77</v>
      </c>
      <c r="F107" s="423">
        <v>0.84</v>
      </c>
      <c r="G107" s="423">
        <v>0.73</v>
      </c>
      <c r="H107" s="423">
        <v>0.86</v>
      </c>
    </row>
    <row r="108" spans="1:8" ht="13.5" customHeight="1">
      <c r="A108" s="276" t="s">
        <v>532</v>
      </c>
      <c r="B108" s="277" t="s">
        <v>443</v>
      </c>
      <c r="C108" s="423">
        <v>3.72</v>
      </c>
      <c r="D108" s="423">
        <v>3.28</v>
      </c>
      <c r="E108" s="423">
        <v>3.38</v>
      </c>
      <c r="F108" s="423">
        <v>3.14</v>
      </c>
      <c r="G108" s="423">
        <v>3.62</v>
      </c>
      <c r="H108" s="423">
        <v>2.99</v>
      </c>
    </row>
    <row r="109" spans="1:8" ht="13.5" customHeight="1">
      <c r="A109" s="274" t="s">
        <v>533</v>
      </c>
      <c r="B109" s="275" t="s">
        <v>422</v>
      </c>
      <c r="C109" s="423">
        <v>3.48</v>
      </c>
      <c r="D109" s="423">
        <v>4.63</v>
      </c>
      <c r="E109" s="423">
        <v>4.0199999999999996</v>
      </c>
      <c r="F109" s="423">
        <v>4.1100000000000003</v>
      </c>
      <c r="G109" s="423">
        <v>3.08</v>
      </c>
      <c r="H109" s="423">
        <v>4.32</v>
      </c>
    </row>
    <row r="110" spans="1:8" ht="13.5" customHeight="1">
      <c r="A110" s="274" t="s">
        <v>534</v>
      </c>
      <c r="B110" s="275" t="s">
        <v>437</v>
      </c>
      <c r="C110" s="423">
        <v>3.08</v>
      </c>
      <c r="D110" s="423">
        <v>3.04</v>
      </c>
      <c r="E110" s="423">
        <v>3.81</v>
      </c>
      <c r="F110" s="423">
        <v>3.25</v>
      </c>
      <c r="G110" s="423">
        <v>2.89</v>
      </c>
      <c r="H110" s="423">
        <v>3.05</v>
      </c>
    </row>
    <row r="111" spans="1:8" ht="13.5" customHeight="1">
      <c r="A111" s="274" t="s">
        <v>535</v>
      </c>
      <c r="B111" s="275" t="s">
        <v>437</v>
      </c>
      <c r="C111" s="423">
        <v>3.99</v>
      </c>
      <c r="D111" s="423">
        <v>2.95</v>
      </c>
      <c r="E111" s="423">
        <v>4.9800000000000004</v>
      </c>
      <c r="F111" s="423">
        <v>4.79</v>
      </c>
      <c r="G111" s="423">
        <v>3.85</v>
      </c>
      <c r="H111" s="423">
        <v>4.33</v>
      </c>
    </row>
    <row r="112" spans="1:8" ht="13.5" customHeight="1">
      <c r="A112" s="276" t="s">
        <v>536</v>
      </c>
      <c r="B112" s="277" t="s">
        <v>443</v>
      </c>
      <c r="C112" s="423">
        <v>7.56</v>
      </c>
      <c r="D112" s="423">
        <v>6.59</v>
      </c>
      <c r="E112" s="423">
        <v>6.12</v>
      </c>
      <c r="F112" s="423">
        <v>5.97</v>
      </c>
      <c r="G112" s="423">
        <v>5.76</v>
      </c>
      <c r="H112" s="423">
        <v>5.82</v>
      </c>
    </row>
    <row r="113" spans="1:8" ht="13.5" customHeight="1">
      <c r="A113" s="276" t="s">
        <v>537</v>
      </c>
      <c r="B113" s="277" t="s">
        <v>468</v>
      </c>
      <c r="C113" s="423">
        <v>3.3</v>
      </c>
      <c r="D113" s="423">
        <v>3.44</v>
      </c>
      <c r="E113" s="423">
        <v>3.25</v>
      </c>
      <c r="F113" s="423">
        <v>3.1</v>
      </c>
      <c r="G113" s="423">
        <v>3.27</v>
      </c>
      <c r="H113" s="423">
        <v>3.63</v>
      </c>
    </row>
    <row r="114" spans="1:8" ht="13.5" customHeight="1">
      <c r="A114" s="274" t="s">
        <v>538</v>
      </c>
      <c r="B114" s="280" t="s">
        <v>468</v>
      </c>
      <c r="C114" s="423">
        <v>2.84</v>
      </c>
      <c r="D114" s="423">
        <v>2.8</v>
      </c>
      <c r="E114" s="423">
        <v>2.8</v>
      </c>
      <c r="F114" s="423">
        <v>2.4900000000000002</v>
      </c>
      <c r="G114" s="423">
        <v>3.25</v>
      </c>
      <c r="H114" s="423">
        <v>2.39</v>
      </c>
    </row>
    <row r="115" spans="1:8" ht="13.5" customHeight="1">
      <c r="A115" s="274" t="s">
        <v>539</v>
      </c>
      <c r="B115" s="275" t="s">
        <v>468</v>
      </c>
      <c r="C115" s="423">
        <v>4.3600000000000003</v>
      </c>
      <c r="D115" s="423">
        <v>4.0599999999999996</v>
      </c>
      <c r="E115" s="423">
        <v>4.07</v>
      </c>
      <c r="F115" s="423">
        <v>5.28</v>
      </c>
      <c r="G115" s="423">
        <v>4.2</v>
      </c>
      <c r="H115" s="423">
        <v>7.06</v>
      </c>
    </row>
    <row r="116" spans="1:8" ht="13.5" customHeight="1">
      <c r="A116" s="276" t="s">
        <v>540</v>
      </c>
      <c r="B116" s="277" t="s">
        <v>541</v>
      </c>
      <c r="C116" s="423">
        <v>8.98</v>
      </c>
      <c r="D116" s="423">
        <v>9.24</v>
      </c>
      <c r="E116" s="423">
        <v>8.8699999999999992</v>
      </c>
      <c r="F116" s="423">
        <v>8.98</v>
      </c>
      <c r="G116" s="423">
        <v>9.68</v>
      </c>
      <c r="H116" s="423">
        <v>10.24</v>
      </c>
    </row>
    <row r="117" spans="1:8" ht="13.5" customHeight="1">
      <c r="A117" s="274" t="s">
        <v>542</v>
      </c>
      <c r="B117" s="275" t="s">
        <v>543</v>
      </c>
      <c r="C117" s="423">
        <v>9.0500000000000007</v>
      </c>
      <c r="D117" s="423">
        <v>10.61</v>
      </c>
      <c r="E117" s="423">
        <v>7.25</v>
      </c>
      <c r="F117" s="423">
        <v>10.66</v>
      </c>
      <c r="G117" s="423">
        <v>8.69</v>
      </c>
      <c r="H117" s="423">
        <v>7.61</v>
      </c>
    </row>
    <row r="118" spans="1:8" ht="13.5" customHeight="1">
      <c r="A118" s="274" t="s">
        <v>544</v>
      </c>
      <c r="B118" s="280" t="s">
        <v>468</v>
      </c>
      <c r="C118" s="423">
        <v>1.01</v>
      </c>
      <c r="D118" s="423">
        <v>1.37</v>
      </c>
      <c r="E118" s="423">
        <v>1</v>
      </c>
      <c r="F118" s="423">
        <v>1.34</v>
      </c>
      <c r="G118" s="423">
        <v>1.02</v>
      </c>
      <c r="H118" s="423">
        <v>1.1200000000000001</v>
      </c>
    </row>
    <row r="119" spans="1:8" ht="13.5" customHeight="1">
      <c r="A119" s="276" t="s">
        <v>545</v>
      </c>
      <c r="B119" s="277" t="s">
        <v>468</v>
      </c>
      <c r="C119" s="423">
        <v>3.19</v>
      </c>
      <c r="D119" s="423">
        <v>4.1500000000000004</v>
      </c>
      <c r="E119" s="423">
        <v>4.17</v>
      </c>
      <c r="F119" s="423">
        <v>4.08</v>
      </c>
      <c r="G119" s="423">
        <v>8.73</v>
      </c>
      <c r="H119" s="423">
        <v>3.15</v>
      </c>
    </row>
    <row r="120" spans="1:8" ht="13.5" customHeight="1">
      <c r="A120" s="276" t="s">
        <v>546</v>
      </c>
      <c r="B120" s="277" t="s">
        <v>468</v>
      </c>
      <c r="C120" s="423">
        <v>1.76</v>
      </c>
      <c r="D120" s="423">
        <v>1.73</v>
      </c>
      <c r="E120" s="423">
        <v>1.77</v>
      </c>
      <c r="F120" s="423">
        <v>3.13</v>
      </c>
      <c r="G120" s="423">
        <v>3.4</v>
      </c>
      <c r="H120" s="423">
        <v>2.39</v>
      </c>
    </row>
    <row r="121" spans="1:8" ht="13.5" customHeight="1">
      <c r="A121" s="276" t="s">
        <v>547</v>
      </c>
      <c r="B121" s="277" t="s">
        <v>468</v>
      </c>
      <c r="C121" s="423">
        <v>6.9</v>
      </c>
      <c r="D121" s="423">
        <v>7.19</v>
      </c>
      <c r="E121" s="423">
        <v>5.61</v>
      </c>
      <c r="F121" s="423">
        <v>6.87</v>
      </c>
      <c r="G121" s="423">
        <v>6.83</v>
      </c>
      <c r="H121" s="423">
        <v>6.98</v>
      </c>
    </row>
    <row r="122" spans="1:8" ht="13.5" customHeight="1">
      <c r="A122" s="279" t="s">
        <v>548</v>
      </c>
      <c r="B122" s="281" t="s">
        <v>443</v>
      </c>
      <c r="C122" s="423">
        <v>9.1300000000000008</v>
      </c>
      <c r="D122" s="423">
        <v>10.38</v>
      </c>
      <c r="E122" s="423">
        <v>8.64</v>
      </c>
      <c r="F122" s="423">
        <v>8.74</v>
      </c>
      <c r="G122" s="423">
        <v>7.43</v>
      </c>
      <c r="H122" s="423">
        <v>9.06</v>
      </c>
    </row>
    <row r="123" spans="1:8" ht="13.5" customHeight="1">
      <c r="A123" s="276" t="s">
        <v>549</v>
      </c>
      <c r="B123" s="277" t="s">
        <v>468</v>
      </c>
      <c r="C123" s="423">
        <v>3.11</v>
      </c>
      <c r="D123" s="423">
        <v>2.97</v>
      </c>
      <c r="E123" s="423">
        <v>1.97</v>
      </c>
      <c r="F123" s="423">
        <v>2.0499999999999998</v>
      </c>
      <c r="G123" s="423">
        <v>2.2000000000000002</v>
      </c>
      <c r="H123" s="423">
        <v>2.66</v>
      </c>
    </row>
    <row r="124" spans="1:8" ht="13.5" customHeight="1">
      <c r="A124" s="276" t="s">
        <v>550</v>
      </c>
      <c r="B124" s="277" t="s">
        <v>551</v>
      </c>
      <c r="C124" s="423">
        <v>228.46</v>
      </c>
      <c r="D124" s="423">
        <v>233.77</v>
      </c>
      <c r="E124" s="423">
        <v>219</v>
      </c>
      <c r="F124" s="423">
        <v>178.02</v>
      </c>
      <c r="G124" s="423">
        <v>140.55000000000001</v>
      </c>
      <c r="H124" s="423">
        <v>227.35</v>
      </c>
    </row>
    <row r="125" spans="1:8" ht="13.5" customHeight="1">
      <c r="A125" s="276" t="s">
        <v>552</v>
      </c>
      <c r="B125" s="277" t="s">
        <v>551</v>
      </c>
      <c r="C125" s="423">
        <v>84.29</v>
      </c>
      <c r="D125" s="423">
        <v>64.25</v>
      </c>
      <c r="E125" s="423">
        <v>71.959999999999994</v>
      </c>
      <c r="F125" s="423">
        <v>87.14</v>
      </c>
      <c r="G125" s="423">
        <v>82.28</v>
      </c>
      <c r="H125" s="423">
        <v>91.68</v>
      </c>
    </row>
    <row r="126" spans="1:8" ht="13.5" customHeight="1">
      <c r="A126" s="274" t="s">
        <v>553</v>
      </c>
      <c r="B126" s="275" t="s">
        <v>437</v>
      </c>
      <c r="C126" s="423">
        <v>2.08</v>
      </c>
      <c r="D126" s="423">
        <v>2</v>
      </c>
      <c r="E126" s="423">
        <v>2.0699999999999998</v>
      </c>
      <c r="F126" s="423">
        <v>2.0699999999999998</v>
      </c>
      <c r="G126" s="423">
        <v>2.08</v>
      </c>
      <c r="H126" s="423">
        <v>2.08</v>
      </c>
    </row>
    <row r="127" spans="1:8" ht="13.5" customHeight="1">
      <c r="A127" s="274" t="s">
        <v>554</v>
      </c>
      <c r="B127" s="275" t="s">
        <v>437</v>
      </c>
      <c r="C127" s="423">
        <v>2.13</v>
      </c>
      <c r="D127" s="423">
        <v>2.16</v>
      </c>
      <c r="E127" s="423">
        <v>1.97</v>
      </c>
      <c r="F127" s="423">
        <v>2.11</v>
      </c>
      <c r="G127" s="423">
        <v>2.12</v>
      </c>
      <c r="H127" s="423">
        <v>1.98</v>
      </c>
    </row>
    <row r="128" spans="1:8" ht="13.5" customHeight="1">
      <c r="A128" s="274" t="s">
        <v>555</v>
      </c>
      <c r="B128" s="275" t="s">
        <v>437</v>
      </c>
      <c r="C128" s="423">
        <v>2.09</v>
      </c>
      <c r="D128" s="423">
        <v>2.04</v>
      </c>
      <c r="E128" s="423">
        <v>2.08</v>
      </c>
      <c r="F128" s="423">
        <v>2.11</v>
      </c>
      <c r="G128" s="423">
        <v>2.1</v>
      </c>
      <c r="H128" s="423">
        <v>2.1</v>
      </c>
    </row>
    <row r="129" spans="1:8" ht="13.5" customHeight="1">
      <c r="A129" s="274" t="s">
        <v>556</v>
      </c>
      <c r="B129" s="275" t="s">
        <v>437</v>
      </c>
      <c r="C129" s="423">
        <v>7.22</v>
      </c>
      <c r="D129" s="423">
        <v>7.12</v>
      </c>
      <c r="E129" s="423">
        <v>16.54</v>
      </c>
      <c r="F129" s="423">
        <v>5.95</v>
      </c>
      <c r="G129" s="423">
        <v>8.59</v>
      </c>
      <c r="H129" s="423">
        <v>6.67</v>
      </c>
    </row>
    <row r="130" spans="1:8" ht="13.5" customHeight="1">
      <c r="A130" s="274" t="s">
        <v>557</v>
      </c>
      <c r="B130" s="275" t="s">
        <v>558</v>
      </c>
      <c r="C130" s="423">
        <v>5.98</v>
      </c>
      <c r="D130" s="423">
        <v>5</v>
      </c>
      <c r="E130" s="423">
        <v>7.88</v>
      </c>
      <c r="F130" s="423">
        <v>3</v>
      </c>
      <c r="G130" s="423">
        <v>4.3099999999999996</v>
      </c>
      <c r="H130" s="423">
        <v>5.48</v>
      </c>
    </row>
    <row r="131" spans="1:8" ht="13.5" customHeight="1">
      <c r="A131" s="274" t="s">
        <v>559</v>
      </c>
      <c r="B131" s="275" t="s">
        <v>560</v>
      </c>
      <c r="C131" s="423">
        <v>1.8</v>
      </c>
      <c r="D131" s="423">
        <v>1.54</v>
      </c>
      <c r="E131" s="423">
        <v>1.1000000000000001</v>
      </c>
      <c r="F131" s="423">
        <v>1.61</v>
      </c>
      <c r="G131" s="423">
        <v>1.5</v>
      </c>
      <c r="H131" s="423"/>
    </row>
    <row r="132" spans="1:8" ht="13.5" customHeight="1">
      <c r="A132" s="274" t="s">
        <v>561</v>
      </c>
      <c r="B132" s="275" t="s">
        <v>562</v>
      </c>
      <c r="C132" s="423">
        <v>1.43</v>
      </c>
      <c r="D132" s="423">
        <v>2</v>
      </c>
      <c r="E132" s="423">
        <v>1.5</v>
      </c>
      <c r="F132" s="423">
        <v>1</v>
      </c>
      <c r="G132" s="423">
        <v>1.5</v>
      </c>
      <c r="H132" s="423">
        <v>1.5</v>
      </c>
    </row>
    <row r="133" spans="1:8" ht="13.5" customHeight="1">
      <c r="A133" s="276" t="s">
        <v>563</v>
      </c>
      <c r="B133" s="277" t="s">
        <v>443</v>
      </c>
      <c r="C133" s="423">
        <v>451.24</v>
      </c>
      <c r="D133" s="423">
        <v>344.19</v>
      </c>
      <c r="E133" s="423">
        <v>497.96</v>
      </c>
      <c r="F133" s="423">
        <v>615.12</v>
      </c>
      <c r="G133" s="423">
        <v>504.47</v>
      </c>
      <c r="H133" s="423">
        <v>632.80999999999995</v>
      </c>
    </row>
    <row r="134" spans="1:8" ht="13.5" customHeight="1">
      <c r="A134" s="276" t="s">
        <v>564</v>
      </c>
      <c r="B134" s="277" t="s">
        <v>443</v>
      </c>
      <c r="C134" s="423">
        <v>498.38</v>
      </c>
      <c r="D134" s="423"/>
      <c r="E134" s="423">
        <v>999</v>
      </c>
      <c r="F134" s="423">
        <v>209</v>
      </c>
      <c r="G134" s="423">
        <v>194.9</v>
      </c>
      <c r="H134" s="423">
        <v>490.25</v>
      </c>
    </row>
    <row r="135" spans="1:8" ht="13.5" customHeight="1">
      <c r="A135" s="276" t="s">
        <v>565</v>
      </c>
      <c r="B135" s="277" t="s">
        <v>443</v>
      </c>
      <c r="C135" s="423">
        <v>11.77</v>
      </c>
      <c r="D135" s="423">
        <v>11.84</v>
      </c>
      <c r="E135" s="423">
        <v>13.71</v>
      </c>
      <c r="F135" s="423">
        <v>13.03</v>
      </c>
      <c r="G135" s="423">
        <v>12.63</v>
      </c>
      <c r="H135" s="423">
        <v>12.74</v>
      </c>
    </row>
    <row r="136" spans="1:8" ht="13.5" customHeight="1">
      <c r="A136" s="276" t="s">
        <v>566</v>
      </c>
      <c r="B136" s="277" t="s">
        <v>443</v>
      </c>
      <c r="C136" s="423">
        <v>14.22</v>
      </c>
      <c r="D136" s="423">
        <v>13.58</v>
      </c>
      <c r="E136" s="423">
        <v>13.32</v>
      </c>
      <c r="F136" s="423">
        <v>15.27</v>
      </c>
      <c r="G136" s="423">
        <v>15.14</v>
      </c>
      <c r="H136" s="423">
        <v>17.899999999999999</v>
      </c>
    </row>
    <row r="137" spans="1:8" ht="13.5" customHeight="1">
      <c r="A137" s="67" t="s">
        <v>567</v>
      </c>
      <c r="B137" s="278" t="s">
        <v>476</v>
      </c>
      <c r="C137" s="423">
        <v>16.670000000000002</v>
      </c>
      <c r="D137" s="423">
        <v>19.84</v>
      </c>
      <c r="E137" s="423">
        <v>21.95</v>
      </c>
      <c r="F137" s="423">
        <v>43.71</v>
      </c>
      <c r="G137" s="423">
        <v>16.899999999999999</v>
      </c>
      <c r="H137" s="423">
        <v>14.9</v>
      </c>
    </row>
    <row r="138" spans="1:8" ht="13.5" customHeight="1">
      <c r="A138" s="276" t="s">
        <v>568</v>
      </c>
      <c r="B138" s="277" t="s">
        <v>443</v>
      </c>
      <c r="C138" s="423">
        <v>33.53</v>
      </c>
      <c r="D138" s="423">
        <v>30.02</v>
      </c>
      <c r="E138" s="423">
        <v>50.95</v>
      </c>
      <c r="F138" s="423">
        <v>48.44</v>
      </c>
      <c r="G138" s="423">
        <v>33.24</v>
      </c>
      <c r="H138" s="423">
        <v>36.93</v>
      </c>
    </row>
    <row r="139" spans="1:8" ht="13.5" customHeight="1">
      <c r="A139" s="276" t="s">
        <v>569</v>
      </c>
      <c r="B139" s="277" t="s">
        <v>443</v>
      </c>
      <c r="C139" s="423">
        <v>3</v>
      </c>
      <c r="D139" s="423">
        <v>3</v>
      </c>
      <c r="E139" s="423">
        <v>2.4700000000000002</v>
      </c>
      <c r="F139" s="423">
        <v>2.46</v>
      </c>
      <c r="G139" s="423">
        <v>1.5</v>
      </c>
      <c r="H139" s="423">
        <v>1.2</v>
      </c>
    </row>
    <row r="140" spans="1:8" ht="13.5" customHeight="1">
      <c r="A140" s="276" t="s">
        <v>570</v>
      </c>
      <c r="B140" s="277" t="s">
        <v>443</v>
      </c>
      <c r="C140" s="423">
        <v>2.4300000000000002</v>
      </c>
      <c r="D140" s="423">
        <v>2</v>
      </c>
      <c r="E140" s="423">
        <v>2.82</v>
      </c>
      <c r="F140" s="423">
        <v>2.29</v>
      </c>
      <c r="G140" s="423">
        <v>2.37</v>
      </c>
      <c r="H140" s="423">
        <v>3.74</v>
      </c>
    </row>
    <row r="141" spans="1:8" ht="13.5" customHeight="1">
      <c r="A141" s="274" t="s">
        <v>571</v>
      </c>
      <c r="B141" s="275" t="s">
        <v>443</v>
      </c>
      <c r="C141" s="423">
        <v>4</v>
      </c>
      <c r="D141" s="423">
        <v>4</v>
      </c>
      <c r="E141" s="423">
        <v>4</v>
      </c>
      <c r="F141" s="423"/>
      <c r="G141" s="423">
        <v>4</v>
      </c>
      <c r="H141" s="423">
        <v>4</v>
      </c>
    </row>
    <row r="142" spans="1:8" ht="13.5" customHeight="1">
      <c r="A142" s="274" t="s">
        <v>572</v>
      </c>
      <c r="B142" s="275" t="s">
        <v>443</v>
      </c>
      <c r="C142" s="423">
        <v>0.75</v>
      </c>
      <c r="D142" s="423">
        <v>0.61</v>
      </c>
      <c r="E142" s="423">
        <v>0.4</v>
      </c>
      <c r="F142" s="423">
        <v>0.54</v>
      </c>
      <c r="G142" s="423">
        <v>1.02</v>
      </c>
      <c r="H142" s="423">
        <v>0.53</v>
      </c>
    </row>
    <row r="143" spans="1:8" ht="13.5" customHeight="1">
      <c r="A143" s="274" t="s">
        <v>573</v>
      </c>
      <c r="B143" s="275" t="s">
        <v>443</v>
      </c>
      <c r="C143" s="423">
        <v>1.04</v>
      </c>
      <c r="D143" s="423">
        <v>0.6</v>
      </c>
      <c r="E143" s="423">
        <v>0.66</v>
      </c>
      <c r="F143" s="423">
        <v>2.11</v>
      </c>
      <c r="G143" s="423">
        <v>0.89</v>
      </c>
      <c r="H143" s="423">
        <v>0.92</v>
      </c>
    </row>
    <row r="144" spans="1:8" ht="13.5" customHeight="1">
      <c r="A144" s="274" t="s">
        <v>574</v>
      </c>
      <c r="B144" s="275" t="s">
        <v>575</v>
      </c>
      <c r="C144" s="423">
        <v>19.32</v>
      </c>
      <c r="D144" s="423">
        <v>10.23</v>
      </c>
      <c r="E144" s="423">
        <v>12.73</v>
      </c>
      <c r="F144" s="423">
        <v>11.2</v>
      </c>
      <c r="G144" s="423">
        <v>12.9</v>
      </c>
      <c r="H144" s="423">
        <v>12.63</v>
      </c>
    </row>
    <row r="145" spans="1:8" ht="13.5" customHeight="1">
      <c r="A145" s="276" t="s">
        <v>576</v>
      </c>
      <c r="B145" s="277" t="s">
        <v>443</v>
      </c>
      <c r="C145" s="423">
        <v>9.7200000000000006</v>
      </c>
      <c r="D145" s="423">
        <v>7</v>
      </c>
      <c r="E145" s="423">
        <v>6.42</v>
      </c>
      <c r="F145" s="423">
        <v>7.54</v>
      </c>
      <c r="G145" s="423">
        <v>8.44</v>
      </c>
      <c r="H145" s="423">
        <v>8.3699999999999992</v>
      </c>
    </row>
    <row r="146" spans="1:8" ht="13.5" customHeight="1">
      <c r="A146" s="276" t="s">
        <v>577</v>
      </c>
      <c r="B146" s="277" t="s">
        <v>443</v>
      </c>
      <c r="C146" s="423">
        <v>3.5</v>
      </c>
      <c r="D146" s="423">
        <v>3.46</v>
      </c>
      <c r="E146" s="423">
        <v>2.4300000000000002</v>
      </c>
      <c r="F146" s="423">
        <v>2.13</v>
      </c>
      <c r="G146" s="423">
        <v>1.54</v>
      </c>
      <c r="H146" s="423">
        <v>1.44</v>
      </c>
    </row>
    <row r="147" spans="1:8" ht="13.5" customHeight="1">
      <c r="A147" s="274" t="s">
        <v>578</v>
      </c>
      <c r="B147" s="275" t="s">
        <v>422</v>
      </c>
      <c r="C147" s="423">
        <v>8.32</v>
      </c>
      <c r="D147" s="423">
        <v>9.94</v>
      </c>
      <c r="E147" s="423">
        <v>7.93</v>
      </c>
      <c r="F147" s="423">
        <v>8.08</v>
      </c>
      <c r="G147" s="423">
        <v>8.66</v>
      </c>
      <c r="H147" s="423">
        <v>8</v>
      </c>
    </row>
    <row r="148" spans="1:8" ht="13.5" customHeight="1">
      <c r="A148" s="274" t="s">
        <v>579</v>
      </c>
      <c r="B148" s="275" t="s">
        <v>443</v>
      </c>
      <c r="C148" s="423">
        <v>3.96</v>
      </c>
      <c r="D148" s="423">
        <v>1.88</v>
      </c>
      <c r="E148" s="423">
        <v>2.57</v>
      </c>
      <c r="F148" s="423">
        <v>2.78</v>
      </c>
      <c r="G148" s="423">
        <v>2.35</v>
      </c>
      <c r="H148" s="423">
        <v>2.4700000000000002</v>
      </c>
    </row>
    <row r="149" spans="1:8" ht="13.5" customHeight="1">
      <c r="A149" s="274" t="s">
        <v>580</v>
      </c>
      <c r="B149" s="280" t="s">
        <v>581</v>
      </c>
      <c r="C149" s="423">
        <v>2.52</v>
      </c>
      <c r="D149" s="423">
        <v>2.35</v>
      </c>
      <c r="E149" s="423">
        <v>2.15</v>
      </c>
      <c r="F149" s="423">
        <v>2.66</v>
      </c>
      <c r="G149" s="423">
        <v>2.5</v>
      </c>
      <c r="H149" s="423">
        <v>2.66</v>
      </c>
    </row>
    <row r="150" spans="1:8" ht="13.5" customHeight="1">
      <c r="A150" s="274" t="s">
        <v>582</v>
      </c>
      <c r="B150" s="275" t="s">
        <v>583</v>
      </c>
      <c r="C150" s="423">
        <v>1.85</v>
      </c>
      <c r="D150" s="423">
        <v>1.34</v>
      </c>
      <c r="E150" s="423">
        <v>1.17</v>
      </c>
      <c r="F150" s="423">
        <v>1.31</v>
      </c>
      <c r="G150" s="423">
        <v>1.4</v>
      </c>
      <c r="H150" s="423">
        <v>1.39</v>
      </c>
    </row>
    <row r="151" spans="1:8" ht="13.5" customHeight="1">
      <c r="A151" s="274" t="s">
        <v>584</v>
      </c>
      <c r="B151" s="275" t="s">
        <v>558</v>
      </c>
      <c r="C151" s="423">
        <v>7.85</v>
      </c>
      <c r="D151" s="423">
        <v>5.14</v>
      </c>
      <c r="E151" s="423">
        <v>5.59</v>
      </c>
      <c r="F151" s="423">
        <v>5</v>
      </c>
      <c r="G151" s="423">
        <v>4.0999999999999996</v>
      </c>
      <c r="H151" s="423">
        <v>5.65</v>
      </c>
    </row>
    <row r="152" spans="1:8" ht="13.5" customHeight="1">
      <c r="A152" s="274" t="s">
        <v>585</v>
      </c>
      <c r="B152" s="275" t="s">
        <v>558</v>
      </c>
      <c r="C152" s="423">
        <v>12.97</v>
      </c>
      <c r="D152" s="423">
        <v>11.82</v>
      </c>
      <c r="E152" s="423">
        <v>9.6199999999999992</v>
      </c>
      <c r="F152" s="423">
        <v>9.65</v>
      </c>
      <c r="G152" s="423">
        <v>8.57</v>
      </c>
      <c r="H152" s="423">
        <v>10.59</v>
      </c>
    </row>
    <row r="153" spans="1:8" ht="13.5" customHeight="1">
      <c r="A153" s="274" t="s">
        <v>586</v>
      </c>
      <c r="B153" s="275" t="s">
        <v>422</v>
      </c>
      <c r="C153" s="423">
        <v>13.75</v>
      </c>
      <c r="D153" s="423">
        <v>12.93</v>
      </c>
      <c r="E153" s="423">
        <v>11.13</v>
      </c>
      <c r="F153" s="423">
        <v>9.27</v>
      </c>
      <c r="G153" s="423">
        <v>11</v>
      </c>
      <c r="H153" s="423">
        <v>10.76</v>
      </c>
    </row>
    <row r="154" spans="1:8" ht="13.5" customHeight="1">
      <c r="A154" s="274" t="s">
        <v>587</v>
      </c>
      <c r="B154" s="275" t="s">
        <v>437</v>
      </c>
      <c r="C154" s="423">
        <v>15.39</v>
      </c>
      <c r="D154" s="423">
        <v>16.52</v>
      </c>
      <c r="E154" s="423">
        <v>14.56</v>
      </c>
      <c r="F154" s="423">
        <v>9.42</v>
      </c>
      <c r="G154" s="423">
        <v>13.6</v>
      </c>
      <c r="H154" s="423">
        <v>9.24</v>
      </c>
    </row>
    <row r="155" spans="1:8" ht="13.5" customHeight="1">
      <c r="A155" s="274" t="s">
        <v>588</v>
      </c>
      <c r="B155" s="275" t="s">
        <v>443</v>
      </c>
      <c r="C155" s="423">
        <v>4.0999999999999996</v>
      </c>
      <c r="D155" s="423">
        <v>3.46</v>
      </c>
      <c r="E155" s="423">
        <v>5.05</v>
      </c>
      <c r="F155" s="423">
        <v>5.39</v>
      </c>
      <c r="G155" s="423">
        <v>4.82</v>
      </c>
      <c r="H155" s="423">
        <v>3.95</v>
      </c>
    </row>
    <row r="156" spans="1:8" ht="13.5" customHeight="1">
      <c r="A156" s="274" t="s">
        <v>589</v>
      </c>
      <c r="B156" s="275" t="s">
        <v>443</v>
      </c>
      <c r="C156" s="423">
        <v>3.26</v>
      </c>
      <c r="D156" s="423">
        <v>3.05</v>
      </c>
      <c r="E156" s="423">
        <v>2.89</v>
      </c>
      <c r="F156" s="423">
        <v>2.75</v>
      </c>
      <c r="G156" s="423">
        <v>3.75</v>
      </c>
      <c r="H156" s="423">
        <v>2.39</v>
      </c>
    </row>
    <row r="157" spans="1:8" ht="13.5" customHeight="1">
      <c r="A157" s="276" t="s">
        <v>590</v>
      </c>
      <c r="B157" s="277" t="s">
        <v>591</v>
      </c>
      <c r="C157" s="423">
        <v>2.23</v>
      </c>
      <c r="D157" s="423">
        <v>3.42</v>
      </c>
      <c r="E157" s="423">
        <v>2.69</v>
      </c>
      <c r="F157" s="423">
        <v>2.34</v>
      </c>
      <c r="G157" s="423">
        <v>2.27</v>
      </c>
      <c r="H157" s="423">
        <v>2.59</v>
      </c>
    </row>
    <row r="158" spans="1:8" ht="13.5" customHeight="1">
      <c r="A158" s="274" t="s">
        <v>592</v>
      </c>
      <c r="B158" s="275" t="s">
        <v>591</v>
      </c>
      <c r="C158" s="423">
        <v>2.1800000000000002</v>
      </c>
      <c r="D158" s="423">
        <v>2.0699999999999998</v>
      </c>
      <c r="E158" s="423">
        <v>2.94</v>
      </c>
      <c r="F158" s="423">
        <v>2.2200000000000002</v>
      </c>
      <c r="G158" s="423">
        <v>2.8</v>
      </c>
      <c r="H158" s="423">
        <v>5.15</v>
      </c>
    </row>
    <row r="159" spans="1:8" ht="13.5" customHeight="1">
      <c r="A159" s="274" t="s">
        <v>593</v>
      </c>
      <c r="B159" s="275" t="s">
        <v>594</v>
      </c>
      <c r="C159" s="423">
        <v>14.03</v>
      </c>
      <c r="D159" s="423">
        <v>27.36</v>
      </c>
      <c r="E159" s="423">
        <v>17.09</v>
      </c>
      <c r="F159" s="423">
        <v>13.2</v>
      </c>
      <c r="G159" s="423">
        <v>21.23</v>
      </c>
      <c r="H159" s="423">
        <v>9.1999999999999993</v>
      </c>
    </row>
    <row r="160" spans="1:8" ht="13.5" customHeight="1">
      <c r="A160" s="274" t="s">
        <v>595</v>
      </c>
      <c r="B160" s="275" t="s">
        <v>443</v>
      </c>
      <c r="C160" s="423">
        <v>55.23</v>
      </c>
      <c r="D160" s="423">
        <v>37.89</v>
      </c>
      <c r="E160" s="423">
        <v>55.42</v>
      </c>
      <c r="F160" s="423">
        <v>49.4</v>
      </c>
      <c r="G160" s="423">
        <v>46.26</v>
      </c>
      <c r="H160" s="423">
        <v>60.63</v>
      </c>
    </row>
    <row r="161" spans="1:8" ht="13.5" customHeight="1">
      <c r="A161" s="276" t="s">
        <v>596</v>
      </c>
      <c r="B161" s="277" t="s">
        <v>443</v>
      </c>
      <c r="C161" s="423">
        <v>14.65</v>
      </c>
      <c r="D161" s="423">
        <v>7.31</v>
      </c>
      <c r="E161" s="423">
        <v>12.12</v>
      </c>
      <c r="F161" s="423">
        <v>9.27</v>
      </c>
      <c r="G161" s="423">
        <v>10.84</v>
      </c>
      <c r="H161" s="423">
        <v>7.26</v>
      </c>
    </row>
    <row r="162" spans="1:8" ht="13.5" customHeight="1">
      <c r="A162" s="276" t="s">
        <v>597</v>
      </c>
      <c r="B162" s="277" t="s">
        <v>443</v>
      </c>
      <c r="C162" s="423">
        <v>384.65</v>
      </c>
      <c r="D162" s="423">
        <v>514.87</v>
      </c>
      <c r="E162" s="423">
        <v>466.62</v>
      </c>
      <c r="F162" s="423">
        <v>184.08</v>
      </c>
      <c r="G162" s="423">
        <v>202.28</v>
      </c>
      <c r="H162" s="423">
        <v>234.97</v>
      </c>
    </row>
    <row r="163" spans="1:8" ht="13.5" customHeight="1">
      <c r="A163" s="290" t="s">
        <v>598</v>
      </c>
      <c r="B163" s="291" t="s">
        <v>599</v>
      </c>
      <c r="C163" s="425">
        <v>0.13</v>
      </c>
      <c r="D163" s="426">
        <v>0.13</v>
      </c>
      <c r="E163" s="426">
        <v>0.1</v>
      </c>
      <c r="F163" s="426">
        <v>0.1</v>
      </c>
      <c r="G163" s="426">
        <v>0.1</v>
      </c>
      <c r="H163" s="426">
        <v>0.1</v>
      </c>
    </row>
    <row r="164" spans="1:8">
      <c r="A164" s="205"/>
      <c r="B164" s="205"/>
      <c r="C164" s="282"/>
      <c r="D164" s="282"/>
      <c r="E164" s="282"/>
      <c r="F164" s="282"/>
      <c r="G164" s="282"/>
      <c r="H164" s="282"/>
    </row>
    <row r="165" spans="1:8" ht="13.5">
      <c r="A165" s="205" t="s">
        <v>600</v>
      </c>
      <c r="B165" s="205"/>
      <c r="C165" s="282"/>
      <c r="D165" s="282"/>
      <c r="E165" s="282"/>
      <c r="F165" s="282"/>
      <c r="G165" s="282"/>
      <c r="H165" s="282"/>
    </row>
  </sheetData>
  <hyperlinks>
    <hyperlink ref="H2" location="'Листа табела'!A1" display="Листа табела"/>
  </hyperlinks>
  <pageMargins left="0.25" right="0.25" top="0.75" bottom="0.75" header="0.3" footer="0.3"/>
  <pageSetup paperSize="9" scale="80" orientation="portrait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zoomScale="140" zoomScaleNormal="140" workbookViewId="0">
      <pane ySplit="5" topLeftCell="A6" activePane="bottomLeft" state="frozen"/>
      <selection pane="bottomLeft"/>
    </sheetView>
  </sheetViews>
  <sheetFormatPr defaultRowHeight="12"/>
  <cols>
    <col min="1" max="1" width="21.42578125" style="23" customWidth="1"/>
    <col min="2" max="2" width="5.85546875" style="130" customWidth="1"/>
    <col min="3" max="4" width="10.7109375" style="23" customWidth="1"/>
    <col min="5" max="5" width="11.140625" style="23" customWidth="1"/>
    <col min="6" max="6" width="12" style="118" customWidth="1"/>
    <col min="7" max="7" width="11" style="32" customWidth="1"/>
    <col min="8" max="8" width="8.7109375" style="23" customWidth="1"/>
    <col min="9" max="9" width="8.7109375" style="32" customWidth="1"/>
    <col min="10" max="16384" width="9.140625" style="23"/>
  </cols>
  <sheetData>
    <row r="1" spans="1:9" ht="15" customHeight="1">
      <c r="A1" s="511" t="s">
        <v>856</v>
      </c>
      <c r="B1" s="511"/>
      <c r="C1" s="511"/>
      <c r="D1" s="511"/>
      <c r="E1" s="511"/>
      <c r="F1" s="511"/>
      <c r="G1" s="511"/>
      <c r="H1" s="511"/>
      <c r="I1" s="511"/>
    </row>
    <row r="2" spans="1:9" s="553" customFormat="1" ht="15.75" customHeight="1" thickBot="1">
      <c r="A2" s="119"/>
      <c r="B2" s="120"/>
      <c r="F2" s="581"/>
      <c r="I2" s="519" t="s">
        <v>0</v>
      </c>
    </row>
    <row r="3" spans="1:9" s="32" customFormat="1" ht="27.75" customHeight="1">
      <c r="A3" s="818" t="s">
        <v>287</v>
      </c>
      <c r="B3" s="782"/>
      <c r="C3" s="782" t="s">
        <v>215</v>
      </c>
      <c r="D3" s="782"/>
      <c r="E3" s="782"/>
      <c r="F3" s="782"/>
      <c r="G3" s="782" t="s">
        <v>216</v>
      </c>
      <c r="H3" s="782" t="s">
        <v>217</v>
      </c>
      <c r="I3" s="783"/>
    </row>
    <row r="4" spans="1:9" s="32" customFormat="1" ht="23.25" customHeight="1">
      <c r="A4" s="857"/>
      <c r="B4" s="858"/>
      <c r="C4" s="858" t="s">
        <v>218</v>
      </c>
      <c r="D4" s="858"/>
      <c r="E4" s="858" t="s">
        <v>219</v>
      </c>
      <c r="F4" s="858"/>
      <c r="G4" s="858"/>
      <c r="H4" s="858" t="s">
        <v>220</v>
      </c>
      <c r="I4" s="861" t="s">
        <v>221</v>
      </c>
    </row>
    <row r="5" spans="1:9" s="32" customFormat="1" ht="23.25" customHeight="1" thickBot="1">
      <c r="A5" s="859"/>
      <c r="B5" s="860"/>
      <c r="C5" s="296" t="s">
        <v>222</v>
      </c>
      <c r="D5" s="296" t="s">
        <v>223</v>
      </c>
      <c r="E5" s="296" t="s">
        <v>222</v>
      </c>
      <c r="F5" s="297" t="s">
        <v>223</v>
      </c>
      <c r="G5" s="860"/>
      <c r="H5" s="860"/>
      <c r="I5" s="862"/>
    </row>
    <row r="6" spans="1:9" s="32" customFormat="1" ht="12.95" customHeight="1">
      <c r="A6" s="32" t="s">
        <v>224</v>
      </c>
      <c r="B6" s="121">
        <v>2017</v>
      </c>
      <c r="C6" s="122">
        <v>73</v>
      </c>
      <c r="D6" s="122">
        <v>465</v>
      </c>
      <c r="E6" s="122">
        <v>27</v>
      </c>
      <c r="F6" s="122">
        <v>87</v>
      </c>
      <c r="G6" s="122">
        <v>1092353</v>
      </c>
      <c r="H6" s="34">
        <v>1856246</v>
      </c>
      <c r="I6" s="34">
        <v>1402810</v>
      </c>
    </row>
    <row r="7" spans="1:9" s="32" customFormat="1" ht="12.95" customHeight="1">
      <c r="B7" s="121">
        <v>2018</v>
      </c>
      <c r="C7" s="122">
        <v>84.39</v>
      </c>
      <c r="D7" s="122">
        <v>600.82000000000005</v>
      </c>
      <c r="E7" s="122">
        <v>21.05</v>
      </c>
      <c r="F7" s="122">
        <v>109.55</v>
      </c>
      <c r="G7" s="122">
        <v>1097001</v>
      </c>
      <c r="H7" s="122">
        <v>1791732</v>
      </c>
      <c r="I7" s="122">
        <v>1432556</v>
      </c>
    </row>
    <row r="8" spans="1:9" s="32" customFormat="1" ht="12.95" customHeight="1">
      <c r="B8" s="121">
        <v>2019</v>
      </c>
      <c r="C8" s="122">
        <v>136.35</v>
      </c>
      <c r="D8" s="122">
        <v>596.34</v>
      </c>
      <c r="E8" s="122">
        <v>17.36</v>
      </c>
      <c r="F8" s="122">
        <v>105.27</v>
      </c>
      <c r="G8" s="122">
        <v>1100268</v>
      </c>
      <c r="H8" s="122">
        <v>1737782</v>
      </c>
      <c r="I8" s="122">
        <v>1334163</v>
      </c>
    </row>
    <row r="9" spans="1:9" s="32" customFormat="1" ht="12.95" customHeight="1">
      <c r="B9" s="121">
        <v>2020</v>
      </c>
      <c r="C9" s="122">
        <v>91.81</v>
      </c>
      <c r="D9" s="122">
        <v>505.26</v>
      </c>
      <c r="E9" s="122">
        <v>2.82</v>
      </c>
      <c r="F9" s="122">
        <v>94.78</v>
      </c>
      <c r="G9" s="122">
        <v>1095891</v>
      </c>
      <c r="H9" s="122">
        <v>1574060</v>
      </c>
      <c r="I9" s="122">
        <v>1375738</v>
      </c>
    </row>
    <row r="10" spans="1:9" s="32" customFormat="1" ht="12.95" customHeight="1">
      <c r="B10" s="121">
        <v>2021</v>
      </c>
      <c r="C10" s="122">
        <v>86.67</v>
      </c>
      <c r="D10" s="34">
        <v>421.75</v>
      </c>
      <c r="E10" s="34">
        <v>11.44</v>
      </c>
      <c r="F10" s="34">
        <v>6.3</v>
      </c>
      <c r="G10" s="104">
        <v>1093326</v>
      </c>
      <c r="H10" s="32">
        <v>1557730</v>
      </c>
      <c r="I10" s="32">
        <v>1332190</v>
      </c>
    </row>
    <row r="11" spans="1:9" s="32" customFormat="1" ht="12.95" customHeight="1">
      <c r="B11" s="235"/>
      <c r="C11" s="34"/>
      <c r="D11" s="34"/>
      <c r="E11" s="34"/>
      <c r="F11" s="34"/>
      <c r="G11" s="34"/>
      <c r="H11" s="124"/>
      <c r="I11" s="124"/>
    </row>
    <row r="12" spans="1:9" s="32" customFormat="1" ht="12.95" customHeight="1">
      <c r="A12" s="123" t="s">
        <v>3</v>
      </c>
      <c r="B12" s="121">
        <v>2017</v>
      </c>
      <c r="C12" s="122" t="s">
        <v>68</v>
      </c>
      <c r="D12" s="34">
        <v>25</v>
      </c>
      <c r="E12" s="34" t="s">
        <v>68</v>
      </c>
      <c r="F12" s="34" t="s">
        <v>68</v>
      </c>
      <c r="G12" s="34">
        <v>44929</v>
      </c>
      <c r="H12" s="124">
        <v>89420</v>
      </c>
      <c r="I12" s="124">
        <v>9759</v>
      </c>
    </row>
    <row r="13" spans="1:9" s="32" customFormat="1" ht="12.95" customHeight="1">
      <c r="B13" s="121">
        <v>2018</v>
      </c>
      <c r="C13" s="122">
        <v>1</v>
      </c>
      <c r="D13" s="34">
        <v>7.9</v>
      </c>
      <c r="E13" s="34" t="s">
        <v>68</v>
      </c>
      <c r="F13" s="34" t="s">
        <v>68</v>
      </c>
      <c r="G13" s="34">
        <v>44929</v>
      </c>
      <c r="H13" s="124">
        <v>69984</v>
      </c>
      <c r="I13" s="124">
        <v>10549</v>
      </c>
    </row>
    <row r="14" spans="1:9" s="32" customFormat="1" ht="12.95" customHeight="1">
      <c r="B14" s="121">
        <v>2019</v>
      </c>
      <c r="C14" s="122">
        <v>0.8</v>
      </c>
      <c r="D14" s="34">
        <v>8.1</v>
      </c>
      <c r="E14" s="34" t="s">
        <v>68</v>
      </c>
      <c r="F14" s="34" t="s">
        <v>68</v>
      </c>
      <c r="G14" s="34">
        <v>44929</v>
      </c>
      <c r="H14" s="124">
        <v>64441</v>
      </c>
      <c r="I14" s="124">
        <v>9048</v>
      </c>
    </row>
    <row r="15" spans="1:9" s="32" customFormat="1" ht="12.95" customHeight="1">
      <c r="B15" s="121">
        <v>2020</v>
      </c>
      <c r="C15" s="122">
        <v>2</v>
      </c>
      <c r="D15" s="34">
        <v>8.18</v>
      </c>
      <c r="E15" s="34" t="s">
        <v>68</v>
      </c>
      <c r="F15" s="34" t="s">
        <v>68</v>
      </c>
      <c r="G15" s="34">
        <v>44708</v>
      </c>
      <c r="H15" s="124">
        <v>78168</v>
      </c>
      <c r="I15" s="124">
        <v>10001</v>
      </c>
    </row>
    <row r="16" spans="1:9" s="32" customFormat="1" ht="12.95" customHeight="1">
      <c r="B16" s="121">
        <v>2021</v>
      </c>
      <c r="C16" s="122">
        <v>1.5</v>
      </c>
      <c r="D16" s="34">
        <v>1.55</v>
      </c>
      <c r="E16" s="34" t="s">
        <v>68</v>
      </c>
      <c r="F16" s="34" t="s">
        <v>68</v>
      </c>
      <c r="G16" s="104">
        <v>44769</v>
      </c>
      <c r="H16" s="124">
        <v>74753</v>
      </c>
      <c r="I16" s="124">
        <v>9021</v>
      </c>
    </row>
    <row r="17" spans="1:9" s="32" customFormat="1" ht="12.95" customHeight="1">
      <c r="B17" s="235"/>
      <c r="C17" s="34"/>
      <c r="D17" s="34"/>
      <c r="E17" s="34"/>
      <c r="F17" s="34"/>
      <c r="G17" s="34"/>
      <c r="H17" s="124"/>
      <c r="I17" s="124"/>
    </row>
    <row r="18" spans="1:9" s="32" customFormat="1" ht="12.95" customHeight="1">
      <c r="A18" s="32" t="s">
        <v>4</v>
      </c>
      <c r="B18" s="121">
        <v>2017</v>
      </c>
      <c r="C18" s="122" t="s">
        <v>68</v>
      </c>
      <c r="D18" s="34" t="s">
        <v>68</v>
      </c>
      <c r="E18" s="34" t="s">
        <v>68</v>
      </c>
      <c r="F18" s="34" t="s">
        <v>68</v>
      </c>
      <c r="G18" s="34">
        <v>5432</v>
      </c>
      <c r="H18" s="124">
        <v>6388</v>
      </c>
      <c r="I18" s="124">
        <v>1907</v>
      </c>
    </row>
    <row r="19" spans="1:9" s="32" customFormat="1" ht="12.95" customHeight="1">
      <c r="B19" s="121">
        <v>2018</v>
      </c>
      <c r="C19" s="122" t="s">
        <v>68</v>
      </c>
      <c r="D19" s="34" t="s">
        <v>68</v>
      </c>
      <c r="E19" s="34" t="s">
        <v>68</v>
      </c>
      <c r="F19" s="34" t="s">
        <v>68</v>
      </c>
      <c r="G19" s="34">
        <v>5483</v>
      </c>
      <c r="H19" s="124">
        <v>232</v>
      </c>
      <c r="I19" s="124" t="s">
        <v>68</v>
      </c>
    </row>
    <row r="20" spans="1:9" s="32" customFormat="1" ht="12.95" customHeight="1">
      <c r="B20" s="121">
        <v>2019</v>
      </c>
      <c r="C20" s="122" t="s">
        <v>68</v>
      </c>
      <c r="D20" s="34" t="s">
        <v>68</v>
      </c>
      <c r="E20" s="34" t="s">
        <v>68</v>
      </c>
      <c r="F20" s="34" t="s">
        <v>68</v>
      </c>
      <c r="G20" s="34">
        <v>5483</v>
      </c>
      <c r="H20" s="124">
        <v>393</v>
      </c>
      <c r="I20" s="124" t="s">
        <v>68</v>
      </c>
    </row>
    <row r="21" spans="1:9" s="32" customFormat="1" ht="12.95" customHeight="1">
      <c r="B21" s="121">
        <v>2020</v>
      </c>
      <c r="C21" s="122" t="s">
        <v>68</v>
      </c>
      <c r="D21" s="34" t="s">
        <v>68</v>
      </c>
      <c r="E21" s="34" t="s">
        <v>68</v>
      </c>
      <c r="F21" s="34">
        <v>3.8</v>
      </c>
      <c r="G21" s="34">
        <v>5483</v>
      </c>
      <c r="H21" s="124">
        <v>393</v>
      </c>
      <c r="I21" s="124" t="s">
        <v>68</v>
      </c>
    </row>
    <row r="22" spans="1:9" s="32" customFormat="1" ht="12.95" customHeight="1">
      <c r="B22" s="121">
        <v>2021</v>
      </c>
      <c r="C22" s="122" t="s">
        <v>68</v>
      </c>
      <c r="D22" s="34">
        <v>9</v>
      </c>
      <c r="E22" s="34" t="s">
        <v>68</v>
      </c>
      <c r="F22" s="34" t="s">
        <v>68</v>
      </c>
      <c r="G22" s="32">
        <v>5483</v>
      </c>
      <c r="H22" s="124">
        <v>337</v>
      </c>
      <c r="I22" s="124" t="s">
        <v>68</v>
      </c>
    </row>
    <row r="23" spans="1:9" s="32" customFormat="1" ht="12.95" customHeight="1">
      <c r="B23" s="235"/>
      <c r="C23" s="34"/>
      <c r="D23" s="34"/>
      <c r="E23" s="34"/>
      <c r="F23" s="34"/>
      <c r="G23" s="34"/>
      <c r="H23" s="124"/>
      <c r="I23" s="124"/>
    </row>
    <row r="24" spans="1:9" s="32" customFormat="1" ht="12.95" customHeight="1">
      <c r="A24" s="123" t="s">
        <v>5</v>
      </c>
      <c r="B24" s="121">
        <v>2017</v>
      </c>
      <c r="C24" s="122">
        <v>1</v>
      </c>
      <c r="D24" s="122" t="s">
        <v>68</v>
      </c>
      <c r="E24" s="122" t="s">
        <v>68</v>
      </c>
      <c r="F24" s="122" t="s">
        <v>68</v>
      </c>
      <c r="G24" s="122">
        <v>10769</v>
      </c>
      <c r="H24" s="48">
        <v>8355</v>
      </c>
      <c r="I24" s="48" t="s">
        <v>68</v>
      </c>
    </row>
    <row r="25" spans="1:9" s="32" customFormat="1" ht="12.95" customHeight="1">
      <c r="B25" s="121">
        <v>2018</v>
      </c>
      <c r="C25" s="122">
        <v>5</v>
      </c>
      <c r="D25" s="122" t="s">
        <v>68</v>
      </c>
      <c r="E25" s="122" t="s">
        <v>68</v>
      </c>
      <c r="F25" s="122" t="s">
        <v>68</v>
      </c>
      <c r="G25" s="122">
        <v>10385</v>
      </c>
      <c r="H25" s="48">
        <v>11037</v>
      </c>
      <c r="I25" s="48" t="s">
        <v>68</v>
      </c>
    </row>
    <row r="26" spans="1:9" s="32" customFormat="1" ht="12.95" customHeight="1">
      <c r="B26" s="121">
        <v>2019</v>
      </c>
      <c r="C26" s="122">
        <v>3</v>
      </c>
      <c r="D26" s="122" t="s">
        <v>68</v>
      </c>
      <c r="E26" s="122" t="s">
        <v>68</v>
      </c>
      <c r="F26" s="122" t="s">
        <v>68</v>
      </c>
      <c r="G26" s="122">
        <v>10756</v>
      </c>
      <c r="H26" s="48">
        <v>10605</v>
      </c>
      <c r="I26" s="48" t="s">
        <v>68</v>
      </c>
    </row>
    <row r="27" spans="1:9" s="32" customFormat="1" ht="12.95" customHeight="1">
      <c r="B27" s="121">
        <v>2020</v>
      </c>
      <c r="C27" s="122">
        <v>1</v>
      </c>
      <c r="D27" s="34" t="s">
        <v>68</v>
      </c>
      <c r="E27" s="34" t="s">
        <v>68</v>
      </c>
      <c r="F27" s="34" t="s">
        <v>68</v>
      </c>
      <c r="G27" s="122">
        <v>10756</v>
      </c>
      <c r="H27" s="48">
        <v>10024</v>
      </c>
      <c r="I27" s="48" t="s">
        <v>68</v>
      </c>
    </row>
    <row r="28" spans="1:9" s="32" customFormat="1" ht="12.95" customHeight="1">
      <c r="B28" s="121">
        <v>2021</v>
      </c>
      <c r="C28" s="122">
        <v>3</v>
      </c>
      <c r="D28" s="34" t="s">
        <v>68</v>
      </c>
      <c r="E28" s="34" t="s">
        <v>68</v>
      </c>
      <c r="F28" s="34" t="s">
        <v>68</v>
      </c>
      <c r="G28" s="32">
        <v>10756</v>
      </c>
      <c r="H28" s="48">
        <v>12685</v>
      </c>
      <c r="I28" s="48" t="s">
        <v>68</v>
      </c>
    </row>
    <row r="29" spans="1:9" s="32" customFormat="1" ht="12.95" customHeight="1">
      <c r="B29" s="235"/>
      <c r="C29" s="34"/>
      <c r="D29" s="34"/>
      <c r="E29" s="34"/>
      <c r="F29" s="34"/>
      <c r="G29" s="34"/>
      <c r="H29" s="124"/>
      <c r="I29" s="124"/>
    </row>
    <row r="30" spans="1:9" s="32" customFormat="1" ht="12.95" customHeight="1">
      <c r="A30" s="32" t="s">
        <v>6</v>
      </c>
      <c r="B30" s="121">
        <v>2017</v>
      </c>
      <c r="C30" s="122" t="s">
        <v>68</v>
      </c>
      <c r="D30" s="122" t="s">
        <v>68</v>
      </c>
      <c r="E30" s="122">
        <v>3</v>
      </c>
      <c r="F30" s="122" t="s">
        <v>68</v>
      </c>
      <c r="G30" s="122">
        <v>18424</v>
      </c>
      <c r="H30" s="48">
        <v>2439</v>
      </c>
      <c r="I30" s="48">
        <v>89</v>
      </c>
    </row>
    <row r="31" spans="1:9" s="32" customFormat="1" ht="12.95" customHeight="1">
      <c r="B31" s="121">
        <v>2018</v>
      </c>
      <c r="C31" s="122" t="s">
        <v>68</v>
      </c>
      <c r="D31" s="122" t="s">
        <v>68</v>
      </c>
      <c r="E31" s="122" t="s">
        <v>68</v>
      </c>
      <c r="F31" s="122">
        <v>1</v>
      </c>
      <c r="G31" s="122">
        <v>17028</v>
      </c>
      <c r="H31" s="48">
        <v>1966</v>
      </c>
      <c r="I31" s="48" t="s">
        <v>68</v>
      </c>
    </row>
    <row r="32" spans="1:9" s="32" customFormat="1" ht="12.95" customHeight="1">
      <c r="B32" s="121">
        <v>2019</v>
      </c>
      <c r="C32" s="122" t="s">
        <v>68</v>
      </c>
      <c r="D32" s="122" t="s">
        <v>68</v>
      </c>
      <c r="E32" s="122" t="s">
        <v>68</v>
      </c>
      <c r="F32" s="122" t="s">
        <v>68</v>
      </c>
      <c r="G32" s="122">
        <v>17028</v>
      </c>
      <c r="H32" s="48">
        <v>1431</v>
      </c>
      <c r="I32" s="48" t="s">
        <v>68</v>
      </c>
    </row>
    <row r="33" spans="1:9" s="32" customFormat="1" ht="12.95" customHeight="1">
      <c r="B33" s="121">
        <v>2020</v>
      </c>
      <c r="C33" s="122" t="s">
        <v>68</v>
      </c>
      <c r="D33" s="122" t="s">
        <v>68</v>
      </c>
      <c r="E33" s="122" t="s">
        <v>68</v>
      </c>
      <c r="F33" s="122">
        <v>6</v>
      </c>
      <c r="G33" s="122">
        <v>17028</v>
      </c>
      <c r="H33" s="48">
        <v>1479</v>
      </c>
      <c r="I33" s="48" t="s">
        <v>68</v>
      </c>
    </row>
    <row r="34" spans="1:9" s="32" customFormat="1" ht="12.95" customHeight="1">
      <c r="B34" s="121">
        <v>2021</v>
      </c>
      <c r="C34" s="122" t="s">
        <v>68</v>
      </c>
      <c r="D34" s="122" t="s">
        <v>68</v>
      </c>
      <c r="E34" s="122" t="s">
        <v>68</v>
      </c>
      <c r="F34" s="122" t="s">
        <v>68</v>
      </c>
      <c r="G34" s="32">
        <v>17028</v>
      </c>
      <c r="H34" s="32">
        <v>1217</v>
      </c>
      <c r="I34" s="48" t="s">
        <v>68</v>
      </c>
    </row>
    <row r="35" spans="1:9" s="32" customFormat="1" ht="12.95" customHeight="1">
      <c r="B35" s="235"/>
      <c r="C35" s="34"/>
      <c r="D35" s="34"/>
      <c r="E35" s="34"/>
      <c r="F35" s="34"/>
      <c r="G35" s="34"/>
      <c r="H35" s="124"/>
      <c r="I35" s="124"/>
    </row>
    <row r="36" spans="1:9" s="32" customFormat="1" ht="12.95" customHeight="1">
      <c r="A36" s="32" t="s">
        <v>7</v>
      </c>
      <c r="B36" s="121">
        <v>2017</v>
      </c>
      <c r="C36" s="122">
        <v>1</v>
      </c>
      <c r="D36" s="34">
        <v>3</v>
      </c>
      <c r="E36" s="34">
        <v>14</v>
      </c>
      <c r="F36" s="34" t="s">
        <v>68</v>
      </c>
      <c r="G36" s="34">
        <v>15638</v>
      </c>
      <c r="H36" s="124">
        <v>22922</v>
      </c>
      <c r="I36" s="124" t="s">
        <v>68</v>
      </c>
    </row>
    <row r="37" spans="1:9" s="32" customFormat="1" ht="12.95" customHeight="1">
      <c r="B37" s="121">
        <v>2018</v>
      </c>
      <c r="C37" s="122">
        <v>0.8</v>
      </c>
      <c r="D37" s="34">
        <v>2.2000000000000002</v>
      </c>
      <c r="E37" s="34" t="s">
        <v>68</v>
      </c>
      <c r="F37" s="34" t="s">
        <v>68</v>
      </c>
      <c r="G37" s="34">
        <v>15587</v>
      </c>
      <c r="H37" s="124">
        <v>22526</v>
      </c>
      <c r="I37" s="124">
        <v>19</v>
      </c>
    </row>
    <row r="38" spans="1:9" s="32" customFormat="1" ht="12.95" customHeight="1">
      <c r="B38" s="121">
        <v>2019</v>
      </c>
      <c r="C38" s="122">
        <v>4.5999999999999996</v>
      </c>
      <c r="D38" s="34">
        <v>1.4</v>
      </c>
      <c r="E38" s="34" t="s">
        <v>68</v>
      </c>
      <c r="F38" s="34" t="s">
        <v>68</v>
      </c>
      <c r="G38" s="34">
        <v>15587</v>
      </c>
      <c r="H38" s="124">
        <v>23765</v>
      </c>
      <c r="I38" s="124">
        <v>18</v>
      </c>
    </row>
    <row r="39" spans="1:9" s="32" customFormat="1" ht="12.95" customHeight="1">
      <c r="B39" s="121">
        <v>2020</v>
      </c>
      <c r="C39" s="122">
        <v>2</v>
      </c>
      <c r="D39" s="122" t="s">
        <v>68</v>
      </c>
      <c r="E39" s="34" t="s">
        <v>68</v>
      </c>
      <c r="F39" s="34" t="s">
        <v>68</v>
      </c>
      <c r="G39" s="34">
        <v>15587</v>
      </c>
      <c r="H39" s="124">
        <v>19389</v>
      </c>
      <c r="I39" s="124">
        <v>4</v>
      </c>
    </row>
    <row r="40" spans="1:9" s="32" customFormat="1" ht="12.95" customHeight="1">
      <c r="B40" s="121">
        <v>2021</v>
      </c>
      <c r="C40" s="122">
        <v>3</v>
      </c>
      <c r="D40" s="122">
        <v>2</v>
      </c>
      <c r="E40" s="34" t="s">
        <v>68</v>
      </c>
      <c r="F40" s="34" t="s">
        <v>68</v>
      </c>
      <c r="G40" s="32">
        <v>15587</v>
      </c>
      <c r="H40" s="32">
        <v>16500</v>
      </c>
      <c r="I40" s="32">
        <v>20</v>
      </c>
    </row>
    <row r="41" spans="1:9" s="32" customFormat="1" ht="12.95" customHeight="1">
      <c r="B41" s="235"/>
      <c r="C41" s="34"/>
      <c r="D41" s="34"/>
      <c r="E41" s="34"/>
      <c r="F41" s="34"/>
      <c r="G41" s="34"/>
      <c r="H41" s="124"/>
      <c r="I41" s="124"/>
    </row>
    <row r="42" spans="1:9" s="32" customFormat="1" ht="12.95" customHeight="1">
      <c r="A42" s="32" t="s">
        <v>8</v>
      </c>
      <c r="B42" s="121">
        <v>2017</v>
      </c>
      <c r="C42" s="122">
        <v>1</v>
      </c>
      <c r="D42" s="34" t="s">
        <v>68</v>
      </c>
      <c r="E42" s="34" t="s">
        <v>68</v>
      </c>
      <c r="F42" s="34" t="s">
        <v>68</v>
      </c>
      <c r="G42" s="34">
        <v>5985</v>
      </c>
      <c r="H42" s="124">
        <v>15836</v>
      </c>
      <c r="I42" s="124">
        <v>1094</v>
      </c>
    </row>
    <row r="43" spans="1:9" s="32" customFormat="1" ht="12.95" customHeight="1">
      <c r="B43" s="121">
        <v>2018</v>
      </c>
      <c r="C43" s="122" t="s">
        <v>68</v>
      </c>
      <c r="D43" s="34" t="s">
        <v>68</v>
      </c>
      <c r="E43" s="34" t="s">
        <v>68</v>
      </c>
      <c r="F43" s="34" t="s">
        <v>68</v>
      </c>
      <c r="G43" s="34">
        <v>5985</v>
      </c>
      <c r="H43" s="124">
        <v>11161</v>
      </c>
      <c r="I43" s="124">
        <v>1015</v>
      </c>
    </row>
    <row r="44" spans="1:9" s="32" customFormat="1" ht="12.95" customHeight="1">
      <c r="B44" s="121">
        <v>2019</v>
      </c>
      <c r="C44" s="122" t="s">
        <v>68</v>
      </c>
      <c r="D44" s="34" t="s">
        <v>68</v>
      </c>
      <c r="E44" s="34" t="s">
        <v>68</v>
      </c>
      <c r="F44" s="34" t="s">
        <v>68</v>
      </c>
      <c r="G44" s="34">
        <v>5985</v>
      </c>
      <c r="H44" s="124">
        <v>12213</v>
      </c>
      <c r="I44" s="124">
        <v>498</v>
      </c>
    </row>
    <row r="45" spans="1:9" s="32" customFormat="1" ht="12.95" customHeight="1">
      <c r="B45" s="121">
        <v>2020</v>
      </c>
      <c r="C45" s="122" t="s">
        <v>68</v>
      </c>
      <c r="D45" s="34" t="s">
        <v>68</v>
      </c>
      <c r="E45" s="34" t="s">
        <v>68</v>
      </c>
      <c r="F45" s="34" t="s">
        <v>68</v>
      </c>
      <c r="G45" s="34">
        <v>5985</v>
      </c>
      <c r="H45" s="124">
        <v>8188</v>
      </c>
      <c r="I45" s="124">
        <v>1394</v>
      </c>
    </row>
    <row r="46" spans="1:9" s="32" customFormat="1" ht="12.95" customHeight="1">
      <c r="B46" s="121">
        <v>2021</v>
      </c>
      <c r="C46" s="122" t="s">
        <v>68</v>
      </c>
      <c r="D46" s="34" t="s">
        <v>68</v>
      </c>
      <c r="E46" s="34" t="s">
        <v>68</v>
      </c>
      <c r="F46" s="34" t="s">
        <v>68</v>
      </c>
      <c r="G46" s="32">
        <v>5985</v>
      </c>
      <c r="H46" s="32">
        <v>18264</v>
      </c>
      <c r="I46" s="32">
        <v>1802</v>
      </c>
    </row>
    <row r="47" spans="1:9" s="32" customFormat="1" ht="12.95" customHeight="1">
      <c r="B47" s="235"/>
      <c r="C47" s="34"/>
      <c r="D47" s="34"/>
      <c r="E47" s="34"/>
      <c r="F47" s="34"/>
      <c r="G47" s="34"/>
      <c r="H47" s="124"/>
      <c r="I47" s="124"/>
    </row>
    <row r="48" spans="1:9" s="32" customFormat="1" ht="12.95" customHeight="1">
      <c r="A48" s="32" t="s">
        <v>9</v>
      </c>
      <c r="B48" s="121">
        <v>2017</v>
      </c>
      <c r="C48" s="122">
        <v>2</v>
      </c>
      <c r="D48" s="34">
        <v>14</v>
      </c>
      <c r="E48" s="34" t="s">
        <v>68</v>
      </c>
      <c r="F48" s="34" t="s">
        <v>68</v>
      </c>
      <c r="G48" s="34">
        <v>25779</v>
      </c>
      <c r="H48" s="124">
        <v>8311</v>
      </c>
      <c r="I48" s="124">
        <v>30117</v>
      </c>
    </row>
    <row r="49" spans="1:9" s="32" customFormat="1" ht="12.95" customHeight="1">
      <c r="B49" s="121">
        <v>2018</v>
      </c>
      <c r="C49" s="122" t="s">
        <v>68</v>
      </c>
      <c r="D49" s="34">
        <v>15.56</v>
      </c>
      <c r="E49" s="34" t="s">
        <v>68</v>
      </c>
      <c r="F49" s="34" t="s">
        <v>68</v>
      </c>
      <c r="G49" s="34">
        <v>25779</v>
      </c>
      <c r="H49" s="124">
        <v>4926</v>
      </c>
      <c r="I49" s="124">
        <v>34270</v>
      </c>
    </row>
    <row r="50" spans="1:9" s="32" customFormat="1" ht="12.95" customHeight="1">
      <c r="B50" s="121">
        <v>2019</v>
      </c>
      <c r="C50" s="122" t="s">
        <v>68</v>
      </c>
      <c r="D50" s="34">
        <v>25.47</v>
      </c>
      <c r="E50" s="34" t="s">
        <v>68</v>
      </c>
      <c r="F50" s="34" t="s">
        <v>68</v>
      </c>
      <c r="G50" s="34">
        <v>25779</v>
      </c>
      <c r="H50" s="124">
        <v>10107</v>
      </c>
      <c r="I50" s="124">
        <v>28853</v>
      </c>
    </row>
    <row r="51" spans="1:9" s="32" customFormat="1" ht="12.95" customHeight="1">
      <c r="B51" s="121">
        <v>2020</v>
      </c>
      <c r="C51" s="122" t="s">
        <v>68</v>
      </c>
      <c r="D51" s="34">
        <v>22.8</v>
      </c>
      <c r="E51" s="34" t="s">
        <v>68</v>
      </c>
      <c r="F51" s="34" t="s">
        <v>68</v>
      </c>
      <c r="G51" s="34">
        <v>25779</v>
      </c>
      <c r="H51" s="124">
        <v>9476</v>
      </c>
      <c r="I51" s="124">
        <v>36004</v>
      </c>
    </row>
    <row r="52" spans="1:9" s="32" customFormat="1" ht="12.95" customHeight="1">
      <c r="B52" s="121">
        <v>2021</v>
      </c>
      <c r="C52" s="122" t="s">
        <v>68</v>
      </c>
      <c r="D52" s="34">
        <v>10.6</v>
      </c>
      <c r="E52" s="34" t="s">
        <v>68</v>
      </c>
      <c r="F52" s="34" t="s">
        <v>68</v>
      </c>
      <c r="G52" s="34">
        <v>25794</v>
      </c>
      <c r="H52" s="124">
        <v>10830</v>
      </c>
      <c r="I52" s="124">
        <v>23896</v>
      </c>
    </row>
    <row r="53" spans="1:9" s="32" customFormat="1" ht="12.95" customHeight="1">
      <c r="B53" s="235"/>
      <c r="C53" s="34"/>
      <c r="D53" s="34"/>
      <c r="E53" s="34"/>
      <c r="F53" s="34"/>
      <c r="G53" s="34"/>
      <c r="H53" s="124"/>
      <c r="I53" s="124"/>
    </row>
    <row r="54" spans="1:9" s="32" customFormat="1" ht="12.95" customHeight="1">
      <c r="A54" s="32" t="s">
        <v>10</v>
      </c>
      <c r="B54" s="121">
        <v>2017</v>
      </c>
      <c r="C54" s="122">
        <v>4</v>
      </c>
      <c r="D54" s="34" t="s">
        <v>68</v>
      </c>
      <c r="E54" s="34" t="s">
        <v>68</v>
      </c>
      <c r="F54" s="34" t="s">
        <v>68</v>
      </c>
      <c r="G54" s="34">
        <v>13582</v>
      </c>
      <c r="H54" s="124">
        <v>49622</v>
      </c>
      <c r="I54" s="124">
        <v>15024</v>
      </c>
    </row>
    <row r="55" spans="1:9" s="32" customFormat="1" ht="12.95" customHeight="1">
      <c r="B55" s="121">
        <v>2018</v>
      </c>
      <c r="C55" s="122">
        <v>2</v>
      </c>
      <c r="D55" s="34">
        <v>3.3</v>
      </c>
      <c r="E55" s="34" t="s">
        <v>68</v>
      </c>
      <c r="F55" s="34" t="s">
        <v>68</v>
      </c>
      <c r="G55" s="34">
        <v>13582</v>
      </c>
      <c r="H55" s="124">
        <v>42132</v>
      </c>
      <c r="I55" s="124">
        <v>16593</v>
      </c>
    </row>
    <row r="56" spans="1:9" s="32" customFormat="1" ht="12.95" customHeight="1">
      <c r="B56" s="121">
        <v>2019</v>
      </c>
      <c r="C56" s="122">
        <v>3.56</v>
      </c>
      <c r="D56" s="34">
        <v>5.52</v>
      </c>
      <c r="E56" s="34" t="s">
        <v>68</v>
      </c>
      <c r="F56" s="34" t="s">
        <v>68</v>
      </c>
      <c r="G56" s="34">
        <v>13582</v>
      </c>
      <c r="H56" s="124">
        <v>44149</v>
      </c>
      <c r="I56" s="124">
        <v>16541</v>
      </c>
    </row>
    <row r="57" spans="1:9" s="32" customFormat="1" ht="12.95" customHeight="1">
      <c r="B57" s="121">
        <v>2020</v>
      </c>
      <c r="C57" s="122">
        <v>1.28</v>
      </c>
      <c r="D57" s="34" t="s">
        <v>68</v>
      </c>
      <c r="E57" s="34" t="s">
        <v>68</v>
      </c>
      <c r="F57" s="34" t="s">
        <v>68</v>
      </c>
      <c r="G57" s="34">
        <v>13582</v>
      </c>
      <c r="H57" s="124">
        <v>39856</v>
      </c>
      <c r="I57" s="124">
        <v>22899</v>
      </c>
    </row>
    <row r="58" spans="1:9" s="32" customFormat="1" ht="12.95" customHeight="1">
      <c r="B58" s="121">
        <v>2021</v>
      </c>
      <c r="C58" s="122" t="s">
        <v>68</v>
      </c>
      <c r="D58" s="122" t="s">
        <v>68</v>
      </c>
      <c r="E58" s="34" t="s">
        <v>68</v>
      </c>
      <c r="F58" s="34" t="s">
        <v>68</v>
      </c>
      <c r="G58" s="32">
        <v>13363</v>
      </c>
      <c r="H58" s="32">
        <v>2313</v>
      </c>
      <c r="I58" s="32">
        <v>258</v>
      </c>
    </row>
    <row r="59" spans="1:9" s="32" customFormat="1" ht="12.95" customHeight="1">
      <c r="B59" s="235"/>
    </row>
    <row r="60" spans="1:9" s="32" customFormat="1" ht="12.95" customHeight="1">
      <c r="A60" s="32" t="s">
        <v>11</v>
      </c>
      <c r="B60" s="121">
        <v>2017</v>
      </c>
      <c r="C60" s="122" t="s">
        <v>68</v>
      </c>
      <c r="D60" s="122" t="s">
        <v>68</v>
      </c>
      <c r="E60" s="122" t="s">
        <v>68</v>
      </c>
      <c r="F60" s="122" t="s">
        <v>68</v>
      </c>
      <c r="G60" s="122">
        <v>4215</v>
      </c>
      <c r="H60" s="48">
        <v>2598</v>
      </c>
      <c r="I60" s="48">
        <v>76</v>
      </c>
    </row>
    <row r="61" spans="1:9" s="32" customFormat="1" ht="12.95" customHeight="1">
      <c r="B61" s="121">
        <v>2018</v>
      </c>
      <c r="C61" s="122" t="s">
        <v>68</v>
      </c>
      <c r="D61" s="122" t="s">
        <v>68</v>
      </c>
      <c r="E61" s="122" t="s">
        <v>68</v>
      </c>
      <c r="F61" s="122" t="s">
        <v>68</v>
      </c>
      <c r="G61" s="122">
        <v>3970</v>
      </c>
      <c r="H61" s="48">
        <v>4016</v>
      </c>
      <c r="I61" s="48">
        <v>13</v>
      </c>
    </row>
    <row r="62" spans="1:9" s="32" customFormat="1" ht="12.95" customHeight="1">
      <c r="B62" s="121">
        <v>2019</v>
      </c>
      <c r="C62" s="122" t="s">
        <v>68</v>
      </c>
      <c r="D62" s="122" t="s">
        <v>68</v>
      </c>
      <c r="E62" s="122" t="s">
        <v>68</v>
      </c>
      <c r="F62" s="122" t="s">
        <v>68</v>
      </c>
      <c r="G62" s="122">
        <v>3970</v>
      </c>
      <c r="H62" s="48">
        <v>2546</v>
      </c>
      <c r="I62" s="48">
        <v>81</v>
      </c>
    </row>
    <row r="63" spans="1:9" s="32" customFormat="1" ht="12.95" customHeight="1">
      <c r="B63" s="121">
        <v>2020</v>
      </c>
      <c r="C63" s="122" t="s">
        <v>68</v>
      </c>
      <c r="D63" s="122" t="s">
        <v>68</v>
      </c>
      <c r="E63" s="122" t="s">
        <v>68</v>
      </c>
      <c r="F63" s="122" t="s">
        <v>68</v>
      </c>
      <c r="G63" s="122">
        <v>3970</v>
      </c>
      <c r="H63" s="48">
        <v>4750</v>
      </c>
      <c r="I63" s="48">
        <v>160</v>
      </c>
    </row>
    <row r="64" spans="1:9" s="32" customFormat="1" ht="12.95" customHeight="1">
      <c r="B64" s="121">
        <v>2021</v>
      </c>
      <c r="C64" s="122" t="s">
        <v>68</v>
      </c>
      <c r="D64" s="122" t="s">
        <v>68</v>
      </c>
      <c r="E64" s="122" t="s">
        <v>68</v>
      </c>
      <c r="F64" s="122" t="s">
        <v>68</v>
      </c>
      <c r="G64" s="32">
        <v>3970</v>
      </c>
      <c r="H64" s="32">
        <v>1116</v>
      </c>
      <c r="I64" s="32">
        <v>30</v>
      </c>
    </row>
    <row r="65" spans="1:9" s="32" customFormat="1" ht="12.95" customHeight="1">
      <c r="B65" s="235"/>
      <c r="C65" s="34"/>
      <c r="D65" s="34"/>
      <c r="E65" s="34"/>
      <c r="F65" s="34"/>
      <c r="G65" s="34"/>
      <c r="H65" s="124"/>
      <c r="I65" s="124"/>
    </row>
    <row r="66" spans="1:9" s="32" customFormat="1" ht="12.95" customHeight="1">
      <c r="A66" s="32" t="s">
        <v>12</v>
      </c>
      <c r="B66" s="121">
        <v>2017</v>
      </c>
      <c r="C66" s="122" t="s">
        <v>68</v>
      </c>
      <c r="D66" s="122">
        <v>12</v>
      </c>
      <c r="E66" s="122" t="s">
        <v>68</v>
      </c>
      <c r="F66" s="122" t="s">
        <v>68</v>
      </c>
      <c r="G66" s="122">
        <v>20722</v>
      </c>
      <c r="H66" s="48">
        <v>31580</v>
      </c>
      <c r="I66" s="48">
        <v>1479</v>
      </c>
    </row>
    <row r="67" spans="1:9" s="32" customFormat="1" ht="12.95" customHeight="1">
      <c r="B67" s="121">
        <v>2018</v>
      </c>
      <c r="C67" s="122" t="s">
        <v>68</v>
      </c>
      <c r="D67" s="122">
        <v>14.68</v>
      </c>
      <c r="E67" s="122" t="s">
        <v>68</v>
      </c>
      <c r="F67" s="122" t="s">
        <v>68</v>
      </c>
      <c r="G67" s="122">
        <v>20722</v>
      </c>
      <c r="H67" s="48">
        <v>29378</v>
      </c>
      <c r="I67" s="48">
        <v>2554</v>
      </c>
    </row>
    <row r="68" spans="1:9" s="32" customFormat="1" ht="12.95" customHeight="1">
      <c r="B68" s="121">
        <v>2019</v>
      </c>
      <c r="C68" s="122" t="s">
        <v>68</v>
      </c>
      <c r="D68" s="122">
        <v>28.53</v>
      </c>
      <c r="E68" s="122" t="s">
        <v>68</v>
      </c>
      <c r="F68" s="122" t="s">
        <v>68</v>
      </c>
      <c r="G68" s="122">
        <v>20742</v>
      </c>
      <c r="H68" s="48">
        <v>30186</v>
      </c>
      <c r="I68" s="48">
        <v>5283</v>
      </c>
    </row>
    <row r="69" spans="1:9" s="32" customFormat="1" ht="12.95" customHeight="1">
      <c r="B69" s="121">
        <v>2020</v>
      </c>
      <c r="C69" s="122" t="s">
        <v>68</v>
      </c>
      <c r="D69" s="122">
        <v>3</v>
      </c>
      <c r="E69" s="122" t="s">
        <v>68</v>
      </c>
      <c r="F69" s="122">
        <v>10</v>
      </c>
      <c r="G69" s="122">
        <v>20742</v>
      </c>
      <c r="H69" s="48">
        <v>31245</v>
      </c>
      <c r="I69" s="48">
        <v>2662</v>
      </c>
    </row>
    <row r="70" spans="1:9" s="32" customFormat="1" ht="12.95" customHeight="1">
      <c r="B70" s="121">
        <v>2021</v>
      </c>
      <c r="C70" s="122" t="s">
        <v>68</v>
      </c>
      <c r="D70" s="122">
        <v>3.42</v>
      </c>
      <c r="E70" s="122" t="s">
        <v>68</v>
      </c>
      <c r="F70" s="122" t="s">
        <v>68</v>
      </c>
      <c r="G70" s="122">
        <v>20742</v>
      </c>
      <c r="H70" s="48">
        <v>23912</v>
      </c>
      <c r="I70" s="48">
        <v>5223</v>
      </c>
    </row>
    <row r="71" spans="1:9" s="32" customFormat="1" ht="12.95" customHeight="1">
      <c r="B71" s="235"/>
      <c r="C71" s="34"/>
      <c r="D71" s="34"/>
      <c r="E71" s="34"/>
      <c r="F71" s="34"/>
      <c r="G71" s="34"/>
      <c r="H71" s="124"/>
      <c r="I71" s="124"/>
    </row>
    <row r="72" spans="1:9" s="32" customFormat="1" ht="12.95" customHeight="1">
      <c r="A72" s="298" t="s">
        <v>730</v>
      </c>
      <c r="B72" s="121">
        <v>2017</v>
      </c>
      <c r="C72" s="122">
        <v>15</v>
      </c>
      <c r="D72" s="34" t="s">
        <v>68</v>
      </c>
      <c r="E72" s="34" t="s">
        <v>68</v>
      </c>
      <c r="F72" s="34" t="s">
        <v>68</v>
      </c>
      <c r="G72" s="34">
        <v>21820</v>
      </c>
      <c r="H72" s="124">
        <v>105035</v>
      </c>
      <c r="I72" s="124">
        <v>5851</v>
      </c>
    </row>
    <row r="73" spans="1:9" s="32" customFormat="1" ht="12.95" customHeight="1">
      <c r="B73" s="121">
        <v>2018</v>
      </c>
      <c r="C73" s="122">
        <v>6.21</v>
      </c>
      <c r="D73" s="34" t="s">
        <v>68</v>
      </c>
      <c r="E73" s="34">
        <v>11.77</v>
      </c>
      <c r="F73" s="34" t="s">
        <v>68</v>
      </c>
      <c r="G73" s="34">
        <v>21842</v>
      </c>
      <c r="H73" s="124">
        <v>92305</v>
      </c>
      <c r="I73" s="124">
        <v>8582</v>
      </c>
    </row>
    <row r="74" spans="1:9" s="32" customFormat="1" ht="12.95" customHeight="1">
      <c r="B74" s="121">
        <v>2019</v>
      </c>
      <c r="C74" s="122">
        <v>0.8</v>
      </c>
      <c r="D74" s="34">
        <v>1.2</v>
      </c>
      <c r="E74" s="34" t="s">
        <v>68</v>
      </c>
      <c r="F74" s="34" t="s">
        <v>68</v>
      </c>
      <c r="G74" s="34">
        <v>21842</v>
      </c>
      <c r="H74" s="124">
        <v>98605</v>
      </c>
      <c r="I74" s="124">
        <v>9486</v>
      </c>
    </row>
    <row r="75" spans="1:9" s="32" customFormat="1" ht="12.95" customHeight="1">
      <c r="B75" s="121">
        <v>2020</v>
      </c>
      <c r="C75" s="122">
        <v>7.3</v>
      </c>
      <c r="D75" s="34" t="s">
        <v>68</v>
      </c>
      <c r="E75" s="34" t="s">
        <v>68</v>
      </c>
      <c r="F75" s="34" t="s">
        <v>68</v>
      </c>
      <c r="G75" s="34">
        <v>21846</v>
      </c>
      <c r="H75" s="124">
        <v>83769</v>
      </c>
      <c r="I75" s="124">
        <v>4343</v>
      </c>
    </row>
    <row r="76" spans="1:9" s="32" customFormat="1" ht="12.95" customHeight="1">
      <c r="B76" s="121">
        <v>2021</v>
      </c>
      <c r="C76" s="122">
        <v>0.5</v>
      </c>
      <c r="D76" s="34">
        <v>1</v>
      </c>
      <c r="E76" s="34" t="s">
        <v>68</v>
      </c>
      <c r="F76" s="34" t="s">
        <v>68</v>
      </c>
      <c r="G76" s="34">
        <v>21853</v>
      </c>
      <c r="H76" s="124">
        <v>85316</v>
      </c>
      <c r="I76" s="124">
        <v>7343</v>
      </c>
    </row>
    <row r="77" spans="1:9" s="32" customFormat="1" ht="12.95" customHeight="1">
      <c r="B77" s="235"/>
      <c r="C77" s="122"/>
      <c r="D77" s="34"/>
      <c r="E77" s="34"/>
      <c r="F77" s="34"/>
      <c r="G77" s="34"/>
      <c r="H77" s="124"/>
      <c r="I77" s="124"/>
    </row>
    <row r="78" spans="1:9" s="32" customFormat="1" ht="12.95" customHeight="1">
      <c r="A78" s="298" t="s">
        <v>1508</v>
      </c>
      <c r="B78" s="121">
        <v>2017</v>
      </c>
      <c r="C78" s="122" t="s">
        <v>68</v>
      </c>
      <c r="D78" s="34" t="s">
        <v>68</v>
      </c>
      <c r="E78" s="34" t="s">
        <v>68</v>
      </c>
      <c r="F78" s="34" t="s">
        <v>68</v>
      </c>
      <c r="G78" s="34">
        <v>12174</v>
      </c>
      <c r="H78" s="124">
        <v>20821</v>
      </c>
      <c r="I78" s="124">
        <v>667</v>
      </c>
    </row>
    <row r="79" spans="1:9" s="32" customFormat="1" ht="12.95" customHeight="1">
      <c r="B79" s="121">
        <v>2018</v>
      </c>
      <c r="C79" s="122" t="s">
        <v>68</v>
      </c>
      <c r="D79" s="34" t="s">
        <v>68</v>
      </c>
      <c r="E79" s="34" t="s">
        <v>68</v>
      </c>
      <c r="F79" s="34" t="s">
        <v>68</v>
      </c>
      <c r="G79" s="34">
        <v>12174</v>
      </c>
      <c r="H79" s="124">
        <v>17621</v>
      </c>
      <c r="I79" s="124">
        <v>1283</v>
      </c>
    </row>
    <row r="80" spans="1:9" s="32" customFormat="1" ht="12.95" customHeight="1">
      <c r="B80" s="121">
        <v>2019</v>
      </c>
      <c r="C80" s="122" t="s">
        <v>68</v>
      </c>
      <c r="D80" s="34" t="s">
        <v>68</v>
      </c>
      <c r="E80" s="34" t="s">
        <v>68</v>
      </c>
      <c r="F80" s="34" t="s">
        <v>68</v>
      </c>
      <c r="G80" s="34">
        <v>12174</v>
      </c>
      <c r="H80" s="124">
        <v>16644</v>
      </c>
      <c r="I80" s="124">
        <v>1283</v>
      </c>
    </row>
    <row r="81" spans="1:9" s="32" customFormat="1" ht="12.95" customHeight="1">
      <c r="B81" s="121">
        <v>2020</v>
      </c>
      <c r="C81" s="122" t="s">
        <v>68</v>
      </c>
      <c r="D81" s="34" t="s">
        <v>68</v>
      </c>
      <c r="E81" s="34" t="s">
        <v>68</v>
      </c>
      <c r="F81" s="34" t="s">
        <v>68</v>
      </c>
      <c r="G81" s="34">
        <v>12174</v>
      </c>
      <c r="H81" s="124">
        <v>13171</v>
      </c>
      <c r="I81" s="124">
        <v>1455</v>
      </c>
    </row>
    <row r="82" spans="1:9" s="32" customFormat="1" ht="12.95" customHeight="1">
      <c r="B82" s="121">
        <v>2021</v>
      </c>
      <c r="C82" s="122" t="s">
        <v>68</v>
      </c>
      <c r="D82" s="34" t="s">
        <v>68</v>
      </c>
      <c r="E82" s="34" t="s">
        <v>68</v>
      </c>
      <c r="F82" s="34" t="s">
        <v>68</v>
      </c>
      <c r="G82" s="32">
        <v>12174</v>
      </c>
      <c r="H82" s="32">
        <v>19938</v>
      </c>
      <c r="I82" s="32">
        <v>864</v>
      </c>
    </row>
    <row r="83" spans="1:9" s="32" customFormat="1" ht="12.95" customHeight="1">
      <c r="B83" s="235"/>
      <c r="C83" s="34"/>
      <c r="D83" s="34"/>
      <c r="E83" s="34"/>
      <c r="F83" s="34"/>
      <c r="G83" s="34"/>
      <c r="H83" s="124"/>
      <c r="I83" s="124"/>
    </row>
    <row r="84" spans="1:9" s="32" customFormat="1" ht="12.95" customHeight="1">
      <c r="A84" s="123" t="s">
        <v>14</v>
      </c>
      <c r="B84" s="121">
        <v>2017</v>
      </c>
      <c r="C84" s="122">
        <v>1</v>
      </c>
      <c r="D84" s="34">
        <v>11</v>
      </c>
      <c r="E84" s="34" t="s">
        <v>68</v>
      </c>
      <c r="F84" s="34" t="s">
        <v>68</v>
      </c>
      <c r="G84" s="34">
        <v>27325</v>
      </c>
      <c r="H84" s="124">
        <v>53830</v>
      </c>
      <c r="I84" s="124">
        <v>4864</v>
      </c>
    </row>
    <row r="85" spans="1:9" s="32" customFormat="1" ht="12.95" customHeight="1">
      <c r="B85" s="121">
        <v>2018</v>
      </c>
      <c r="C85" s="122" t="s">
        <v>68</v>
      </c>
      <c r="D85" s="34">
        <v>72.209999999999994</v>
      </c>
      <c r="E85" s="34" t="s">
        <v>68</v>
      </c>
      <c r="F85" s="34" t="s">
        <v>68</v>
      </c>
      <c r="G85" s="34">
        <v>27330</v>
      </c>
      <c r="H85" s="124">
        <v>43868</v>
      </c>
      <c r="I85" s="124">
        <v>11704</v>
      </c>
    </row>
    <row r="86" spans="1:9" s="32" customFormat="1" ht="12.95" customHeight="1">
      <c r="B86" s="121">
        <v>2019</v>
      </c>
      <c r="C86" s="122" t="s">
        <v>68</v>
      </c>
      <c r="D86" s="34">
        <v>28.59</v>
      </c>
      <c r="E86" s="34" t="s">
        <v>68</v>
      </c>
      <c r="F86" s="34" t="s">
        <v>68</v>
      </c>
      <c r="G86" s="34">
        <v>27330</v>
      </c>
      <c r="H86" s="124">
        <v>39660</v>
      </c>
      <c r="I86" s="124">
        <v>5984</v>
      </c>
    </row>
    <row r="87" spans="1:9" s="32" customFormat="1" ht="12.95" customHeight="1">
      <c r="B87" s="121">
        <v>2020</v>
      </c>
      <c r="C87" s="122" t="s">
        <v>68</v>
      </c>
      <c r="D87" s="34">
        <v>15.81</v>
      </c>
      <c r="E87" s="34" t="s">
        <v>68</v>
      </c>
      <c r="F87" s="34" t="s">
        <v>68</v>
      </c>
      <c r="G87" s="34">
        <v>27323</v>
      </c>
      <c r="H87" s="124">
        <v>29702</v>
      </c>
      <c r="I87" s="124">
        <v>3757</v>
      </c>
    </row>
    <row r="88" spans="1:9" s="32" customFormat="1" ht="12.95" customHeight="1">
      <c r="B88" s="121">
        <v>2021</v>
      </c>
      <c r="C88" s="122" t="s">
        <v>68</v>
      </c>
      <c r="D88" s="34">
        <v>9.69</v>
      </c>
      <c r="E88" s="34" t="s">
        <v>68</v>
      </c>
      <c r="F88" s="34" t="s">
        <v>68</v>
      </c>
      <c r="G88" s="34">
        <v>27323</v>
      </c>
      <c r="H88" s="124">
        <v>33620</v>
      </c>
      <c r="I88" s="124">
        <v>3741</v>
      </c>
    </row>
    <row r="89" spans="1:9" s="32" customFormat="1" ht="12.95" customHeight="1">
      <c r="B89" s="235"/>
      <c r="C89" s="34"/>
      <c r="D89" s="34"/>
      <c r="E89" s="34"/>
      <c r="F89" s="34"/>
      <c r="G89" s="34"/>
      <c r="H89" s="124"/>
      <c r="I89" s="124"/>
    </row>
    <row r="90" spans="1:9" s="32" customFormat="1" ht="12.95" customHeight="1">
      <c r="A90" s="32" t="s">
        <v>15</v>
      </c>
      <c r="B90" s="121">
        <v>2017</v>
      </c>
      <c r="C90" s="34" t="s">
        <v>68</v>
      </c>
      <c r="D90" s="34" t="s">
        <v>68</v>
      </c>
      <c r="E90" s="34" t="s">
        <v>68</v>
      </c>
      <c r="F90" s="34" t="s">
        <v>68</v>
      </c>
      <c r="G90" s="34">
        <v>529</v>
      </c>
      <c r="H90" s="34">
        <v>649</v>
      </c>
      <c r="I90" s="34" t="s">
        <v>68</v>
      </c>
    </row>
    <row r="91" spans="1:9" s="32" customFormat="1" ht="12.95" customHeight="1">
      <c r="B91" s="121">
        <v>2018</v>
      </c>
      <c r="C91" s="34" t="s">
        <v>68</v>
      </c>
      <c r="D91" s="34" t="s">
        <v>68</v>
      </c>
      <c r="E91" s="34" t="s">
        <v>68</v>
      </c>
      <c r="F91" s="34" t="s">
        <v>68</v>
      </c>
      <c r="G91" s="34">
        <v>531</v>
      </c>
      <c r="H91" s="124">
        <v>793</v>
      </c>
      <c r="I91" s="124" t="s">
        <v>68</v>
      </c>
    </row>
    <row r="92" spans="1:9" s="32" customFormat="1" ht="12.95" customHeight="1">
      <c r="B92" s="121">
        <v>2019</v>
      </c>
      <c r="C92" s="122">
        <v>2.65</v>
      </c>
      <c r="D92" s="34">
        <v>0.5</v>
      </c>
      <c r="E92" s="34" t="s">
        <v>68</v>
      </c>
      <c r="F92" s="34" t="s">
        <v>68</v>
      </c>
      <c r="G92" s="34">
        <v>531</v>
      </c>
      <c r="H92" s="124">
        <v>1090</v>
      </c>
      <c r="I92" s="124" t="s">
        <v>68</v>
      </c>
    </row>
    <row r="93" spans="1:9" s="32" customFormat="1" ht="12.95" customHeight="1">
      <c r="B93" s="121">
        <v>2020</v>
      </c>
      <c r="C93" s="122" t="s">
        <v>68</v>
      </c>
      <c r="D93" s="122" t="s">
        <v>68</v>
      </c>
      <c r="E93" s="34" t="s">
        <v>68</v>
      </c>
      <c r="F93" s="34" t="s">
        <v>68</v>
      </c>
      <c r="G93" s="34">
        <v>531</v>
      </c>
      <c r="H93" s="124">
        <v>7552</v>
      </c>
      <c r="I93" s="124">
        <v>13</v>
      </c>
    </row>
    <row r="94" spans="1:9" s="32" customFormat="1" ht="12.95" customHeight="1">
      <c r="B94" s="121">
        <v>2021</v>
      </c>
      <c r="C94" s="122" t="s">
        <v>68</v>
      </c>
      <c r="D94" s="122" t="s">
        <v>68</v>
      </c>
      <c r="E94" s="34" t="s">
        <v>68</v>
      </c>
      <c r="F94" s="34" t="s">
        <v>68</v>
      </c>
      <c r="G94" s="32">
        <v>531</v>
      </c>
      <c r="H94" s="408" t="s">
        <v>68</v>
      </c>
      <c r="I94" s="124" t="s">
        <v>68</v>
      </c>
    </row>
    <row r="95" spans="1:9" s="32" customFormat="1" ht="12.95" customHeight="1">
      <c r="B95" s="235"/>
      <c r="C95" s="34"/>
      <c r="D95" s="34"/>
      <c r="E95" s="34"/>
      <c r="F95" s="34"/>
      <c r="G95" s="34"/>
      <c r="H95" s="124"/>
      <c r="I95" s="124"/>
    </row>
    <row r="96" spans="1:9" s="32" customFormat="1" ht="12.95" customHeight="1">
      <c r="A96" s="298" t="s">
        <v>150</v>
      </c>
      <c r="B96" s="121">
        <v>2017</v>
      </c>
      <c r="C96" s="122">
        <v>1</v>
      </c>
      <c r="D96" s="122">
        <v>1</v>
      </c>
      <c r="E96" s="122" t="s">
        <v>68</v>
      </c>
      <c r="F96" s="122" t="s">
        <v>68</v>
      </c>
      <c r="G96" s="122">
        <v>14082</v>
      </c>
      <c r="H96" s="48">
        <v>13824</v>
      </c>
      <c r="I96" s="48">
        <v>327</v>
      </c>
    </row>
    <row r="97" spans="1:9" s="32" customFormat="1" ht="12.95" customHeight="1">
      <c r="B97" s="121">
        <v>2018</v>
      </c>
      <c r="C97" s="122" t="s">
        <v>68</v>
      </c>
      <c r="D97" s="122" t="s">
        <v>68</v>
      </c>
      <c r="E97" s="122" t="s">
        <v>68</v>
      </c>
      <c r="F97" s="122" t="s">
        <v>68</v>
      </c>
      <c r="G97" s="122">
        <v>14169</v>
      </c>
      <c r="H97" s="48">
        <v>11565</v>
      </c>
      <c r="I97" s="48">
        <v>143</v>
      </c>
    </row>
    <row r="98" spans="1:9" s="32" customFormat="1" ht="12.95" customHeight="1">
      <c r="B98" s="121">
        <v>2019</v>
      </c>
      <c r="C98" s="122" t="s">
        <v>68</v>
      </c>
      <c r="D98" s="122">
        <v>0.52</v>
      </c>
      <c r="E98" s="122" t="s">
        <v>68</v>
      </c>
      <c r="F98" s="122" t="s">
        <v>68</v>
      </c>
      <c r="G98" s="122">
        <v>14169</v>
      </c>
      <c r="H98" s="48">
        <v>10533</v>
      </c>
      <c r="I98" s="48">
        <v>524</v>
      </c>
    </row>
    <row r="99" spans="1:9" s="32" customFormat="1" ht="12.95" customHeight="1">
      <c r="B99" s="121">
        <v>2020</v>
      </c>
      <c r="C99" s="122" t="s">
        <v>68</v>
      </c>
      <c r="D99" s="122">
        <v>2.4</v>
      </c>
      <c r="E99" s="122" t="s">
        <v>68</v>
      </c>
      <c r="F99" s="122" t="s">
        <v>68</v>
      </c>
      <c r="G99" s="122">
        <v>14169</v>
      </c>
      <c r="H99" s="48">
        <v>5169</v>
      </c>
      <c r="I99" s="48">
        <v>546</v>
      </c>
    </row>
    <row r="100" spans="1:9" s="32" customFormat="1" ht="12.95" customHeight="1">
      <c r="B100" s="121">
        <v>2021</v>
      </c>
      <c r="C100" s="122">
        <v>4</v>
      </c>
      <c r="D100" s="122" t="s">
        <v>68</v>
      </c>
      <c r="E100" s="122" t="s">
        <v>68</v>
      </c>
      <c r="F100" s="122" t="s">
        <v>68</v>
      </c>
      <c r="G100" s="122">
        <v>14253</v>
      </c>
      <c r="H100" s="48">
        <v>4960</v>
      </c>
      <c r="I100" s="48">
        <v>5</v>
      </c>
    </row>
    <row r="101" spans="1:9" s="32" customFormat="1" ht="12.95" customHeight="1">
      <c r="B101" s="235"/>
      <c r="C101" s="122"/>
      <c r="D101" s="122"/>
      <c r="E101" s="34"/>
      <c r="F101" s="34"/>
      <c r="G101" s="122"/>
      <c r="H101" s="48"/>
      <c r="I101" s="48"/>
    </row>
    <row r="102" spans="1:9" s="32" customFormat="1" ht="12.95" customHeight="1">
      <c r="A102" s="32" t="s">
        <v>225</v>
      </c>
      <c r="B102" s="121">
        <v>2017</v>
      </c>
      <c r="C102" s="122">
        <v>2</v>
      </c>
      <c r="D102" s="34">
        <v>11</v>
      </c>
      <c r="E102" s="34" t="s">
        <v>68</v>
      </c>
      <c r="F102" s="34" t="s">
        <v>68</v>
      </c>
      <c r="G102" s="34">
        <v>7487</v>
      </c>
      <c r="H102" s="124">
        <v>9597</v>
      </c>
      <c r="I102" s="124">
        <v>48983</v>
      </c>
    </row>
    <row r="103" spans="1:9" s="32" customFormat="1" ht="12.95" customHeight="1">
      <c r="B103" s="121">
        <v>2018</v>
      </c>
      <c r="C103" s="122" t="s">
        <v>68</v>
      </c>
      <c r="D103" s="34">
        <v>11.3</v>
      </c>
      <c r="E103" s="34" t="s">
        <v>68</v>
      </c>
      <c r="F103" s="34" t="s">
        <v>68</v>
      </c>
      <c r="G103" s="34">
        <v>7485</v>
      </c>
      <c r="H103" s="124">
        <v>15537</v>
      </c>
      <c r="I103" s="124">
        <v>52523</v>
      </c>
    </row>
    <row r="104" spans="1:9" s="32" customFormat="1" ht="12.95" customHeight="1">
      <c r="B104" s="121">
        <v>2019</v>
      </c>
      <c r="C104" s="122" t="s">
        <v>68</v>
      </c>
      <c r="D104" s="34">
        <v>13.3</v>
      </c>
      <c r="E104" s="34" t="s">
        <v>68</v>
      </c>
      <c r="F104" s="34" t="s">
        <v>68</v>
      </c>
      <c r="G104" s="34">
        <v>7495</v>
      </c>
      <c r="H104" s="124">
        <v>12771</v>
      </c>
      <c r="I104" s="124">
        <v>54530</v>
      </c>
    </row>
    <row r="105" spans="1:9" s="32" customFormat="1" ht="12.95" customHeight="1">
      <c r="B105" s="121">
        <v>2020</v>
      </c>
      <c r="C105" s="122" t="s">
        <v>68</v>
      </c>
      <c r="D105" s="34">
        <v>13.37</v>
      </c>
      <c r="E105" s="34" t="s">
        <v>68</v>
      </c>
      <c r="F105" s="34" t="s">
        <v>68</v>
      </c>
      <c r="G105" s="34">
        <v>7502</v>
      </c>
      <c r="H105" s="124">
        <v>20098</v>
      </c>
      <c r="I105" s="124">
        <v>51616</v>
      </c>
    </row>
    <row r="106" spans="1:9" s="32" customFormat="1" ht="12.95" customHeight="1">
      <c r="B106" s="121">
        <v>2021</v>
      </c>
      <c r="C106" s="122" t="s">
        <v>68</v>
      </c>
      <c r="D106" s="34">
        <v>5</v>
      </c>
      <c r="E106" s="34" t="s">
        <v>68</v>
      </c>
      <c r="F106" s="34" t="s">
        <v>68</v>
      </c>
      <c r="G106" s="34">
        <v>7369</v>
      </c>
      <c r="H106" s="124">
        <v>16173</v>
      </c>
      <c r="I106" s="124">
        <v>44975</v>
      </c>
    </row>
    <row r="107" spans="1:9" s="32" customFormat="1" ht="12.95" customHeight="1">
      <c r="B107" s="235"/>
      <c r="C107" s="122"/>
      <c r="D107" s="34"/>
      <c r="E107" s="34"/>
      <c r="F107" s="34"/>
      <c r="G107" s="34"/>
      <c r="H107" s="124"/>
      <c r="I107" s="124"/>
    </row>
    <row r="108" spans="1:9" s="32" customFormat="1" ht="12.95" customHeight="1">
      <c r="A108" s="32" t="s">
        <v>18</v>
      </c>
      <c r="B108" s="121">
        <v>2017</v>
      </c>
      <c r="C108" s="122" t="s">
        <v>68</v>
      </c>
      <c r="D108" s="34" t="s">
        <v>68</v>
      </c>
      <c r="E108" s="34" t="s">
        <v>68</v>
      </c>
      <c r="F108" s="34" t="s">
        <v>68</v>
      </c>
      <c r="G108" s="34">
        <v>242</v>
      </c>
      <c r="H108" s="124">
        <v>341</v>
      </c>
      <c r="I108" s="124">
        <v>82</v>
      </c>
    </row>
    <row r="109" spans="1:9" s="32" customFormat="1" ht="12.95" customHeight="1">
      <c r="B109" s="121">
        <v>2018</v>
      </c>
      <c r="C109" s="122" t="s">
        <v>68</v>
      </c>
      <c r="D109" s="34" t="s">
        <v>68</v>
      </c>
      <c r="E109" s="34" t="s">
        <v>68</v>
      </c>
      <c r="F109" s="34">
        <v>20.399999999999999</v>
      </c>
      <c r="G109" s="34">
        <v>2763</v>
      </c>
      <c r="H109" s="124">
        <v>947</v>
      </c>
      <c r="I109" s="124">
        <v>439</v>
      </c>
    </row>
    <row r="110" spans="1:9" s="32" customFormat="1" ht="12.95" customHeight="1">
      <c r="B110" s="121">
        <v>2019</v>
      </c>
      <c r="C110" s="122" t="s">
        <v>68</v>
      </c>
      <c r="D110" s="34" t="s">
        <v>68</v>
      </c>
      <c r="E110" s="34" t="s">
        <v>68</v>
      </c>
      <c r="F110" s="34" t="s">
        <v>68</v>
      </c>
      <c r="G110" s="34">
        <v>2763</v>
      </c>
      <c r="H110" s="124">
        <v>690</v>
      </c>
      <c r="I110" s="124">
        <v>1067</v>
      </c>
    </row>
    <row r="111" spans="1:9" s="32" customFormat="1" ht="12.95" customHeight="1">
      <c r="B111" s="121">
        <v>2020</v>
      </c>
      <c r="C111" s="122" t="s">
        <v>68</v>
      </c>
      <c r="D111" s="34">
        <v>1.21</v>
      </c>
      <c r="E111" s="34" t="s">
        <v>68</v>
      </c>
      <c r="F111" s="34" t="s">
        <v>68</v>
      </c>
      <c r="G111" s="34">
        <v>2763</v>
      </c>
      <c r="H111" s="124">
        <v>868</v>
      </c>
      <c r="I111" s="124">
        <v>251</v>
      </c>
    </row>
    <row r="112" spans="1:9" s="32" customFormat="1" ht="12.95" customHeight="1">
      <c r="B112" s="121">
        <v>2021</v>
      </c>
      <c r="C112" s="122" t="s">
        <v>68</v>
      </c>
      <c r="D112" s="34" t="s">
        <v>68</v>
      </c>
      <c r="E112" s="34" t="s">
        <v>68</v>
      </c>
      <c r="F112" s="34" t="s">
        <v>68</v>
      </c>
      <c r="G112" s="34">
        <v>2769</v>
      </c>
      <c r="H112" s="124">
        <v>5352</v>
      </c>
      <c r="I112" s="124">
        <v>3367</v>
      </c>
    </row>
    <row r="113" spans="1:15" s="32" customFormat="1" ht="12.95" customHeight="1">
      <c r="B113" s="235"/>
      <c r="C113" s="122"/>
      <c r="D113" s="34"/>
      <c r="E113" s="34"/>
      <c r="F113" s="34"/>
      <c r="G113" s="34"/>
      <c r="H113" s="124"/>
      <c r="I113" s="124"/>
    </row>
    <row r="114" spans="1:15" s="32" customFormat="1" ht="12.95" customHeight="1">
      <c r="A114" s="123" t="s">
        <v>19</v>
      </c>
      <c r="B114" s="121">
        <v>2017</v>
      </c>
      <c r="C114" s="122" t="s">
        <v>68</v>
      </c>
      <c r="D114" s="34" t="s">
        <v>68</v>
      </c>
      <c r="E114" s="34" t="s">
        <v>68</v>
      </c>
      <c r="F114" s="34" t="s">
        <v>68</v>
      </c>
      <c r="G114" s="34">
        <v>82656</v>
      </c>
      <c r="H114" s="124">
        <v>65935</v>
      </c>
      <c r="I114" s="124">
        <v>344550</v>
      </c>
    </row>
    <row r="115" spans="1:15" s="32" customFormat="1" ht="12.95" customHeight="1">
      <c r="B115" s="121">
        <v>2018</v>
      </c>
      <c r="C115" s="122" t="s">
        <v>68</v>
      </c>
      <c r="D115" s="122">
        <v>70</v>
      </c>
      <c r="E115" s="122" t="s">
        <v>68</v>
      </c>
      <c r="F115" s="122">
        <v>45</v>
      </c>
      <c r="G115" s="122">
        <v>82987</v>
      </c>
      <c r="H115" s="48">
        <v>73993</v>
      </c>
      <c r="I115" s="124">
        <v>317280</v>
      </c>
    </row>
    <row r="116" spans="1:15" s="32" customFormat="1" ht="12.95" customHeight="1">
      <c r="B116" s="121">
        <v>2019</v>
      </c>
      <c r="C116" s="122" t="s">
        <v>68</v>
      </c>
      <c r="D116" s="122">
        <v>53.7</v>
      </c>
      <c r="E116" s="122" t="s">
        <v>68</v>
      </c>
      <c r="F116" s="122">
        <v>58.349999999999994</v>
      </c>
      <c r="G116" s="122">
        <v>83026.5</v>
      </c>
      <c r="H116" s="48">
        <v>76894</v>
      </c>
      <c r="I116" s="124">
        <v>285195</v>
      </c>
    </row>
    <row r="117" spans="1:15" s="32" customFormat="1" ht="12.95" customHeight="1">
      <c r="B117" s="121">
        <v>2020</v>
      </c>
      <c r="C117" s="122" t="s">
        <v>68</v>
      </c>
      <c r="D117" s="122">
        <v>54</v>
      </c>
      <c r="E117" s="122" t="s">
        <v>68</v>
      </c>
      <c r="F117" s="122" t="s">
        <v>68</v>
      </c>
      <c r="G117" s="122">
        <v>83028</v>
      </c>
      <c r="H117" s="122">
        <v>81578</v>
      </c>
      <c r="I117" s="122">
        <v>276733</v>
      </c>
    </row>
    <row r="118" spans="1:15" s="32" customFormat="1" ht="12.95" customHeight="1">
      <c r="B118" s="121">
        <v>2021</v>
      </c>
      <c r="C118" s="122" t="s">
        <v>68</v>
      </c>
      <c r="D118" s="122">
        <v>6</v>
      </c>
      <c r="E118" s="122" t="s">
        <v>68</v>
      </c>
      <c r="F118" s="122" t="s">
        <v>68</v>
      </c>
      <c r="G118" s="122">
        <v>84512.53</v>
      </c>
      <c r="H118" s="48">
        <v>74068</v>
      </c>
      <c r="I118" s="124">
        <v>293615</v>
      </c>
      <c r="J118" s="104"/>
      <c r="K118" s="104"/>
      <c r="L118" s="104"/>
      <c r="M118" s="104"/>
      <c r="N118" s="104"/>
      <c r="O118" s="104"/>
    </row>
    <row r="119" spans="1:15" s="32" customFormat="1" ht="12.95" customHeight="1">
      <c r="B119" s="235"/>
      <c r="C119" s="122"/>
      <c r="D119" s="122"/>
      <c r="E119" s="122"/>
      <c r="F119" s="122"/>
      <c r="G119" s="34"/>
      <c r="H119" s="124"/>
      <c r="I119" s="124"/>
    </row>
    <row r="120" spans="1:15" s="32" customFormat="1" ht="12.95" customHeight="1">
      <c r="A120" s="125" t="s">
        <v>226</v>
      </c>
      <c r="B120" s="121">
        <v>2017</v>
      </c>
      <c r="C120" s="122" t="s">
        <v>68</v>
      </c>
      <c r="D120" s="122" t="s">
        <v>68</v>
      </c>
      <c r="E120" s="122" t="s">
        <v>68</v>
      </c>
      <c r="F120" s="122" t="s">
        <v>68</v>
      </c>
      <c r="G120" s="122">
        <v>1330</v>
      </c>
      <c r="H120" s="48">
        <v>352</v>
      </c>
      <c r="I120" s="48" t="s">
        <v>68</v>
      </c>
    </row>
    <row r="121" spans="1:15" s="32" customFormat="1" ht="12.95" customHeight="1">
      <c r="A121" s="125"/>
      <c r="B121" s="121">
        <v>2018</v>
      </c>
      <c r="C121" s="34" t="s">
        <v>68</v>
      </c>
      <c r="D121" s="34" t="s">
        <v>68</v>
      </c>
      <c r="E121" s="34" t="s">
        <v>68</v>
      </c>
      <c r="F121" s="34" t="s">
        <v>68</v>
      </c>
      <c r="G121" s="34">
        <v>1330</v>
      </c>
      <c r="H121" s="124">
        <v>201</v>
      </c>
      <c r="I121" s="124">
        <v>8</v>
      </c>
    </row>
    <row r="122" spans="1:15" s="32" customFormat="1" ht="12.95" customHeight="1">
      <c r="A122" s="125"/>
      <c r="B122" s="121">
        <v>2019</v>
      </c>
      <c r="C122" s="34" t="s">
        <v>68</v>
      </c>
      <c r="D122" s="34" t="s">
        <v>68</v>
      </c>
      <c r="E122" s="34" t="s">
        <v>68</v>
      </c>
      <c r="F122" s="34" t="s">
        <v>68</v>
      </c>
      <c r="G122" s="34">
        <v>1330</v>
      </c>
      <c r="H122" s="124">
        <v>32</v>
      </c>
      <c r="I122" s="124" t="s">
        <v>68</v>
      </c>
    </row>
    <row r="123" spans="1:15" s="32" customFormat="1" ht="12.95" customHeight="1">
      <c r="A123" s="125"/>
      <c r="B123" s="121">
        <v>2020</v>
      </c>
      <c r="C123" s="122" t="s">
        <v>68</v>
      </c>
      <c r="D123" s="34" t="s">
        <v>68</v>
      </c>
      <c r="E123" s="34" t="s">
        <v>68</v>
      </c>
      <c r="F123" s="34" t="s">
        <v>68</v>
      </c>
      <c r="G123" s="34">
        <v>1330</v>
      </c>
      <c r="H123" s="124">
        <v>139</v>
      </c>
      <c r="I123" s="124" t="s">
        <v>68</v>
      </c>
    </row>
    <row r="124" spans="1:15" s="32" customFormat="1" ht="12.95" customHeight="1">
      <c r="A124" s="125"/>
      <c r="B124" s="121">
        <v>2021</v>
      </c>
      <c r="C124" s="122" t="s">
        <v>68</v>
      </c>
      <c r="D124" s="34" t="s">
        <v>68</v>
      </c>
      <c r="E124" s="34" t="s">
        <v>68</v>
      </c>
      <c r="F124" s="34" t="s">
        <v>68</v>
      </c>
      <c r="G124" s="34">
        <v>1559</v>
      </c>
      <c r="H124" s="124">
        <v>71</v>
      </c>
      <c r="I124" s="34" t="s">
        <v>68</v>
      </c>
    </row>
    <row r="125" spans="1:15" s="32" customFormat="1" ht="12.95" customHeight="1">
      <c r="A125" s="125"/>
      <c r="B125" s="235"/>
      <c r="C125" s="34"/>
      <c r="D125" s="34"/>
      <c r="E125" s="34"/>
      <c r="F125" s="34"/>
      <c r="G125" s="34"/>
      <c r="H125" s="124"/>
      <c r="I125" s="124"/>
    </row>
    <row r="126" spans="1:15" s="32" customFormat="1" ht="12.95" customHeight="1">
      <c r="A126" s="125" t="s">
        <v>21</v>
      </c>
      <c r="B126" s="121">
        <v>2017</v>
      </c>
      <c r="C126" s="122" t="s">
        <v>68</v>
      </c>
      <c r="D126" s="34" t="s">
        <v>68</v>
      </c>
      <c r="E126" s="34" t="s">
        <v>68</v>
      </c>
      <c r="F126" s="34">
        <v>3</v>
      </c>
      <c r="G126" s="34">
        <v>3914</v>
      </c>
      <c r="H126" s="124">
        <v>800</v>
      </c>
      <c r="I126" s="124">
        <v>15896</v>
      </c>
    </row>
    <row r="127" spans="1:15" s="32" customFormat="1" ht="12.95" customHeight="1">
      <c r="A127" s="125"/>
      <c r="B127" s="121">
        <v>2018</v>
      </c>
      <c r="C127" s="34" t="s">
        <v>68</v>
      </c>
      <c r="D127" s="34">
        <v>1</v>
      </c>
      <c r="E127" s="34" t="s">
        <v>68</v>
      </c>
      <c r="F127" s="34">
        <v>1.5</v>
      </c>
      <c r="G127" s="34">
        <v>3916</v>
      </c>
      <c r="H127" s="124">
        <v>584</v>
      </c>
      <c r="I127" s="124">
        <v>16860</v>
      </c>
    </row>
    <row r="128" spans="1:15" s="32" customFormat="1" ht="12.95" customHeight="1">
      <c r="A128" s="125"/>
      <c r="B128" s="121">
        <v>2019</v>
      </c>
      <c r="C128" s="34" t="s">
        <v>68</v>
      </c>
      <c r="D128" s="34" t="s">
        <v>68</v>
      </c>
      <c r="E128" s="34" t="s">
        <v>68</v>
      </c>
      <c r="F128" s="34">
        <v>3.5</v>
      </c>
      <c r="G128" s="34">
        <v>3918.5</v>
      </c>
      <c r="H128" s="124">
        <v>533</v>
      </c>
      <c r="I128" s="124">
        <v>13234</v>
      </c>
    </row>
    <row r="129" spans="1:9" s="32" customFormat="1" ht="12.95" customHeight="1">
      <c r="A129" s="125"/>
      <c r="B129" s="121">
        <v>2020</v>
      </c>
      <c r="C129" s="122" t="s">
        <v>68</v>
      </c>
      <c r="D129" s="34">
        <v>3.5</v>
      </c>
      <c r="E129" s="34" t="s">
        <v>68</v>
      </c>
      <c r="F129" s="34" t="s">
        <v>68</v>
      </c>
      <c r="G129" s="34">
        <v>3919</v>
      </c>
      <c r="H129" s="124">
        <v>866</v>
      </c>
      <c r="I129" s="124">
        <v>18432</v>
      </c>
    </row>
    <row r="130" spans="1:9" s="32" customFormat="1" ht="12.95" customHeight="1">
      <c r="A130" s="125"/>
      <c r="B130" s="121">
        <v>2021</v>
      </c>
      <c r="C130" s="122" t="s">
        <v>68</v>
      </c>
      <c r="D130" s="122">
        <v>4.5</v>
      </c>
      <c r="E130" s="34" t="s">
        <v>68</v>
      </c>
      <c r="F130" s="34" t="s">
        <v>68</v>
      </c>
      <c r="G130" s="34">
        <v>3924</v>
      </c>
      <c r="H130" s="124">
        <v>216</v>
      </c>
      <c r="I130" s="124">
        <v>12554</v>
      </c>
    </row>
    <row r="131" spans="1:9" s="32" customFormat="1" ht="12.95" customHeight="1">
      <c r="A131" s="125"/>
      <c r="B131" s="235"/>
      <c r="C131" s="34"/>
      <c r="D131" s="34"/>
      <c r="E131" s="34"/>
      <c r="F131" s="34"/>
      <c r="G131" s="34"/>
      <c r="H131" s="124"/>
      <c r="I131" s="124"/>
    </row>
    <row r="132" spans="1:9" s="32" customFormat="1" ht="12.95" customHeight="1">
      <c r="A132" s="125" t="s">
        <v>22</v>
      </c>
      <c r="B132" s="121">
        <v>2017</v>
      </c>
      <c r="C132" s="122" t="s">
        <v>68</v>
      </c>
      <c r="D132" s="34" t="s">
        <v>68</v>
      </c>
      <c r="E132" s="34" t="s">
        <v>68</v>
      </c>
      <c r="F132" s="34">
        <v>3</v>
      </c>
      <c r="G132" s="34">
        <v>2339</v>
      </c>
      <c r="H132" s="124">
        <v>602</v>
      </c>
      <c r="I132" s="124">
        <v>277</v>
      </c>
    </row>
    <row r="133" spans="1:9" s="32" customFormat="1" ht="12.95" customHeight="1">
      <c r="A133" s="125"/>
      <c r="B133" s="121">
        <v>2018</v>
      </c>
      <c r="C133" s="122" t="s">
        <v>68</v>
      </c>
      <c r="D133" s="122">
        <v>1</v>
      </c>
      <c r="E133" s="122" t="s">
        <v>68</v>
      </c>
      <c r="F133" s="122">
        <v>1.5</v>
      </c>
      <c r="G133" s="122">
        <v>1843</v>
      </c>
      <c r="H133" s="48">
        <v>267</v>
      </c>
      <c r="I133" s="48">
        <v>1417</v>
      </c>
    </row>
    <row r="134" spans="1:9" s="32" customFormat="1" ht="12.95" customHeight="1">
      <c r="A134" s="125"/>
      <c r="B134" s="121">
        <v>2019</v>
      </c>
      <c r="C134" s="122" t="s">
        <v>68</v>
      </c>
      <c r="D134" s="122" t="s">
        <v>68</v>
      </c>
      <c r="E134" s="122" t="s">
        <v>68</v>
      </c>
      <c r="F134" s="122" t="s">
        <v>68</v>
      </c>
      <c r="G134" s="122">
        <v>1845.5</v>
      </c>
      <c r="H134" s="48">
        <v>214</v>
      </c>
      <c r="I134" s="48">
        <v>6575</v>
      </c>
    </row>
    <row r="135" spans="1:9" s="32" customFormat="1" ht="12.95" customHeight="1">
      <c r="A135" s="125"/>
      <c r="B135" s="121">
        <v>2020</v>
      </c>
      <c r="C135" s="122" t="s">
        <v>68</v>
      </c>
      <c r="D135" s="122">
        <v>1</v>
      </c>
      <c r="E135" s="122" t="s">
        <v>68</v>
      </c>
      <c r="F135" s="122" t="s">
        <v>68</v>
      </c>
      <c r="G135" s="122">
        <v>1846</v>
      </c>
      <c r="H135" s="48">
        <v>576</v>
      </c>
      <c r="I135" s="48">
        <v>714</v>
      </c>
    </row>
    <row r="136" spans="1:9" s="32" customFormat="1" ht="12.95" customHeight="1">
      <c r="A136" s="125"/>
      <c r="B136" s="121">
        <v>2021</v>
      </c>
      <c r="C136" s="122" t="s">
        <v>68</v>
      </c>
      <c r="D136" s="122">
        <v>1</v>
      </c>
      <c r="E136" s="122" t="s">
        <v>68</v>
      </c>
      <c r="F136" s="122" t="s">
        <v>68</v>
      </c>
      <c r="G136" s="122">
        <v>1846.5</v>
      </c>
      <c r="H136" s="48">
        <v>936</v>
      </c>
      <c r="I136" s="48">
        <v>2716</v>
      </c>
    </row>
    <row r="137" spans="1:9" s="32" customFormat="1" ht="12.95" customHeight="1">
      <c r="A137" s="125"/>
      <c r="B137" s="235"/>
      <c r="C137" s="34"/>
      <c r="D137" s="34"/>
      <c r="E137" s="34"/>
      <c r="F137" s="34"/>
      <c r="G137" s="34"/>
      <c r="H137" s="124"/>
      <c r="I137" s="124"/>
    </row>
    <row r="138" spans="1:9" s="32" customFormat="1" ht="12.95" customHeight="1">
      <c r="A138" s="125" t="s">
        <v>23</v>
      </c>
      <c r="B138" s="121">
        <v>2017</v>
      </c>
      <c r="C138" s="122" t="s">
        <v>68</v>
      </c>
      <c r="D138" s="122">
        <v>9</v>
      </c>
      <c r="E138" s="122" t="s">
        <v>68</v>
      </c>
      <c r="F138" s="122">
        <v>12</v>
      </c>
      <c r="G138" s="122">
        <v>29993</v>
      </c>
      <c r="H138" s="48">
        <v>28927</v>
      </c>
      <c r="I138" s="48">
        <v>113891</v>
      </c>
    </row>
    <row r="139" spans="1:9" s="32" customFormat="1" ht="12.95" customHeight="1">
      <c r="A139" s="125"/>
      <c r="B139" s="121">
        <v>2018</v>
      </c>
      <c r="C139" s="122" t="s">
        <v>68</v>
      </c>
      <c r="D139" s="34">
        <v>30.44</v>
      </c>
      <c r="E139" s="34" t="s">
        <v>68</v>
      </c>
      <c r="F139" s="34">
        <v>17.36</v>
      </c>
      <c r="G139" s="34">
        <v>29993</v>
      </c>
      <c r="H139" s="124">
        <v>37748</v>
      </c>
      <c r="I139" s="124">
        <v>108402</v>
      </c>
    </row>
    <row r="140" spans="1:9" s="32" customFormat="1" ht="12.95" customHeight="1">
      <c r="A140" s="125"/>
      <c r="B140" s="121">
        <v>2019</v>
      </c>
      <c r="C140" s="122" t="s">
        <v>68</v>
      </c>
      <c r="D140" s="34">
        <v>9.0399999999999991</v>
      </c>
      <c r="E140" s="34" t="s">
        <v>68</v>
      </c>
      <c r="F140" s="34">
        <v>18.63</v>
      </c>
      <c r="G140" s="34">
        <v>29993</v>
      </c>
      <c r="H140" s="124">
        <v>39489</v>
      </c>
      <c r="I140" s="124">
        <v>89099</v>
      </c>
    </row>
    <row r="141" spans="1:9" s="32" customFormat="1" ht="12.95" customHeight="1">
      <c r="A141" s="125"/>
      <c r="B141" s="121">
        <v>2020</v>
      </c>
      <c r="C141" s="122" t="s">
        <v>68</v>
      </c>
      <c r="D141" s="34">
        <v>10.76</v>
      </c>
      <c r="E141" s="34" t="s">
        <v>68</v>
      </c>
      <c r="F141" s="34" t="s">
        <v>68</v>
      </c>
      <c r="G141" s="34">
        <v>29993</v>
      </c>
      <c r="H141" s="124">
        <v>47931</v>
      </c>
      <c r="I141" s="124">
        <v>92828</v>
      </c>
    </row>
    <row r="142" spans="1:9" s="32" customFormat="1" ht="12.95" customHeight="1">
      <c r="A142" s="125"/>
      <c r="B142" s="121">
        <v>2021</v>
      </c>
      <c r="C142" s="122" t="s">
        <v>68</v>
      </c>
      <c r="D142" s="34">
        <v>10.37</v>
      </c>
      <c r="E142" s="34" t="s">
        <v>68</v>
      </c>
      <c r="F142" s="34" t="s">
        <v>68</v>
      </c>
      <c r="G142" s="34">
        <v>31189</v>
      </c>
      <c r="H142" s="124">
        <v>36474</v>
      </c>
      <c r="I142" s="124">
        <v>88168</v>
      </c>
    </row>
    <row r="143" spans="1:9" s="32" customFormat="1" ht="12.95" customHeight="1">
      <c r="A143" s="125"/>
      <c r="B143" s="235"/>
      <c r="C143" s="34"/>
      <c r="D143" s="34"/>
      <c r="E143" s="34"/>
      <c r="F143" s="34"/>
      <c r="G143" s="34"/>
      <c r="H143" s="124"/>
      <c r="I143" s="124"/>
    </row>
    <row r="144" spans="1:9" s="32" customFormat="1" ht="12.95" customHeight="1">
      <c r="A144" s="125" t="s">
        <v>24</v>
      </c>
      <c r="B144" s="121">
        <v>2017</v>
      </c>
      <c r="C144" s="122" t="s">
        <v>68</v>
      </c>
      <c r="D144" s="34">
        <v>13</v>
      </c>
      <c r="E144" s="34" t="s">
        <v>68</v>
      </c>
      <c r="F144" s="34">
        <v>29</v>
      </c>
      <c r="G144" s="34">
        <v>37092</v>
      </c>
      <c r="H144" s="124">
        <v>9300</v>
      </c>
      <c r="I144" s="124">
        <v>202292</v>
      </c>
    </row>
    <row r="145" spans="1:9" s="32" customFormat="1" ht="12.95" customHeight="1">
      <c r="A145" s="125"/>
      <c r="B145" s="121">
        <v>2018</v>
      </c>
      <c r="C145" s="122" t="s">
        <v>68</v>
      </c>
      <c r="D145" s="34">
        <v>11</v>
      </c>
      <c r="E145" s="34" t="s">
        <v>68</v>
      </c>
      <c r="F145" s="34">
        <v>24.5</v>
      </c>
      <c r="G145" s="34">
        <v>37917</v>
      </c>
      <c r="H145" s="124">
        <v>13976</v>
      </c>
      <c r="I145" s="124">
        <v>179267</v>
      </c>
    </row>
    <row r="146" spans="1:9" s="32" customFormat="1" ht="12.95" customHeight="1">
      <c r="A146" s="125"/>
      <c r="B146" s="121">
        <v>2019</v>
      </c>
      <c r="C146" s="122" t="s">
        <v>68</v>
      </c>
      <c r="D146" s="34">
        <v>12.66</v>
      </c>
      <c r="E146" s="34" t="s">
        <v>68</v>
      </c>
      <c r="F146" s="34">
        <v>36.22</v>
      </c>
      <c r="G146" s="34">
        <v>37951.5</v>
      </c>
      <c r="H146" s="124">
        <v>20384</v>
      </c>
      <c r="I146" s="124">
        <v>165003</v>
      </c>
    </row>
    <row r="147" spans="1:9" s="32" customFormat="1" ht="12.95" customHeight="1">
      <c r="A147" s="125"/>
      <c r="B147" s="121">
        <v>2020</v>
      </c>
      <c r="C147" s="122" t="s">
        <v>68</v>
      </c>
      <c r="D147" s="34">
        <v>26.5</v>
      </c>
      <c r="E147" s="34" t="s">
        <v>68</v>
      </c>
      <c r="F147" s="34" t="s">
        <v>68</v>
      </c>
      <c r="G147" s="34">
        <v>37952</v>
      </c>
      <c r="H147" s="124">
        <v>14966</v>
      </c>
      <c r="I147" s="124">
        <v>153920</v>
      </c>
    </row>
    <row r="148" spans="1:9" s="32" customFormat="1" ht="12.95" customHeight="1">
      <c r="A148" s="125"/>
      <c r="B148" s="121">
        <v>2021</v>
      </c>
      <c r="C148" s="122" t="s">
        <v>68</v>
      </c>
      <c r="D148" s="34">
        <v>41.61</v>
      </c>
      <c r="E148" s="34" t="s">
        <v>68</v>
      </c>
      <c r="F148" s="34" t="s">
        <v>68</v>
      </c>
      <c r="G148" s="34">
        <v>38006.03</v>
      </c>
      <c r="H148" s="124">
        <v>23484</v>
      </c>
      <c r="I148" s="124">
        <v>177019</v>
      </c>
    </row>
    <row r="149" spans="1:9" s="32" customFormat="1" ht="12.95" customHeight="1">
      <c r="A149" s="125"/>
      <c r="B149" s="235"/>
      <c r="C149" s="34"/>
      <c r="D149" s="34"/>
      <c r="E149" s="34"/>
      <c r="F149" s="34"/>
      <c r="G149" s="34"/>
      <c r="H149" s="124"/>
      <c r="I149" s="124"/>
    </row>
    <row r="150" spans="1:9" s="32" customFormat="1" ht="12.95" customHeight="1">
      <c r="A150" s="125" t="s">
        <v>25</v>
      </c>
      <c r="B150" s="121">
        <v>2017</v>
      </c>
      <c r="C150" s="122" t="s">
        <v>68</v>
      </c>
      <c r="D150" s="34">
        <v>21</v>
      </c>
      <c r="E150" s="34" t="s">
        <v>68</v>
      </c>
      <c r="F150" s="34" t="s">
        <v>68</v>
      </c>
      <c r="G150" s="34">
        <v>7988</v>
      </c>
      <c r="H150" s="124">
        <v>25954</v>
      </c>
      <c r="I150" s="124">
        <v>12194</v>
      </c>
    </row>
    <row r="151" spans="1:9" s="32" customFormat="1" ht="12.95" customHeight="1">
      <c r="B151" s="121">
        <v>2018</v>
      </c>
      <c r="C151" s="34" t="s">
        <v>68</v>
      </c>
      <c r="D151" s="34">
        <v>27</v>
      </c>
      <c r="E151" s="34" t="s">
        <v>68</v>
      </c>
      <c r="F151" s="34" t="s">
        <v>68</v>
      </c>
      <c r="G151" s="34">
        <v>7988</v>
      </c>
      <c r="H151" s="124">
        <v>21217</v>
      </c>
      <c r="I151" s="124">
        <v>11326</v>
      </c>
    </row>
    <row r="152" spans="1:9" s="32" customFormat="1" ht="12.95" customHeight="1">
      <c r="B152" s="121">
        <v>2019</v>
      </c>
      <c r="C152" s="34" t="s">
        <v>68</v>
      </c>
      <c r="D152" s="34">
        <v>32</v>
      </c>
      <c r="E152" s="34" t="s">
        <v>68</v>
      </c>
      <c r="F152" s="34" t="s">
        <v>68</v>
      </c>
      <c r="G152" s="34">
        <v>7988</v>
      </c>
      <c r="H152" s="124">
        <v>16242</v>
      </c>
      <c r="I152" s="124">
        <v>11284</v>
      </c>
    </row>
    <row r="153" spans="1:9" s="32" customFormat="1" ht="12.95" customHeight="1">
      <c r="B153" s="121">
        <v>2020</v>
      </c>
      <c r="C153" s="122" t="s">
        <v>68</v>
      </c>
      <c r="D153" s="34">
        <v>12.5</v>
      </c>
      <c r="E153" s="34" t="s">
        <v>68</v>
      </c>
      <c r="F153" s="34" t="s">
        <v>68</v>
      </c>
      <c r="G153" s="34">
        <v>7988</v>
      </c>
      <c r="H153" s="124">
        <v>17100</v>
      </c>
      <c r="I153" s="124">
        <v>10839</v>
      </c>
    </row>
    <row r="154" spans="1:9" s="32" customFormat="1" ht="12.95" customHeight="1">
      <c r="B154" s="121">
        <v>2021</v>
      </c>
      <c r="C154" s="122" t="s">
        <v>68</v>
      </c>
      <c r="D154" s="34">
        <v>12</v>
      </c>
      <c r="E154" s="34" t="s">
        <v>68</v>
      </c>
      <c r="F154" s="34" t="s">
        <v>68</v>
      </c>
      <c r="G154" s="34">
        <v>7988</v>
      </c>
      <c r="H154" s="124">
        <v>12887</v>
      </c>
      <c r="I154" s="124">
        <v>13158</v>
      </c>
    </row>
    <row r="155" spans="1:9" s="32" customFormat="1" ht="12.95" customHeight="1">
      <c r="B155" s="235"/>
      <c r="C155" s="34"/>
      <c r="D155" s="34"/>
      <c r="E155" s="34"/>
      <c r="F155" s="34"/>
      <c r="G155" s="34"/>
      <c r="H155" s="124"/>
      <c r="I155" s="124"/>
    </row>
    <row r="156" spans="1:9" s="32" customFormat="1" ht="12.95" customHeight="1">
      <c r="A156" s="32" t="s">
        <v>26</v>
      </c>
      <c r="B156" s="121">
        <v>2017</v>
      </c>
      <c r="C156" s="122" t="s">
        <v>68</v>
      </c>
      <c r="D156" s="122" t="s">
        <v>68</v>
      </c>
      <c r="E156" s="122" t="s">
        <v>68</v>
      </c>
      <c r="F156" s="122" t="s">
        <v>68</v>
      </c>
      <c r="G156" s="122">
        <v>4014</v>
      </c>
      <c r="H156" s="48">
        <v>3001</v>
      </c>
      <c r="I156" s="48">
        <v>8184</v>
      </c>
    </row>
    <row r="157" spans="1:9" s="32" customFormat="1" ht="12.95" customHeight="1">
      <c r="B157" s="121">
        <v>2018</v>
      </c>
      <c r="C157" s="122" t="s">
        <v>68</v>
      </c>
      <c r="D157" s="122">
        <v>72.87</v>
      </c>
      <c r="E157" s="122" t="s">
        <v>68</v>
      </c>
      <c r="F157" s="122" t="s">
        <v>68</v>
      </c>
      <c r="G157" s="122">
        <v>4014</v>
      </c>
      <c r="H157" s="48">
        <v>663</v>
      </c>
      <c r="I157" s="48">
        <v>348</v>
      </c>
    </row>
    <row r="158" spans="1:9" s="32" customFormat="1" ht="12.95" customHeight="1">
      <c r="B158" s="121">
        <v>2019</v>
      </c>
      <c r="C158" s="122" t="s">
        <v>68</v>
      </c>
      <c r="D158" s="122">
        <v>7.9</v>
      </c>
      <c r="E158" s="122" t="s">
        <v>68</v>
      </c>
      <c r="F158" s="122" t="s">
        <v>68</v>
      </c>
      <c r="G158" s="122">
        <v>4014</v>
      </c>
      <c r="H158" s="48">
        <v>3977</v>
      </c>
      <c r="I158" s="48">
        <v>312</v>
      </c>
    </row>
    <row r="159" spans="1:9" s="32" customFormat="1" ht="12.95" customHeight="1">
      <c r="B159" s="121">
        <v>2020</v>
      </c>
      <c r="C159" s="122" t="s">
        <v>68</v>
      </c>
      <c r="D159" s="122" t="s">
        <v>68</v>
      </c>
      <c r="E159" s="122" t="s">
        <v>68</v>
      </c>
      <c r="F159" s="122" t="s">
        <v>68</v>
      </c>
      <c r="G159" s="122">
        <v>3673</v>
      </c>
      <c r="H159" s="48">
        <v>5370</v>
      </c>
      <c r="I159" s="48">
        <v>3517</v>
      </c>
    </row>
    <row r="160" spans="1:9" s="32" customFormat="1" ht="12.95" customHeight="1">
      <c r="B160" s="121">
        <v>2021</v>
      </c>
      <c r="C160" s="122" t="s">
        <v>68</v>
      </c>
      <c r="D160" s="122" t="s">
        <v>68</v>
      </c>
      <c r="E160" s="122" t="s">
        <v>68</v>
      </c>
      <c r="F160" s="122" t="s">
        <v>68</v>
      </c>
      <c r="G160" s="122">
        <v>3673</v>
      </c>
      <c r="H160" s="48">
        <v>1165</v>
      </c>
      <c r="I160" s="48">
        <v>14</v>
      </c>
    </row>
    <row r="161" spans="1:9" s="32" customFormat="1" ht="12.95" customHeight="1">
      <c r="B161" s="235"/>
      <c r="C161" s="34"/>
      <c r="D161" s="34"/>
      <c r="E161" s="34"/>
      <c r="F161" s="34"/>
      <c r="G161" s="34"/>
      <c r="H161" s="124"/>
      <c r="I161" s="124"/>
    </row>
    <row r="162" spans="1:9" s="32" customFormat="1" ht="12.95" customHeight="1">
      <c r="A162" s="32" t="s">
        <v>27</v>
      </c>
      <c r="B162" s="121">
        <v>2017</v>
      </c>
      <c r="C162" s="122" t="s">
        <v>68</v>
      </c>
      <c r="D162" s="34">
        <v>22</v>
      </c>
      <c r="E162" s="34" t="s">
        <v>68</v>
      </c>
      <c r="F162" s="34" t="s">
        <v>68</v>
      </c>
      <c r="G162" s="34">
        <v>17502</v>
      </c>
      <c r="H162" s="124">
        <v>26910</v>
      </c>
      <c r="I162" s="124">
        <v>22110</v>
      </c>
    </row>
    <row r="163" spans="1:9" s="32" customFormat="1" ht="12.95" customHeight="1">
      <c r="B163" s="121">
        <v>2018</v>
      </c>
      <c r="C163" s="122" t="s">
        <v>68</v>
      </c>
      <c r="D163" s="34">
        <v>9</v>
      </c>
      <c r="E163" s="34" t="s">
        <v>68</v>
      </c>
      <c r="F163" s="34" t="s">
        <v>68</v>
      </c>
      <c r="G163" s="34">
        <v>17502</v>
      </c>
      <c r="H163" s="124">
        <v>32694</v>
      </c>
      <c r="I163" s="124">
        <v>22444</v>
      </c>
    </row>
    <row r="164" spans="1:9" s="32" customFormat="1" ht="12.95" customHeight="1">
      <c r="B164" s="121">
        <v>2019</v>
      </c>
      <c r="C164" s="122" t="s">
        <v>68</v>
      </c>
      <c r="D164" s="34">
        <v>18.899999999999999</v>
      </c>
      <c r="E164" s="34" t="s">
        <v>68</v>
      </c>
      <c r="F164" s="34" t="s">
        <v>68</v>
      </c>
      <c r="G164" s="34">
        <v>17510.150000000001</v>
      </c>
      <c r="H164" s="124">
        <v>37371</v>
      </c>
      <c r="I164" s="124">
        <v>20532</v>
      </c>
    </row>
    <row r="165" spans="1:9" s="32" customFormat="1" ht="12.95" customHeight="1">
      <c r="B165" s="121">
        <v>2020</v>
      </c>
      <c r="C165" s="122" t="s">
        <v>68</v>
      </c>
      <c r="D165" s="34">
        <v>4</v>
      </c>
      <c r="E165" s="34" t="s">
        <v>68</v>
      </c>
      <c r="F165" s="34">
        <v>4</v>
      </c>
      <c r="G165" s="34">
        <v>17514</v>
      </c>
      <c r="H165" s="124">
        <v>24372</v>
      </c>
      <c r="I165" s="124">
        <v>22009</v>
      </c>
    </row>
    <row r="166" spans="1:9" s="32" customFormat="1" ht="12.95" customHeight="1">
      <c r="B166" s="121">
        <v>2021</v>
      </c>
      <c r="C166" s="122" t="s">
        <v>68</v>
      </c>
      <c r="D166" s="34">
        <v>5</v>
      </c>
      <c r="E166" s="34" t="s">
        <v>68</v>
      </c>
      <c r="F166" s="34">
        <v>2</v>
      </c>
      <c r="G166" s="34">
        <v>17515.650000000001</v>
      </c>
      <c r="H166" s="124">
        <v>20475</v>
      </c>
      <c r="I166" s="124">
        <v>12327</v>
      </c>
    </row>
    <row r="167" spans="1:9" s="32" customFormat="1" ht="12.95" customHeight="1">
      <c r="B167" s="235"/>
      <c r="C167" s="34"/>
      <c r="D167" s="34"/>
      <c r="E167" s="34"/>
      <c r="F167" s="34"/>
      <c r="G167" s="34"/>
      <c r="H167" s="124"/>
      <c r="I167" s="124"/>
    </row>
    <row r="168" spans="1:9" s="32" customFormat="1" ht="12.95" customHeight="1">
      <c r="A168" s="32" t="s">
        <v>28</v>
      </c>
      <c r="B168" s="121">
        <v>2017</v>
      </c>
      <c r="C168" s="122" t="s">
        <v>68</v>
      </c>
      <c r="D168" s="34" t="s">
        <v>68</v>
      </c>
      <c r="E168" s="34" t="s">
        <v>68</v>
      </c>
      <c r="F168" s="34">
        <v>3</v>
      </c>
      <c r="G168" s="34">
        <v>19280</v>
      </c>
      <c r="H168" s="124">
        <v>35138</v>
      </c>
      <c r="I168" s="124">
        <v>63303</v>
      </c>
    </row>
    <row r="169" spans="1:9" s="32" customFormat="1" ht="12.95" customHeight="1">
      <c r="B169" s="121">
        <v>2018</v>
      </c>
      <c r="C169" s="122">
        <v>3.48</v>
      </c>
      <c r="D169" s="34">
        <v>12.51</v>
      </c>
      <c r="E169" s="34" t="s">
        <v>68</v>
      </c>
      <c r="F169" s="34" t="s">
        <v>68</v>
      </c>
      <c r="G169" s="34">
        <v>19280</v>
      </c>
      <c r="H169" s="124">
        <v>32837</v>
      </c>
      <c r="I169" s="124">
        <v>70208</v>
      </c>
    </row>
    <row r="170" spans="1:9" s="32" customFormat="1" ht="12.95" customHeight="1">
      <c r="B170" s="121">
        <v>2019</v>
      </c>
      <c r="C170" s="122">
        <v>2.2799999999999998</v>
      </c>
      <c r="D170" s="122">
        <v>11.61</v>
      </c>
      <c r="E170" s="122" t="s">
        <v>68</v>
      </c>
      <c r="F170" s="34" t="s">
        <v>68</v>
      </c>
      <c r="G170" s="34">
        <v>18684</v>
      </c>
      <c r="H170" s="124">
        <v>33713</v>
      </c>
      <c r="I170" s="124">
        <v>51944</v>
      </c>
    </row>
    <row r="171" spans="1:9" s="32" customFormat="1" ht="12.95" customHeight="1">
      <c r="B171" s="121">
        <v>2020</v>
      </c>
      <c r="C171" s="122">
        <v>3.98</v>
      </c>
      <c r="D171" s="34">
        <v>12.04</v>
      </c>
      <c r="E171" s="34" t="s">
        <v>68</v>
      </c>
      <c r="F171" s="34" t="s">
        <v>68</v>
      </c>
      <c r="G171" s="34">
        <v>18682</v>
      </c>
      <c r="H171" s="124">
        <v>35245</v>
      </c>
      <c r="I171" s="124">
        <v>50782</v>
      </c>
    </row>
    <row r="172" spans="1:9" s="32" customFormat="1" ht="12.95" customHeight="1">
      <c r="B172" s="121">
        <v>2021</v>
      </c>
      <c r="C172" s="122" t="s">
        <v>68</v>
      </c>
      <c r="D172" s="34">
        <v>5</v>
      </c>
      <c r="E172" s="34" t="s">
        <v>68</v>
      </c>
      <c r="F172" s="34" t="s">
        <v>68</v>
      </c>
      <c r="G172" s="34">
        <v>18972.05</v>
      </c>
      <c r="H172" s="124">
        <v>26324</v>
      </c>
      <c r="I172" s="124">
        <v>56899</v>
      </c>
    </row>
    <row r="173" spans="1:9" s="32" customFormat="1" ht="12.95" customHeight="1">
      <c r="B173" s="235"/>
      <c r="C173" s="122"/>
      <c r="D173" s="34"/>
      <c r="E173" s="34"/>
      <c r="F173" s="34"/>
      <c r="G173" s="34"/>
      <c r="H173" s="124"/>
      <c r="I173" s="124"/>
    </row>
    <row r="174" spans="1:9" s="32" customFormat="1" ht="12.95" customHeight="1">
      <c r="A174" s="32" t="s">
        <v>29</v>
      </c>
      <c r="B174" s="121">
        <v>2017</v>
      </c>
      <c r="C174" s="122">
        <v>5</v>
      </c>
      <c r="D174" s="34" t="s">
        <v>68</v>
      </c>
      <c r="E174" s="34" t="s">
        <v>68</v>
      </c>
      <c r="F174" s="34" t="s">
        <v>68</v>
      </c>
      <c r="G174" s="34">
        <v>15056</v>
      </c>
      <c r="H174" s="124">
        <v>53619</v>
      </c>
      <c r="I174" s="124">
        <v>4492</v>
      </c>
    </row>
    <row r="175" spans="1:9" s="32" customFormat="1" ht="12.95" customHeight="1">
      <c r="B175" s="121">
        <v>2018</v>
      </c>
      <c r="C175" s="122">
        <v>5.56</v>
      </c>
      <c r="D175" s="34">
        <v>0.84</v>
      </c>
      <c r="E175" s="34" t="s">
        <v>68</v>
      </c>
      <c r="F175" s="34" t="s">
        <v>68</v>
      </c>
      <c r="G175" s="34">
        <v>15061</v>
      </c>
      <c r="H175" s="124">
        <v>55784</v>
      </c>
      <c r="I175" s="124">
        <v>1806</v>
      </c>
    </row>
    <row r="176" spans="1:9" s="32" customFormat="1" ht="12.95" customHeight="1">
      <c r="B176" s="121">
        <v>2019</v>
      </c>
      <c r="C176" s="122">
        <v>2.79</v>
      </c>
      <c r="D176" s="34" t="s">
        <v>68</v>
      </c>
      <c r="E176" s="34">
        <v>5</v>
      </c>
      <c r="F176" s="34" t="s">
        <v>68</v>
      </c>
      <c r="G176" s="34">
        <v>15396</v>
      </c>
      <c r="H176" s="124">
        <v>55778</v>
      </c>
      <c r="I176" s="124">
        <v>3781</v>
      </c>
    </row>
    <row r="177" spans="1:9" s="32" customFormat="1" ht="12.95" customHeight="1">
      <c r="B177" s="121">
        <v>2020</v>
      </c>
      <c r="C177" s="122">
        <v>3.97</v>
      </c>
      <c r="D177" s="34" t="s">
        <v>68</v>
      </c>
      <c r="E177" s="34" t="s">
        <v>68</v>
      </c>
      <c r="F177" s="34" t="s">
        <v>68</v>
      </c>
      <c r="G177" s="34">
        <v>15396</v>
      </c>
      <c r="H177" s="124">
        <v>51123</v>
      </c>
      <c r="I177" s="124">
        <v>1910</v>
      </c>
    </row>
    <row r="178" spans="1:9" s="32" customFormat="1" ht="12.95" customHeight="1">
      <c r="B178" s="121">
        <v>2021</v>
      </c>
      <c r="C178" s="122">
        <v>2.6</v>
      </c>
      <c r="D178" s="34" t="s">
        <v>68</v>
      </c>
      <c r="E178" s="34" t="s">
        <v>68</v>
      </c>
      <c r="F178" s="34" t="s">
        <v>68</v>
      </c>
      <c r="G178" s="34">
        <v>15302.56</v>
      </c>
      <c r="H178" s="124">
        <v>53682</v>
      </c>
      <c r="I178" s="124">
        <v>3655</v>
      </c>
    </row>
    <row r="179" spans="1:9" s="32" customFormat="1" ht="12.95" customHeight="1">
      <c r="B179" s="235"/>
      <c r="C179" s="122"/>
      <c r="D179" s="34"/>
      <c r="E179" s="34"/>
      <c r="F179" s="34"/>
      <c r="G179" s="34"/>
      <c r="H179" s="124"/>
      <c r="I179" s="124"/>
    </row>
    <row r="180" spans="1:9" s="32" customFormat="1" ht="12.95" customHeight="1">
      <c r="A180" s="32" t="s">
        <v>30</v>
      </c>
      <c r="B180" s="121">
        <v>2017</v>
      </c>
      <c r="C180" s="122" t="s">
        <v>68</v>
      </c>
      <c r="D180" s="34" t="s">
        <v>68</v>
      </c>
      <c r="E180" s="34" t="s">
        <v>68</v>
      </c>
      <c r="F180" s="34" t="s">
        <v>68</v>
      </c>
      <c r="G180" s="34">
        <v>4104</v>
      </c>
      <c r="H180" s="124">
        <v>16907</v>
      </c>
      <c r="I180" s="124">
        <v>244</v>
      </c>
    </row>
    <row r="181" spans="1:9" s="32" customFormat="1" ht="12.95" customHeight="1">
      <c r="B181" s="121">
        <v>2018</v>
      </c>
      <c r="C181" s="122" t="s">
        <v>68</v>
      </c>
      <c r="D181" s="122" t="s">
        <v>68</v>
      </c>
      <c r="E181" s="122">
        <v>0.63</v>
      </c>
      <c r="F181" s="122" t="s">
        <v>68</v>
      </c>
      <c r="G181" s="34">
        <v>4104</v>
      </c>
      <c r="H181" s="124">
        <v>17313</v>
      </c>
      <c r="I181" s="124">
        <v>271</v>
      </c>
    </row>
    <row r="182" spans="1:9" s="32" customFormat="1" ht="12.95" customHeight="1">
      <c r="B182" s="121">
        <v>2019</v>
      </c>
      <c r="C182" s="122" t="s">
        <v>68</v>
      </c>
      <c r="D182" s="122" t="s">
        <v>68</v>
      </c>
      <c r="E182" s="122" t="s">
        <v>68</v>
      </c>
      <c r="F182" s="122" t="s">
        <v>68</v>
      </c>
      <c r="G182" s="34">
        <v>4121</v>
      </c>
      <c r="H182" s="124">
        <v>13065</v>
      </c>
      <c r="I182" s="124">
        <v>171</v>
      </c>
    </row>
    <row r="183" spans="1:9" s="32" customFormat="1" ht="12.95" customHeight="1">
      <c r="B183" s="121">
        <v>2020</v>
      </c>
      <c r="C183" s="122" t="s">
        <v>68</v>
      </c>
      <c r="D183" s="34" t="s">
        <v>68</v>
      </c>
      <c r="E183" s="34" t="s">
        <v>68</v>
      </c>
      <c r="F183" s="34" t="s">
        <v>68</v>
      </c>
      <c r="G183" s="34">
        <v>4121</v>
      </c>
      <c r="H183" s="124">
        <v>18952</v>
      </c>
      <c r="I183" s="124">
        <v>243</v>
      </c>
    </row>
    <row r="184" spans="1:9" s="32" customFormat="1" ht="12.95" customHeight="1">
      <c r="B184" s="121">
        <v>2021</v>
      </c>
      <c r="C184" s="122">
        <v>1</v>
      </c>
      <c r="D184" s="34" t="s">
        <v>68</v>
      </c>
      <c r="E184" s="34" t="s">
        <v>68</v>
      </c>
      <c r="F184" s="34" t="s">
        <v>68</v>
      </c>
      <c r="G184" s="34">
        <v>4121</v>
      </c>
      <c r="H184" s="124">
        <v>18696</v>
      </c>
      <c r="I184" s="124">
        <v>549</v>
      </c>
    </row>
    <row r="185" spans="1:9" s="32" customFormat="1" ht="12.95" customHeight="1">
      <c r="B185" s="235"/>
      <c r="C185" s="34"/>
      <c r="D185" s="34"/>
      <c r="E185" s="34"/>
      <c r="F185" s="34"/>
      <c r="G185" s="34"/>
      <c r="H185" s="124"/>
      <c r="I185" s="124"/>
    </row>
    <row r="186" spans="1:9" s="32" customFormat="1" ht="12.95" customHeight="1">
      <c r="A186" s="32" t="s">
        <v>31</v>
      </c>
      <c r="B186" s="121">
        <v>2017</v>
      </c>
      <c r="C186" s="122">
        <v>4</v>
      </c>
      <c r="D186" s="34">
        <v>6</v>
      </c>
      <c r="E186" s="34" t="s">
        <v>68</v>
      </c>
      <c r="F186" s="34" t="s">
        <v>68</v>
      </c>
      <c r="G186" s="34">
        <v>30183</v>
      </c>
      <c r="H186" s="124">
        <v>97631</v>
      </c>
      <c r="I186" s="124">
        <v>16140</v>
      </c>
    </row>
    <row r="187" spans="1:9" s="32" customFormat="1" ht="12.95" customHeight="1">
      <c r="B187" s="121">
        <v>2018</v>
      </c>
      <c r="C187" s="122">
        <v>4.87</v>
      </c>
      <c r="D187" s="34">
        <v>11.7</v>
      </c>
      <c r="E187" s="34" t="s">
        <v>68</v>
      </c>
      <c r="F187" s="34" t="s">
        <v>68</v>
      </c>
      <c r="G187" s="34">
        <v>30183</v>
      </c>
      <c r="H187" s="124">
        <v>79646</v>
      </c>
      <c r="I187" s="124">
        <v>21563</v>
      </c>
    </row>
    <row r="188" spans="1:9" s="32" customFormat="1" ht="12.95" customHeight="1">
      <c r="B188" s="121">
        <v>2019</v>
      </c>
      <c r="C188" s="122">
        <v>36</v>
      </c>
      <c r="D188" s="34">
        <v>12.6</v>
      </c>
      <c r="E188" s="34" t="s">
        <v>68</v>
      </c>
      <c r="F188" s="34" t="s">
        <v>68</v>
      </c>
      <c r="G188" s="34">
        <v>30505</v>
      </c>
      <c r="H188" s="124">
        <v>77391</v>
      </c>
      <c r="I188" s="124">
        <v>18562</v>
      </c>
    </row>
    <row r="189" spans="1:9" s="32" customFormat="1" ht="12.95" customHeight="1">
      <c r="B189" s="121">
        <v>2020</v>
      </c>
      <c r="C189" s="122">
        <v>5.4</v>
      </c>
      <c r="D189" s="34">
        <v>14.9</v>
      </c>
      <c r="E189" s="34" t="s">
        <v>68</v>
      </c>
      <c r="F189" s="34" t="s">
        <v>68</v>
      </c>
      <c r="G189" s="34">
        <v>30525</v>
      </c>
      <c r="H189" s="124">
        <v>76746</v>
      </c>
      <c r="I189" s="124">
        <v>18741</v>
      </c>
    </row>
    <row r="190" spans="1:9" s="32" customFormat="1" ht="12.95" customHeight="1">
      <c r="B190" s="121">
        <v>2021</v>
      </c>
      <c r="C190" s="122">
        <v>2.6</v>
      </c>
      <c r="D190" s="34">
        <v>15.45</v>
      </c>
      <c r="E190" s="34" t="s">
        <v>68</v>
      </c>
      <c r="F190" s="34" t="s">
        <v>68</v>
      </c>
      <c r="G190" s="34">
        <v>30544</v>
      </c>
      <c r="H190" s="124">
        <v>74310</v>
      </c>
      <c r="I190" s="124">
        <v>31028</v>
      </c>
    </row>
    <row r="191" spans="1:9" s="32" customFormat="1" ht="12.95" customHeight="1">
      <c r="B191" s="235"/>
      <c r="C191" s="34"/>
      <c r="D191" s="34"/>
      <c r="E191" s="34"/>
      <c r="F191" s="34"/>
      <c r="G191" s="34"/>
      <c r="H191" s="124"/>
      <c r="I191" s="124"/>
    </row>
    <row r="192" spans="1:9" s="32" customFormat="1" ht="12.95" customHeight="1">
      <c r="A192" s="32" t="s">
        <v>32</v>
      </c>
      <c r="B192" s="121">
        <v>2017</v>
      </c>
      <c r="C192" s="122" t="s">
        <v>68</v>
      </c>
      <c r="D192" s="122">
        <v>2</v>
      </c>
      <c r="E192" s="122" t="s">
        <v>68</v>
      </c>
      <c r="F192" s="122" t="s">
        <v>68</v>
      </c>
      <c r="G192" s="122">
        <v>2996</v>
      </c>
      <c r="H192" s="48">
        <v>7275</v>
      </c>
      <c r="I192" s="48" t="s">
        <v>68</v>
      </c>
    </row>
    <row r="193" spans="1:9" s="32" customFormat="1" ht="12.95" customHeight="1">
      <c r="B193" s="121">
        <v>2018</v>
      </c>
      <c r="C193" s="122" t="s">
        <v>68</v>
      </c>
      <c r="D193" s="122">
        <v>0.5</v>
      </c>
      <c r="E193" s="122" t="s">
        <v>68</v>
      </c>
      <c r="F193" s="122" t="s">
        <v>68</v>
      </c>
      <c r="G193" s="122">
        <v>2997</v>
      </c>
      <c r="H193" s="48">
        <v>7676</v>
      </c>
      <c r="I193" s="48">
        <v>23</v>
      </c>
    </row>
    <row r="194" spans="1:9" s="32" customFormat="1" ht="12.95" customHeight="1">
      <c r="B194" s="121">
        <v>2019</v>
      </c>
      <c r="C194" s="122" t="s">
        <v>68</v>
      </c>
      <c r="D194" s="122">
        <v>2</v>
      </c>
      <c r="E194" s="122" t="s">
        <v>68</v>
      </c>
      <c r="F194" s="122" t="s">
        <v>68</v>
      </c>
      <c r="G194" s="122">
        <v>3103</v>
      </c>
      <c r="H194" s="48">
        <v>1213</v>
      </c>
      <c r="I194" s="48" t="s">
        <v>68</v>
      </c>
    </row>
    <row r="195" spans="1:9" s="32" customFormat="1" ht="12.95" customHeight="1">
      <c r="B195" s="121">
        <v>2020</v>
      </c>
      <c r="C195" s="122" t="s">
        <v>68</v>
      </c>
      <c r="D195" s="122" t="s">
        <v>68</v>
      </c>
      <c r="E195" s="122" t="s">
        <v>68</v>
      </c>
      <c r="F195" s="122" t="s">
        <v>68</v>
      </c>
      <c r="G195" s="122">
        <v>3103</v>
      </c>
      <c r="H195" s="48">
        <v>1168</v>
      </c>
      <c r="I195" s="48" t="s">
        <v>68</v>
      </c>
    </row>
    <row r="196" spans="1:9" s="32" customFormat="1" ht="12.95" customHeight="1">
      <c r="B196" s="121">
        <v>2021</v>
      </c>
      <c r="C196" s="122" t="s">
        <v>68</v>
      </c>
      <c r="D196" s="122" t="s">
        <v>68</v>
      </c>
      <c r="E196" s="122" t="s">
        <v>68</v>
      </c>
      <c r="F196" s="122" t="s">
        <v>68</v>
      </c>
      <c r="G196" s="122">
        <v>3103</v>
      </c>
      <c r="H196" s="48">
        <v>1228</v>
      </c>
      <c r="I196" s="48" t="s">
        <v>68</v>
      </c>
    </row>
    <row r="197" spans="1:9" s="32" customFormat="1" ht="12.95" customHeight="1">
      <c r="B197" s="235"/>
      <c r="C197" s="122"/>
      <c r="D197" s="34"/>
      <c r="E197" s="34"/>
      <c r="F197" s="34"/>
      <c r="G197" s="34"/>
      <c r="H197" s="124"/>
      <c r="I197" s="124"/>
    </row>
    <row r="198" spans="1:9" s="32" customFormat="1" ht="12.95" customHeight="1">
      <c r="A198" s="32" t="s">
        <v>33</v>
      </c>
      <c r="B198" s="121">
        <v>2017</v>
      </c>
      <c r="C198" s="122" t="s">
        <v>68</v>
      </c>
      <c r="D198" s="122" t="s">
        <v>68</v>
      </c>
      <c r="E198" s="122" t="s">
        <v>68</v>
      </c>
      <c r="F198" s="122" t="s">
        <v>68</v>
      </c>
      <c r="G198" s="122">
        <v>2815</v>
      </c>
      <c r="H198" s="48">
        <v>264</v>
      </c>
      <c r="I198" s="48">
        <v>8617</v>
      </c>
    </row>
    <row r="199" spans="1:9" s="32" customFormat="1" ht="12.95" customHeight="1">
      <c r="B199" s="121">
        <v>2018</v>
      </c>
      <c r="C199" s="122" t="s">
        <v>68</v>
      </c>
      <c r="D199" s="122" t="s">
        <v>68</v>
      </c>
      <c r="E199" s="122" t="s">
        <v>68</v>
      </c>
      <c r="F199" s="122" t="s">
        <v>68</v>
      </c>
      <c r="G199" s="122">
        <v>2824</v>
      </c>
      <c r="H199" s="48">
        <v>447</v>
      </c>
      <c r="I199" s="48">
        <v>11056</v>
      </c>
    </row>
    <row r="200" spans="1:9" s="32" customFormat="1" ht="12.95" customHeight="1">
      <c r="B200" s="121">
        <v>2019</v>
      </c>
      <c r="C200" s="122" t="s">
        <v>68</v>
      </c>
      <c r="D200" s="122">
        <v>11.5</v>
      </c>
      <c r="E200" s="122" t="s">
        <v>68</v>
      </c>
      <c r="F200" s="122" t="s">
        <v>68</v>
      </c>
      <c r="G200" s="122">
        <v>2830.73</v>
      </c>
      <c r="H200" s="48">
        <v>307</v>
      </c>
      <c r="I200" s="48">
        <v>5927</v>
      </c>
    </row>
    <row r="201" spans="1:9" s="32" customFormat="1" ht="12.95" customHeight="1">
      <c r="B201" s="121">
        <v>2020</v>
      </c>
      <c r="C201" s="122" t="s">
        <v>68</v>
      </c>
      <c r="D201" s="122" t="s">
        <v>68</v>
      </c>
      <c r="E201" s="122" t="s">
        <v>68</v>
      </c>
      <c r="F201" s="122" t="s">
        <v>68</v>
      </c>
      <c r="G201" s="122">
        <v>2831</v>
      </c>
      <c r="H201" s="48">
        <v>450</v>
      </c>
      <c r="I201" s="48">
        <v>10008</v>
      </c>
    </row>
    <row r="202" spans="1:9" s="32" customFormat="1" ht="12.95" customHeight="1">
      <c r="B202" s="121">
        <v>2021</v>
      </c>
      <c r="C202" s="122" t="s">
        <v>68</v>
      </c>
      <c r="D202" s="122" t="s">
        <v>68</v>
      </c>
      <c r="E202" s="122" t="s">
        <v>68</v>
      </c>
      <c r="F202" s="122" t="s">
        <v>68</v>
      </c>
      <c r="G202" s="122">
        <v>2830.73</v>
      </c>
      <c r="H202" s="48">
        <v>1527</v>
      </c>
      <c r="I202" s="48">
        <v>20646</v>
      </c>
    </row>
    <row r="203" spans="1:9" s="32" customFormat="1" ht="12.95" customHeight="1">
      <c r="B203" s="235"/>
      <c r="C203" s="34"/>
      <c r="D203" s="34"/>
      <c r="E203" s="34"/>
      <c r="F203" s="34"/>
      <c r="G203" s="34"/>
      <c r="H203" s="124"/>
      <c r="I203" s="124"/>
    </row>
    <row r="204" spans="1:9" s="32" customFormat="1" ht="12.95" customHeight="1">
      <c r="A204" s="32" t="s">
        <v>34</v>
      </c>
      <c r="B204" s="121">
        <v>2017</v>
      </c>
      <c r="C204" s="122">
        <v>2</v>
      </c>
      <c r="D204" s="34">
        <v>24</v>
      </c>
      <c r="E204" s="34" t="s">
        <v>68</v>
      </c>
      <c r="F204" s="34" t="s">
        <v>68</v>
      </c>
      <c r="G204" s="34">
        <v>10911</v>
      </c>
      <c r="H204" s="124">
        <v>19142</v>
      </c>
      <c r="I204" s="124">
        <v>6099</v>
      </c>
    </row>
    <row r="205" spans="1:9" s="32" customFormat="1" ht="12.95" customHeight="1">
      <c r="B205" s="121">
        <v>2018</v>
      </c>
      <c r="C205" s="122">
        <v>0.84</v>
      </c>
      <c r="D205" s="34">
        <v>7.36</v>
      </c>
      <c r="E205" s="34" t="s">
        <v>68</v>
      </c>
      <c r="F205" s="34" t="s">
        <v>68</v>
      </c>
      <c r="G205" s="34">
        <v>10911</v>
      </c>
      <c r="H205" s="124">
        <v>20493</v>
      </c>
      <c r="I205" s="124">
        <v>4208</v>
      </c>
    </row>
    <row r="206" spans="1:9" s="32" customFormat="1" ht="12.95" customHeight="1">
      <c r="B206" s="121">
        <v>2019</v>
      </c>
      <c r="C206" s="122" t="s">
        <v>68</v>
      </c>
      <c r="D206" s="34">
        <v>25.96</v>
      </c>
      <c r="E206" s="34" t="s">
        <v>68</v>
      </c>
      <c r="F206" s="34" t="s">
        <v>68</v>
      </c>
      <c r="G206" s="34">
        <v>10911</v>
      </c>
      <c r="H206" s="124">
        <v>21788</v>
      </c>
      <c r="I206" s="124">
        <v>16800</v>
      </c>
    </row>
    <row r="207" spans="1:9" s="32" customFormat="1" ht="12.95" customHeight="1">
      <c r="B207" s="121">
        <v>2020</v>
      </c>
      <c r="C207" s="122">
        <v>3.05</v>
      </c>
      <c r="D207" s="34">
        <v>55</v>
      </c>
      <c r="E207" s="34" t="s">
        <v>68</v>
      </c>
      <c r="F207" s="34" t="s">
        <v>68</v>
      </c>
      <c r="G207" s="34">
        <v>10911</v>
      </c>
      <c r="H207" s="124">
        <v>19933</v>
      </c>
      <c r="I207" s="124">
        <v>11535</v>
      </c>
    </row>
    <row r="208" spans="1:9" s="32" customFormat="1" ht="12.95" customHeight="1">
      <c r="B208" s="121">
        <v>2021</v>
      </c>
      <c r="C208" s="122">
        <v>2</v>
      </c>
      <c r="D208" s="34">
        <v>14</v>
      </c>
      <c r="E208" s="34" t="s">
        <v>68</v>
      </c>
      <c r="F208" s="34" t="s">
        <v>68</v>
      </c>
      <c r="G208" s="34">
        <v>11139</v>
      </c>
      <c r="H208" s="124">
        <v>22896</v>
      </c>
      <c r="I208" s="124">
        <v>3907</v>
      </c>
    </row>
    <row r="209" spans="1:9" s="32" customFormat="1" ht="12.95" customHeight="1">
      <c r="B209" s="235"/>
      <c r="C209" s="34"/>
      <c r="D209" s="34"/>
      <c r="E209" s="34"/>
      <c r="F209" s="34"/>
      <c r="G209" s="34"/>
      <c r="H209" s="124"/>
      <c r="I209" s="124"/>
    </row>
    <row r="210" spans="1:9" s="32" customFormat="1" ht="12.95" customHeight="1">
      <c r="A210" s="32" t="s">
        <v>35</v>
      </c>
      <c r="B210" s="121">
        <v>2017</v>
      </c>
      <c r="C210" s="122">
        <v>2</v>
      </c>
      <c r="D210" s="34" t="s">
        <v>68</v>
      </c>
      <c r="E210" s="34" t="s">
        <v>68</v>
      </c>
      <c r="F210" s="34" t="s">
        <v>68</v>
      </c>
      <c r="G210" s="34">
        <v>12058</v>
      </c>
      <c r="H210" s="124">
        <v>25555</v>
      </c>
      <c r="I210" s="124">
        <v>212</v>
      </c>
    </row>
    <row r="211" spans="1:9" s="32" customFormat="1" ht="12.95" customHeight="1">
      <c r="B211" s="121">
        <v>2018</v>
      </c>
      <c r="C211" s="122">
        <v>2</v>
      </c>
      <c r="D211" s="34" t="s">
        <v>68</v>
      </c>
      <c r="E211" s="34" t="s">
        <v>68</v>
      </c>
      <c r="F211" s="34" t="s">
        <v>68</v>
      </c>
      <c r="G211" s="34">
        <v>12860</v>
      </c>
      <c r="H211" s="124">
        <v>23155</v>
      </c>
      <c r="I211" s="124">
        <v>101</v>
      </c>
    </row>
    <row r="212" spans="1:9" s="32" customFormat="1" ht="12.95" customHeight="1">
      <c r="B212" s="121">
        <v>2019</v>
      </c>
      <c r="C212" s="122">
        <v>4</v>
      </c>
      <c r="D212" s="34">
        <v>1</v>
      </c>
      <c r="E212" s="34" t="s">
        <v>68</v>
      </c>
      <c r="F212" s="34" t="s">
        <v>68</v>
      </c>
      <c r="G212" s="34">
        <v>12860</v>
      </c>
      <c r="H212" s="124">
        <v>22060</v>
      </c>
      <c r="I212" s="124">
        <v>151</v>
      </c>
    </row>
    <row r="213" spans="1:9" s="32" customFormat="1" ht="12.95" customHeight="1">
      <c r="B213" s="121">
        <v>2020</v>
      </c>
      <c r="C213" s="122">
        <v>2</v>
      </c>
      <c r="D213" s="34">
        <v>2</v>
      </c>
      <c r="E213" s="34" t="s">
        <v>68</v>
      </c>
      <c r="F213" s="34" t="s">
        <v>68</v>
      </c>
      <c r="G213" s="34">
        <v>12860</v>
      </c>
      <c r="H213" s="124">
        <v>17895</v>
      </c>
      <c r="I213" s="124">
        <v>292</v>
      </c>
    </row>
    <row r="214" spans="1:9" s="32" customFormat="1" ht="12.95" customHeight="1">
      <c r="B214" s="121">
        <v>2021</v>
      </c>
      <c r="C214" s="122">
        <v>2</v>
      </c>
      <c r="D214" s="34">
        <v>1</v>
      </c>
      <c r="E214" s="34" t="s">
        <v>68</v>
      </c>
      <c r="F214" s="34" t="s">
        <v>68</v>
      </c>
      <c r="G214" s="34">
        <v>12860</v>
      </c>
      <c r="H214" s="124">
        <v>18194</v>
      </c>
      <c r="I214" s="124">
        <v>22</v>
      </c>
    </row>
    <row r="215" spans="1:9" s="32" customFormat="1" ht="12.95" customHeight="1">
      <c r="B215" s="235"/>
      <c r="C215" s="122"/>
      <c r="D215" s="34"/>
      <c r="E215" s="34"/>
      <c r="F215" s="34"/>
      <c r="G215" s="34"/>
      <c r="H215" s="124"/>
      <c r="I215" s="124"/>
    </row>
    <row r="216" spans="1:9" s="32" customFormat="1" ht="12.95" customHeight="1">
      <c r="A216" s="32" t="s">
        <v>36</v>
      </c>
      <c r="B216" s="121">
        <v>2017</v>
      </c>
      <c r="C216" s="122" t="s">
        <v>68</v>
      </c>
      <c r="D216" s="34" t="s">
        <v>68</v>
      </c>
      <c r="E216" s="34" t="s">
        <v>68</v>
      </c>
      <c r="F216" s="34" t="s">
        <v>68</v>
      </c>
      <c r="G216" s="34">
        <v>14983</v>
      </c>
      <c r="H216" s="124">
        <v>6506</v>
      </c>
      <c r="I216" s="124">
        <v>3048</v>
      </c>
    </row>
    <row r="217" spans="1:9" s="32" customFormat="1" ht="12.95" customHeight="1">
      <c r="B217" s="121">
        <v>2018</v>
      </c>
      <c r="C217" s="122" t="s">
        <v>68</v>
      </c>
      <c r="D217" s="34" t="s">
        <v>68</v>
      </c>
      <c r="E217" s="34" t="s">
        <v>68</v>
      </c>
      <c r="F217" s="34">
        <v>1.5</v>
      </c>
      <c r="G217" s="34">
        <v>15878</v>
      </c>
      <c r="H217" s="124">
        <v>2051</v>
      </c>
      <c r="I217" s="124" t="s">
        <v>68</v>
      </c>
    </row>
    <row r="218" spans="1:9" s="32" customFormat="1" ht="12.95" customHeight="1">
      <c r="B218" s="121">
        <v>2019</v>
      </c>
      <c r="C218" s="122" t="s">
        <v>68</v>
      </c>
      <c r="D218" s="34" t="s">
        <v>68</v>
      </c>
      <c r="E218" s="34" t="s">
        <v>68</v>
      </c>
      <c r="F218" s="34" t="s">
        <v>68</v>
      </c>
      <c r="G218" s="34">
        <v>15878</v>
      </c>
      <c r="H218" s="124">
        <v>1951</v>
      </c>
      <c r="I218" s="124" t="s">
        <v>68</v>
      </c>
    </row>
    <row r="219" spans="1:9" s="32" customFormat="1" ht="12.95" customHeight="1">
      <c r="B219" s="121">
        <v>2020</v>
      </c>
      <c r="C219" s="122" t="s">
        <v>68</v>
      </c>
      <c r="D219" s="34" t="s">
        <v>68</v>
      </c>
      <c r="E219" s="34" t="s">
        <v>68</v>
      </c>
      <c r="F219" s="34" t="s">
        <v>68</v>
      </c>
      <c r="G219" s="34">
        <v>15878</v>
      </c>
      <c r="H219" s="124">
        <v>1351</v>
      </c>
      <c r="I219" s="124" t="s">
        <v>68</v>
      </c>
    </row>
    <row r="220" spans="1:9" s="32" customFormat="1" ht="12.95" customHeight="1">
      <c r="B220" s="121">
        <v>2021</v>
      </c>
      <c r="C220" s="122">
        <v>3.04</v>
      </c>
      <c r="D220" s="34">
        <v>5.16</v>
      </c>
      <c r="E220" s="34" t="s">
        <v>68</v>
      </c>
      <c r="F220" s="34" t="s">
        <v>68</v>
      </c>
      <c r="G220" s="34">
        <v>16092</v>
      </c>
      <c r="H220" s="124">
        <v>1103</v>
      </c>
      <c r="I220" s="124" t="s">
        <v>68</v>
      </c>
    </row>
    <row r="221" spans="1:9" s="32" customFormat="1" ht="12.95" customHeight="1">
      <c r="B221" s="235"/>
      <c r="C221" s="34"/>
      <c r="D221" s="34"/>
      <c r="E221" s="34"/>
      <c r="F221" s="34"/>
      <c r="G221" s="34"/>
      <c r="H221" s="124"/>
      <c r="I221" s="124"/>
    </row>
    <row r="222" spans="1:9" s="32" customFormat="1" ht="12.95" customHeight="1">
      <c r="A222" s="32" t="s">
        <v>37</v>
      </c>
      <c r="B222" s="121">
        <v>2017</v>
      </c>
      <c r="C222" s="122" t="s">
        <v>68</v>
      </c>
      <c r="D222" s="34">
        <v>6</v>
      </c>
      <c r="E222" s="34" t="s">
        <v>68</v>
      </c>
      <c r="F222" s="34" t="s">
        <v>68</v>
      </c>
      <c r="G222" s="34">
        <v>15989</v>
      </c>
      <c r="H222" s="124">
        <v>37009</v>
      </c>
      <c r="I222" s="124">
        <v>13987</v>
      </c>
    </row>
    <row r="223" spans="1:9" s="32" customFormat="1" ht="12.95" customHeight="1">
      <c r="B223" s="121">
        <v>2018</v>
      </c>
      <c r="C223" s="122">
        <v>1</v>
      </c>
      <c r="D223" s="34">
        <v>4.5</v>
      </c>
      <c r="E223" s="34" t="s">
        <v>68</v>
      </c>
      <c r="F223" s="34" t="s">
        <v>68</v>
      </c>
      <c r="G223" s="34">
        <v>15989</v>
      </c>
      <c r="H223" s="124">
        <v>39429</v>
      </c>
      <c r="I223" s="124">
        <v>13037</v>
      </c>
    </row>
    <row r="224" spans="1:9" s="32" customFormat="1" ht="12.95" customHeight="1">
      <c r="B224" s="121">
        <v>2019</v>
      </c>
      <c r="C224" s="122">
        <v>1</v>
      </c>
      <c r="D224" s="34">
        <v>5.7</v>
      </c>
      <c r="E224" s="34" t="s">
        <v>68</v>
      </c>
      <c r="F224" s="34" t="s">
        <v>68</v>
      </c>
      <c r="G224" s="34">
        <v>15989</v>
      </c>
      <c r="H224" s="124">
        <v>37916</v>
      </c>
      <c r="I224" s="124">
        <v>18582</v>
      </c>
    </row>
    <row r="225" spans="1:9" s="32" customFormat="1" ht="12.95" customHeight="1">
      <c r="B225" s="121">
        <v>2020</v>
      </c>
      <c r="C225" s="122" t="s">
        <v>68</v>
      </c>
      <c r="D225" s="34" t="s">
        <v>68</v>
      </c>
      <c r="E225" s="34" t="s">
        <v>68</v>
      </c>
      <c r="F225" s="34" t="s">
        <v>68</v>
      </c>
      <c r="G225" s="34">
        <v>15989</v>
      </c>
      <c r="H225" s="124">
        <v>24889</v>
      </c>
      <c r="I225" s="124">
        <v>15875</v>
      </c>
    </row>
    <row r="226" spans="1:9" s="32" customFormat="1" ht="12.95" customHeight="1">
      <c r="B226" s="121">
        <v>2021</v>
      </c>
      <c r="C226" s="122">
        <v>1</v>
      </c>
      <c r="D226" s="34">
        <v>1</v>
      </c>
      <c r="E226" s="34" t="s">
        <v>68</v>
      </c>
      <c r="F226" s="34" t="s">
        <v>68</v>
      </c>
      <c r="G226" s="34">
        <v>15880</v>
      </c>
      <c r="H226" s="124">
        <v>32719</v>
      </c>
      <c r="I226" s="124">
        <v>16020</v>
      </c>
    </row>
    <row r="227" spans="1:9" s="32" customFormat="1" ht="12.95" customHeight="1">
      <c r="B227" s="235"/>
      <c r="C227" s="34"/>
      <c r="D227" s="34"/>
      <c r="E227" s="34"/>
      <c r="F227" s="34"/>
      <c r="G227" s="34"/>
      <c r="H227" s="124"/>
      <c r="I227" s="124"/>
    </row>
    <row r="228" spans="1:9" s="32" customFormat="1" ht="12.95" customHeight="1">
      <c r="A228" s="32" t="s">
        <v>38</v>
      </c>
      <c r="B228" s="121">
        <v>2017</v>
      </c>
      <c r="C228" s="122" t="s">
        <v>68</v>
      </c>
      <c r="D228" s="122">
        <v>1</v>
      </c>
      <c r="E228" s="122" t="s">
        <v>68</v>
      </c>
      <c r="F228" s="122" t="s">
        <v>68</v>
      </c>
      <c r="G228" s="122">
        <v>10867</v>
      </c>
      <c r="H228" s="48">
        <v>18668</v>
      </c>
      <c r="I228" s="48">
        <v>964</v>
      </c>
    </row>
    <row r="229" spans="1:9" s="32" customFormat="1" ht="12.95" customHeight="1">
      <c r="B229" s="121">
        <v>2018</v>
      </c>
      <c r="C229" s="122" t="s">
        <v>68</v>
      </c>
      <c r="D229" s="122">
        <v>0.5</v>
      </c>
      <c r="E229" s="122" t="s">
        <v>68</v>
      </c>
      <c r="F229" s="122" t="s">
        <v>68</v>
      </c>
      <c r="G229" s="122">
        <v>10867</v>
      </c>
      <c r="H229" s="48">
        <v>14259</v>
      </c>
      <c r="I229" s="48">
        <v>1160</v>
      </c>
    </row>
    <row r="230" spans="1:9" s="32" customFormat="1" ht="12.95" customHeight="1">
      <c r="B230" s="121">
        <v>2019</v>
      </c>
      <c r="C230" s="122">
        <v>2.5</v>
      </c>
      <c r="D230" s="122">
        <v>0.5</v>
      </c>
      <c r="E230" s="122" t="s">
        <v>68</v>
      </c>
      <c r="F230" s="122" t="s">
        <v>68</v>
      </c>
      <c r="G230" s="122">
        <v>10867</v>
      </c>
      <c r="H230" s="48">
        <v>15636</v>
      </c>
      <c r="I230" s="48">
        <v>805</v>
      </c>
    </row>
    <row r="231" spans="1:9" s="32" customFormat="1" ht="12.95" customHeight="1">
      <c r="B231" s="121">
        <v>2020</v>
      </c>
      <c r="C231" s="122" t="s">
        <v>68</v>
      </c>
      <c r="D231" s="122" t="s">
        <v>68</v>
      </c>
      <c r="E231" s="122" t="s">
        <v>68</v>
      </c>
      <c r="F231" s="122" t="s">
        <v>68</v>
      </c>
      <c r="G231" s="122">
        <v>10867</v>
      </c>
      <c r="H231" s="48">
        <v>5061</v>
      </c>
      <c r="I231" s="48">
        <v>552</v>
      </c>
    </row>
    <row r="232" spans="1:9" s="32" customFormat="1" ht="12.95" customHeight="1">
      <c r="B232" s="121">
        <v>2021</v>
      </c>
      <c r="C232" s="122" t="s">
        <v>68</v>
      </c>
      <c r="D232" s="122" t="s">
        <v>68</v>
      </c>
      <c r="E232" s="122" t="s">
        <v>68</v>
      </c>
      <c r="F232" s="122" t="s">
        <v>68</v>
      </c>
      <c r="G232" s="122">
        <v>10867</v>
      </c>
      <c r="H232" s="48">
        <v>7900</v>
      </c>
      <c r="I232" s="48">
        <v>527</v>
      </c>
    </row>
    <row r="233" spans="1:9" s="32" customFormat="1" ht="12.95" customHeight="1">
      <c r="B233" s="235"/>
      <c r="C233" s="34"/>
      <c r="D233" s="34"/>
      <c r="E233" s="34"/>
      <c r="F233" s="34"/>
      <c r="G233" s="34"/>
      <c r="H233" s="124"/>
      <c r="I233" s="124"/>
    </row>
    <row r="234" spans="1:9" s="32" customFormat="1" ht="12.95" customHeight="1">
      <c r="A234" s="32" t="s">
        <v>39</v>
      </c>
      <c r="B234" s="121">
        <v>2017</v>
      </c>
      <c r="C234" s="122">
        <v>7</v>
      </c>
      <c r="D234" s="122">
        <v>16</v>
      </c>
      <c r="E234" s="122" t="s">
        <v>68</v>
      </c>
      <c r="F234" s="122" t="s">
        <v>68</v>
      </c>
      <c r="G234" s="122">
        <v>33243</v>
      </c>
      <c r="H234" s="48">
        <v>54680</v>
      </c>
      <c r="I234" s="48">
        <v>39495</v>
      </c>
    </row>
    <row r="235" spans="1:9" s="32" customFormat="1" ht="12.95" customHeight="1">
      <c r="B235" s="121">
        <v>2018</v>
      </c>
      <c r="C235" s="122">
        <v>7.48</v>
      </c>
      <c r="D235" s="122">
        <v>21.76</v>
      </c>
      <c r="E235" s="122" t="s">
        <v>68</v>
      </c>
      <c r="F235" s="122" t="s">
        <v>68</v>
      </c>
      <c r="G235" s="122">
        <v>33236</v>
      </c>
      <c r="H235" s="48">
        <v>43099</v>
      </c>
      <c r="I235" s="48">
        <v>36512</v>
      </c>
    </row>
    <row r="236" spans="1:9" s="32" customFormat="1" ht="12.95" customHeight="1">
      <c r="B236" s="121">
        <v>2019</v>
      </c>
      <c r="C236" s="122" t="s">
        <v>68</v>
      </c>
      <c r="D236" s="122">
        <v>21.53</v>
      </c>
      <c r="E236" s="122" t="s">
        <v>68</v>
      </c>
      <c r="F236" s="122" t="s">
        <v>68</v>
      </c>
      <c r="G236" s="122">
        <v>33257.75</v>
      </c>
      <c r="H236" s="48">
        <v>49033</v>
      </c>
      <c r="I236" s="48">
        <v>26048</v>
      </c>
    </row>
    <row r="237" spans="1:9" s="32" customFormat="1" ht="12.95" customHeight="1">
      <c r="B237" s="121">
        <v>2020</v>
      </c>
      <c r="C237" s="122">
        <v>1.34</v>
      </c>
      <c r="D237" s="122">
        <v>1.95</v>
      </c>
      <c r="E237" s="122">
        <v>1.86</v>
      </c>
      <c r="F237" s="122">
        <v>6.9</v>
      </c>
      <c r="G237" s="122">
        <v>33251</v>
      </c>
      <c r="H237" s="48">
        <v>64630</v>
      </c>
      <c r="I237" s="48">
        <v>34738</v>
      </c>
    </row>
    <row r="238" spans="1:9" s="32" customFormat="1" ht="12.95" customHeight="1">
      <c r="B238" s="121">
        <v>2021</v>
      </c>
      <c r="C238" s="122" t="s">
        <v>68</v>
      </c>
      <c r="D238" s="122">
        <v>4</v>
      </c>
      <c r="E238" s="122">
        <v>1</v>
      </c>
      <c r="F238" s="122">
        <v>2</v>
      </c>
      <c r="G238" s="122">
        <v>37824.15</v>
      </c>
      <c r="H238" s="48">
        <v>45673</v>
      </c>
      <c r="I238" s="48">
        <v>30401</v>
      </c>
    </row>
    <row r="239" spans="1:9" s="32" customFormat="1" ht="12.95" customHeight="1">
      <c r="B239" s="235"/>
      <c r="C239" s="34"/>
      <c r="D239" s="34"/>
      <c r="E239" s="34"/>
      <c r="F239" s="34"/>
      <c r="G239" s="34"/>
      <c r="H239" s="124"/>
      <c r="I239" s="124"/>
    </row>
    <row r="240" spans="1:9" s="32" customFormat="1" ht="12.95" customHeight="1">
      <c r="A240" s="32" t="s">
        <v>40</v>
      </c>
      <c r="B240" s="121">
        <v>2017</v>
      </c>
      <c r="C240" s="122" t="s">
        <v>68</v>
      </c>
      <c r="D240" s="34">
        <v>2</v>
      </c>
      <c r="E240" s="34" t="s">
        <v>68</v>
      </c>
      <c r="F240" s="34">
        <v>20</v>
      </c>
      <c r="G240" s="34">
        <v>35217</v>
      </c>
      <c r="H240" s="124">
        <v>31135</v>
      </c>
      <c r="I240" s="124">
        <v>7187</v>
      </c>
    </row>
    <row r="241" spans="1:9" s="32" customFormat="1" ht="12.95" customHeight="1">
      <c r="B241" s="121">
        <v>2018</v>
      </c>
      <c r="C241" s="122" t="s">
        <v>68</v>
      </c>
      <c r="D241" s="34">
        <v>2.42</v>
      </c>
      <c r="E241" s="34" t="s">
        <v>68</v>
      </c>
      <c r="F241" s="34" t="s">
        <v>68</v>
      </c>
      <c r="G241" s="34">
        <v>35217</v>
      </c>
      <c r="H241" s="124">
        <v>30035</v>
      </c>
      <c r="I241" s="124">
        <v>13284</v>
      </c>
    </row>
    <row r="242" spans="1:9" s="32" customFormat="1" ht="12.95" customHeight="1">
      <c r="B242" s="121">
        <v>2019</v>
      </c>
      <c r="C242" s="122" t="s">
        <v>68</v>
      </c>
      <c r="D242" s="34" t="s">
        <v>68</v>
      </c>
      <c r="E242" s="34" t="s">
        <v>68</v>
      </c>
      <c r="F242" s="34" t="s">
        <v>68</v>
      </c>
      <c r="G242" s="34">
        <v>35217</v>
      </c>
      <c r="H242" s="124">
        <v>28257</v>
      </c>
      <c r="I242" s="124">
        <v>8679</v>
      </c>
    </row>
    <row r="243" spans="1:9" s="32" customFormat="1" ht="12.95" customHeight="1">
      <c r="B243" s="121">
        <v>2020</v>
      </c>
      <c r="C243" s="122" t="s">
        <v>68</v>
      </c>
      <c r="D243" s="34">
        <v>2.42</v>
      </c>
      <c r="E243" s="34" t="s">
        <v>68</v>
      </c>
      <c r="F243" s="34">
        <v>24.4</v>
      </c>
      <c r="G243" s="34">
        <v>35217</v>
      </c>
      <c r="H243" s="124">
        <v>20396</v>
      </c>
      <c r="I243" s="124">
        <v>10864</v>
      </c>
    </row>
    <row r="244" spans="1:9" s="32" customFormat="1" ht="12.95" customHeight="1">
      <c r="B244" s="121">
        <v>2021</v>
      </c>
      <c r="C244" s="122" t="s">
        <v>68</v>
      </c>
      <c r="D244" s="122">
        <v>2.42</v>
      </c>
      <c r="E244" s="34" t="s">
        <v>68</v>
      </c>
      <c r="F244" s="34" t="s">
        <v>68</v>
      </c>
      <c r="G244" s="34">
        <v>35217</v>
      </c>
      <c r="H244" s="124">
        <v>16429</v>
      </c>
      <c r="I244" s="124">
        <v>7512</v>
      </c>
    </row>
    <row r="245" spans="1:9" s="32" customFormat="1" ht="12.95" customHeight="1">
      <c r="B245" s="235"/>
      <c r="C245" s="34"/>
      <c r="D245" s="34"/>
      <c r="E245" s="34"/>
      <c r="F245" s="34"/>
      <c r="G245" s="34"/>
      <c r="H245" s="124"/>
      <c r="I245" s="124"/>
    </row>
    <row r="246" spans="1:9" s="32" customFormat="1" ht="12.95" customHeight="1">
      <c r="A246" s="32" t="s">
        <v>41</v>
      </c>
      <c r="B246" s="121">
        <v>2017</v>
      </c>
      <c r="C246" s="122">
        <v>1</v>
      </c>
      <c r="D246" s="34" t="s">
        <v>68</v>
      </c>
      <c r="E246" s="34" t="s">
        <v>68</v>
      </c>
      <c r="F246" s="34" t="s">
        <v>68</v>
      </c>
      <c r="G246" s="34">
        <v>18021</v>
      </c>
      <c r="H246" s="124">
        <v>44313</v>
      </c>
      <c r="I246" s="124">
        <v>408</v>
      </c>
    </row>
    <row r="247" spans="1:9" s="32" customFormat="1" ht="12.95" customHeight="1">
      <c r="B247" s="121">
        <v>2018</v>
      </c>
      <c r="C247" s="122">
        <v>0.8</v>
      </c>
      <c r="D247" s="34" t="s">
        <v>68</v>
      </c>
      <c r="E247" s="34">
        <v>0.9</v>
      </c>
      <c r="F247" s="34">
        <v>5</v>
      </c>
      <c r="G247" s="34">
        <v>18021</v>
      </c>
      <c r="H247" s="124">
        <v>42552</v>
      </c>
      <c r="I247" s="124">
        <v>893</v>
      </c>
    </row>
    <row r="248" spans="1:9" s="32" customFormat="1" ht="12.95" customHeight="1">
      <c r="B248" s="121">
        <v>2019</v>
      </c>
      <c r="C248" s="122">
        <v>6</v>
      </c>
      <c r="D248" s="34" t="s">
        <v>68</v>
      </c>
      <c r="E248" s="34">
        <v>3.8</v>
      </c>
      <c r="F248" s="34" t="s">
        <v>68</v>
      </c>
      <c r="G248" s="34">
        <v>18568</v>
      </c>
      <c r="H248" s="124">
        <v>47614</v>
      </c>
      <c r="I248" s="124">
        <v>724</v>
      </c>
    </row>
    <row r="249" spans="1:9" s="32" customFormat="1" ht="12.95" customHeight="1">
      <c r="B249" s="121">
        <v>2020</v>
      </c>
      <c r="C249" s="122">
        <v>1.3</v>
      </c>
      <c r="D249" s="34" t="s">
        <v>68</v>
      </c>
      <c r="E249" s="34" t="s">
        <v>68</v>
      </c>
      <c r="F249" s="34" t="s">
        <v>68</v>
      </c>
      <c r="G249" s="34">
        <v>18633</v>
      </c>
      <c r="H249" s="124">
        <v>35782</v>
      </c>
      <c r="I249" s="124">
        <v>1302</v>
      </c>
    </row>
    <row r="250" spans="1:9" s="32" customFormat="1" ht="12.95" customHeight="1">
      <c r="B250" s="121">
        <v>2021</v>
      </c>
      <c r="C250" s="122">
        <v>5.6</v>
      </c>
      <c r="D250" s="34">
        <v>0.9</v>
      </c>
      <c r="E250" s="34" t="s">
        <v>68</v>
      </c>
      <c r="F250" s="34" t="s">
        <v>68</v>
      </c>
      <c r="G250" s="34">
        <v>18633</v>
      </c>
      <c r="H250" s="124">
        <v>50964</v>
      </c>
      <c r="I250" s="124">
        <v>1805</v>
      </c>
    </row>
    <row r="251" spans="1:9" s="32" customFormat="1" ht="12.95" customHeight="1">
      <c r="B251" s="235"/>
      <c r="C251" s="122"/>
      <c r="D251" s="34"/>
      <c r="E251" s="34"/>
      <c r="F251" s="34"/>
      <c r="G251" s="34"/>
      <c r="H251" s="124"/>
      <c r="I251" s="124"/>
    </row>
    <row r="252" spans="1:9" s="32" customFormat="1" ht="12.95" customHeight="1">
      <c r="A252" s="32" t="s">
        <v>42</v>
      </c>
      <c r="B252" s="121">
        <v>2017</v>
      </c>
      <c r="C252" s="122" t="s">
        <v>68</v>
      </c>
      <c r="D252" s="34">
        <v>2</v>
      </c>
      <c r="E252" s="34" t="s">
        <v>68</v>
      </c>
      <c r="F252" s="34" t="s">
        <v>68</v>
      </c>
      <c r="G252" s="34">
        <v>6278</v>
      </c>
      <c r="H252" s="124">
        <v>1979</v>
      </c>
      <c r="I252" s="124" t="s">
        <v>68</v>
      </c>
    </row>
    <row r="253" spans="1:9" s="32" customFormat="1" ht="12.95" customHeight="1">
      <c r="B253" s="121">
        <v>2018</v>
      </c>
      <c r="C253" s="122" t="s">
        <v>68</v>
      </c>
      <c r="D253" s="34">
        <v>1.34</v>
      </c>
      <c r="E253" s="34" t="s">
        <v>68</v>
      </c>
      <c r="F253" s="34" t="s">
        <v>68</v>
      </c>
      <c r="G253" s="34">
        <v>6158</v>
      </c>
      <c r="H253" s="124">
        <v>1341</v>
      </c>
      <c r="I253" s="124" t="s">
        <v>68</v>
      </c>
    </row>
    <row r="254" spans="1:9" s="32" customFormat="1" ht="12.95" customHeight="1">
      <c r="B254" s="121">
        <v>2019</v>
      </c>
      <c r="C254" s="122">
        <v>1.2</v>
      </c>
      <c r="D254" s="34">
        <v>8.1999999999999993</v>
      </c>
      <c r="E254" s="34" t="s">
        <v>68</v>
      </c>
      <c r="F254" s="34" t="s">
        <v>68</v>
      </c>
      <c r="G254" s="34">
        <v>6158</v>
      </c>
      <c r="H254" s="124">
        <v>2235</v>
      </c>
      <c r="I254" s="124" t="s">
        <v>68</v>
      </c>
    </row>
    <row r="255" spans="1:9" s="32" customFormat="1" ht="12.95" customHeight="1">
      <c r="B255" s="121">
        <v>2020</v>
      </c>
      <c r="C255" s="122" t="s">
        <v>68</v>
      </c>
      <c r="D255" s="34" t="s">
        <v>68</v>
      </c>
      <c r="E255" s="34" t="s">
        <v>68</v>
      </c>
      <c r="F255" s="34" t="s">
        <v>68</v>
      </c>
      <c r="G255" s="34">
        <v>6162</v>
      </c>
      <c r="H255" s="124">
        <v>2631</v>
      </c>
      <c r="I255" s="124">
        <v>98</v>
      </c>
    </row>
    <row r="256" spans="1:9" s="32" customFormat="1" ht="12.95" customHeight="1">
      <c r="B256" s="121">
        <v>2021</v>
      </c>
      <c r="C256" s="122" t="s">
        <v>68</v>
      </c>
      <c r="D256" s="34" t="s">
        <v>68</v>
      </c>
      <c r="E256" s="34" t="s">
        <v>68</v>
      </c>
      <c r="F256" s="34" t="s">
        <v>68</v>
      </c>
      <c r="G256" s="34">
        <v>6164.77</v>
      </c>
      <c r="H256" s="124">
        <v>1459</v>
      </c>
      <c r="I256" s="124">
        <v>135</v>
      </c>
    </row>
    <row r="257" spans="1:9" s="32" customFormat="1" ht="12.95" customHeight="1">
      <c r="B257" s="235"/>
      <c r="C257" s="34"/>
      <c r="D257" s="34"/>
      <c r="E257" s="34"/>
      <c r="F257" s="34"/>
      <c r="G257" s="34"/>
      <c r="H257" s="124"/>
      <c r="I257" s="124"/>
    </row>
    <row r="258" spans="1:9" s="32" customFormat="1" ht="12.95" customHeight="1">
      <c r="A258" s="32" t="s">
        <v>43</v>
      </c>
      <c r="B258" s="121">
        <v>2017</v>
      </c>
      <c r="C258" s="122">
        <v>6</v>
      </c>
      <c r="D258" s="34">
        <v>1</v>
      </c>
      <c r="E258" s="34" t="s">
        <v>68</v>
      </c>
      <c r="F258" s="34" t="s">
        <v>68</v>
      </c>
      <c r="G258" s="34">
        <v>3599</v>
      </c>
      <c r="H258" s="124">
        <v>15052</v>
      </c>
      <c r="I258" s="124" t="s">
        <v>68</v>
      </c>
    </row>
    <row r="259" spans="1:9" s="32" customFormat="1" ht="12.95" customHeight="1">
      <c r="B259" s="121">
        <v>2018</v>
      </c>
      <c r="C259" s="122">
        <v>7.3</v>
      </c>
      <c r="D259" s="34" t="s">
        <v>68</v>
      </c>
      <c r="E259" s="34" t="s">
        <v>68</v>
      </c>
      <c r="F259" s="34" t="s">
        <v>68</v>
      </c>
      <c r="G259" s="34">
        <v>3693</v>
      </c>
      <c r="H259" s="124">
        <v>8941</v>
      </c>
      <c r="I259" s="124">
        <v>163</v>
      </c>
    </row>
    <row r="260" spans="1:9" s="32" customFormat="1" ht="12.95" customHeight="1">
      <c r="B260" s="121">
        <v>2019</v>
      </c>
      <c r="C260" s="122">
        <v>4.8</v>
      </c>
      <c r="D260" s="34">
        <v>2</v>
      </c>
      <c r="E260" s="34" t="s">
        <v>68</v>
      </c>
      <c r="F260" s="34" t="s">
        <v>68</v>
      </c>
      <c r="G260" s="34">
        <v>3693</v>
      </c>
      <c r="H260" s="124">
        <v>4664</v>
      </c>
      <c r="I260" s="124" t="s">
        <v>68</v>
      </c>
    </row>
    <row r="261" spans="1:9" s="32" customFormat="1" ht="12.95" customHeight="1">
      <c r="B261" s="121">
        <v>2020</v>
      </c>
      <c r="C261" s="122">
        <v>1</v>
      </c>
      <c r="D261" s="34" t="s">
        <v>68</v>
      </c>
      <c r="E261" s="34" t="s">
        <v>68</v>
      </c>
      <c r="F261" s="34" t="s">
        <v>68</v>
      </c>
      <c r="G261" s="34">
        <v>3693</v>
      </c>
      <c r="H261" s="124">
        <v>6814</v>
      </c>
      <c r="I261" s="124">
        <v>27</v>
      </c>
    </row>
    <row r="262" spans="1:9" s="32" customFormat="1" ht="12.95" customHeight="1">
      <c r="B262" s="121">
        <v>2021</v>
      </c>
      <c r="C262" s="122" t="s">
        <v>68</v>
      </c>
      <c r="D262" s="34" t="s">
        <v>68</v>
      </c>
      <c r="E262" s="34" t="s">
        <v>68</v>
      </c>
      <c r="F262" s="34" t="s">
        <v>68</v>
      </c>
      <c r="G262" s="34">
        <v>966</v>
      </c>
      <c r="H262" s="124">
        <v>569</v>
      </c>
      <c r="I262" s="124" t="s">
        <v>68</v>
      </c>
    </row>
    <row r="263" spans="1:9" s="32" customFormat="1" ht="12.95" customHeight="1">
      <c r="B263" s="235"/>
      <c r="C263" s="34"/>
      <c r="D263" s="34"/>
      <c r="E263" s="34"/>
      <c r="F263" s="34"/>
      <c r="G263" s="34"/>
      <c r="H263" s="124"/>
      <c r="I263" s="124"/>
    </row>
    <row r="264" spans="1:9" s="32" customFormat="1" ht="12.95" customHeight="1">
      <c r="A264" s="32" t="s">
        <v>44</v>
      </c>
      <c r="B264" s="121">
        <v>2017</v>
      </c>
      <c r="C264" s="122" t="s">
        <v>68</v>
      </c>
      <c r="D264" s="122">
        <v>2</v>
      </c>
      <c r="E264" s="122" t="s">
        <v>68</v>
      </c>
      <c r="F264" s="122" t="s">
        <v>68</v>
      </c>
      <c r="G264" s="122">
        <v>11134</v>
      </c>
      <c r="H264" s="48">
        <v>49855</v>
      </c>
      <c r="I264" s="48">
        <v>1118</v>
      </c>
    </row>
    <row r="265" spans="1:9" s="32" customFormat="1" ht="12.95" customHeight="1">
      <c r="B265" s="121">
        <v>2018</v>
      </c>
      <c r="C265" s="122">
        <v>2</v>
      </c>
      <c r="D265" s="122" t="s">
        <v>68</v>
      </c>
      <c r="E265" s="122" t="s">
        <v>68</v>
      </c>
      <c r="F265" s="122" t="s">
        <v>68</v>
      </c>
      <c r="G265" s="122">
        <v>11135</v>
      </c>
      <c r="H265" s="48">
        <v>64795</v>
      </c>
      <c r="I265" s="48">
        <v>1804</v>
      </c>
    </row>
    <row r="266" spans="1:9" s="32" customFormat="1" ht="12.95" customHeight="1">
      <c r="B266" s="121">
        <v>2019</v>
      </c>
      <c r="C266" s="122">
        <v>2.7</v>
      </c>
      <c r="D266" s="122" t="s">
        <v>68</v>
      </c>
      <c r="E266" s="122">
        <v>1.5</v>
      </c>
      <c r="F266" s="122">
        <v>2</v>
      </c>
      <c r="G266" s="122">
        <v>12109</v>
      </c>
      <c r="H266" s="48">
        <v>36366</v>
      </c>
      <c r="I266" s="48">
        <v>944</v>
      </c>
    </row>
    <row r="267" spans="1:9" s="32" customFormat="1" ht="12.95" customHeight="1">
      <c r="B267" s="121">
        <v>2020</v>
      </c>
      <c r="C267" s="122">
        <v>1.5</v>
      </c>
      <c r="D267" s="122" t="s">
        <v>68</v>
      </c>
      <c r="E267" s="122" t="s">
        <v>68</v>
      </c>
      <c r="F267" s="122">
        <v>2</v>
      </c>
      <c r="G267" s="122">
        <v>12109</v>
      </c>
      <c r="H267" s="48">
        <v>27629</v>
      </c>
      <c r="I267" s="48">
        <v>3138</v>
      </c>
    </row>
    <row r="268" spans="1:9" s="32" customFormat="1" ht="12.95" customHeight="1">
      <c r="B268" s="121">
        <v>2021</v>
      </c>
      <c r="C268" s="122">
        <v>2</v>
      </c>
      <c r="D268" s="122" t="s">
        <v>68</v>
      </c>
      <c r="E268" s="122" t="s">
        <v>68</v>
      </c>
      <c r="F268" s="122" t="s">
        <v>68</v>
      </c>
      <c r="G268" s="122">
        <v>12109</v>
      </c>
      <c r="H268" s="48">
        <v>38864</v>
      </c>
      <c r="I268" s="48">
        <v>3270</v>
      </c>
    </row>
    <row r="269" spans="1:9" s="32" customFormat="1" ht="12.95" customHeight="1">
      <c r="B269" s="235"/>
      <c r="C269" s="122"/>
      <c r="D269" s="34"/>
      <c r="E269" s="34"/>
      <c r="F269" s="34"/>
      <c r="G269" s="34"/>
      <c r="H269" s="124"/>
      <c r="I269" s="124"/>
    </row>
    <row r="270" spans="1:9" s="32" customFormat="1" ht="12.95" customHeight="1">
      <c r="A270" s="32" t="s">
        <v>45</v>
      </c>
      <c r="B270" s="121">
        <v>2017</v>
      </c>
      <c r="C270" s="122" t="s">
        <v>68</v>
      </c>
      <c r="D270" s="34" t="s">
        <v>68</v>
      </c>
      <c r="E270" s="34" t="s">
        <v>68</v>
      </c>
      <c r="F270" s="34" t="s">
        <v>68</v>
      </c>
      <c r="G270" s="34">
        <v>1515</v>
      </c>
      <c r="H270" s="124">
        <v>2150</v>
      </c>
      <c r="I270" s="124" t="s">
        <v>68</v>
      </c>
    </row>
    <row r="271" spans="1:9" s="32" customFormat="1" ht="12.95" customHeight="1">
      <c r="B271" s="121">
        <v>2018</v>
      </c>
      <c r="C271" s="122" t="s">
        <v>68</v>
      </c>
      <c r="D271" s="34" t="s">
        <v>68</v>
      </c>
      <c r="E271" s="34" t="s">
        <v>68</v>
      </c>
      <c r="F271" s="34" t="s">
        <v>68</v>
      </c>
      <c r="G271" s="34">
        <v>1515</v>
      </c>
      <c r="H271" s="124">
        <v>1322</v>
      </c>
      <c r="I271" s="124" t="s">
        <v>68</v>
      </c>
    </row>
    <row r="272" spans="1:9" s="32" customFormat="1" ht="12.95" customHeight="1">
      <c r="B272" s="121">
        <v>2019</v>
      </c>
      <c r="C272" s="122" t="s">
        <v>68</v>
      </c>
      <c r="D272" s="34" t="s">
        <v>68</v>
      </c>
      <c r="E272" s="34" t="s">
        <v>68</v>
      </c>
      <c r="F272" s="34" t="s">
        <v>68</v>
      </c>
      <c r="G272" s="34">
        <v>1515</v>
      </c>
      <c r="H272" s="124">
        <v>1196</v>
      </c>
      <c r="I272" s="124" t="s">
        <v>68</v>
      </c>
    </row>
    <row r="273" spans="1:9" s="32" customFormat="1" ht="12.95" customHeight="1">
      <c r="B273" s="121">
        <v>2020</v>
      </c>
      <c r="C273" s="122" t="s">
        <v>68</v>
      </c>
      <c r="D273" s="34" t="s">
        <v>68</v>
      </c>
      <c r="E273" s="34" t="s">
        <v>68</v>
      </c>
      <c r="F273" s="34" t="s">
        <v>68</v>
      </c>
      <c r="G273" s="34">
        <v>1530</v>
      </c>
      <c r="H273" s="124">
        <v>932</v>
      </c>
      <c r="I273" s="124" t="s">
        <v>68</v>
      </c>
    </row>
    <row r="274" spans="1:9" s="32" customFormat="1" ht="12.95" customHeight="1">
      <c r="B274" s="121">
        <v>2021</v>
      </c>
      <c r="C274" s="122" t="s">
        <v>68</v>
      </c>
      <c r="D274" s="34" t="s">
        <v>68</v>
      </c>
      <c r="E274" s="34" t="s">
        <v>68</v>
      </c>
      <c r="F274" s="34" t="s">
        <v>68</v>
      </c>
      <c r="G274" s="34">
        <v>1530</v>
      </c>
      <c r="H274" s="124">
        <v>1091</v>
      </c>
      <c r="I274" s="124" t="s">
        <v>68</v>
      </c>
    </row>
    <row r="275" spans="1:9" s="32" customFormat="1" ht="12.95" customHeight="1">
      <c r="B275" s="235"/>
      <c r="C275" s="34"/>
      <c r="D275" s="34"/>
      <c r="E275" s="34"/>
      <c r="F275" s="34"/>
      <c r="G275" s="34"/>
      <c r="H275" s="124"/>
      <c r="I275" s="124"/>
    </row>
    <row r="276" spans="1:9" s="32" customFormat="1" ht="12.95" customHeight="1">
      <c r="A276" s="32" t="s">
        <v>46</v>
      </c>
      <c r="B276" s="121">
        <v>2017</v>
      </c>
      <c r="C276" s="122" t="s">
        <v>68</v>
      </c>
      <c r="D276" s="34" t="s">
        <v>68</v>
      </c>
      <c r="E276" s="34">
        <v>1</v>
      </c>
      <c r="F276" s="34" t="s">
        <v>68</v>
      </c>
      <c r="G276" s="34">
        <v>12639</v>
      </c>
      <c r="H276" s="124">
        <v>40545</v>
      </c>
      <c r="I276" s="124">
        <v>55657</v>
      </c>
    </row>
    <row r="277" spans="1:9" s="32" customFormat="1" ht="12.95" customHeight="1">
      <c r="B277" s="121">
        <v>2018</v>
      </c>
      <c r="C277" s="122" t="s">
        <v>68</v>
      </c>
      <c r="D277" s="34">
        <v>4.1500000000000004</v>
      </c>
      <c r="E277" s="34" t="s">
        <v>68</v>
      </c>
      <c r="F277" s="34" t="s">
        <v>68</v>
      </c>
      <c r="G277" s="34">
        <v>12639</v>
      </c>
      <c r="H277" s="124">
        <v>47497</v>
      </c>
      <c r="I277" s="124">
        <v>60978</v>
      </c>
    </row>
    <row r="278" spans="1:9" s="32" customFormat="1" ht="12.95" customHeight="1">
      <c r="B278" s="121">
        <v>2019</v>
      </c>
      <c r="C278" s="122" t="s">
        <v>68</v>
      </c>
      <c r="D278" s="34">
        <v>2.6</v>
      </c>
      <c r="E278" s="34" t="s">
        <v>68</v>
      </c>
      <c r="F278" s="34">
        <v>4.2</v>
      </c>
      <c r="G278" s="34">
        <v>12639</v>
      </c>
      <c r="H278" s="124">
        <v>35477</v>
      </c>
      <c r="I278" s="124">
        <v>45277</v>
      </c>
    </row>
    <row r="279" spans="1:9" s="32" customFormat="1" ht="12.95" customHeight="1">
      <c r="B279" s="121">
        <v>2020</v>
      </c>
      <c r="C279" s="122" t="s">
        <v>68</v>
      </c>
      <c r="D279" s="34" t="s">
        <v>68</v>
      </c>
      <c r="E279" s="34" t="s">
        <v>68</v>
      </c>
      <c r="F279" s="34" t="s">
        <v>68</v>
      </c>
      <c r="G279" s="34">
        <v>12639</v>
      </c>
      <c r="H279" s="124">
        <v>39834</v>
      </c>
      <c r="I279" s="124">
        <v>52601</v>
      </c>
    </row>
    <row r="280" spans="1:9" s="32" customFormat="1" ht="12.95" customHeight="1">
      <c r="B280" s="121">
        <v>2021</v>
      </c>
      <c r="C280" s="122" t="s">
        <v>68</v>
      </c>
      <c r="D280" s="34" t="s">
        <v>68</v>
      </c>
      <c r="E280" s="34" t="s">
        <v>68</v>
      </c>
      <c r="F280" s="34" t="s">
        <v>68</v>
      </c>
      <c r="G280" s="34">
        <v>12639</v>
      </c>
      <c r="H280" s="124">
        <v>54900</v>
      </c>
      <c r="I280" s="124">
        <v>48434</v>
      </c>
    </row>
    <row r="281" spans="1:9" s="32" customFormat="1" ht="12.95" customHeight="1">
      <c r="B281" s="235"/>
      <c r="C281" s="122"/>
      <c r="D281" s="34"/>
      <c r="E281" s="34"/>
      <c r="F281" s="34"/>
      <c r="G281" s="34"/>
      <c r="H281" s="124"/>
      <c r="I281" s="124"/>
    </row>
    <row r="282" spans="1:9" s="32" customFormat="1" ht="12.95" customHeight="1">
      <c r="A282" s="32" t="s">
        <v>47</v>
      </c>
      <c r="B282" s="121">
        <v>2017</v>
      </c>
      <c r="C282" s="122" t="s">
        <v>68</v>
      </c>
      <c r="D282" s="34">
        <v>4</v>
      </c>
      <c r="E282" s="34" t="s">
        <v>68</v>
      </c>
      <c r="F282" s="34" t="s">
        <v>68</v>
      </c>
      <c r="G282" s="34">
        <v>6555</v>
      </c>
      <c r="H282" s="124">
        <v>4373</v>
      </c>
      <c r="I282" s="124">
        <v>3037</v>
      </c>
    </row>
    <row r="283" spans="1:9" s="32" customFormat="1" ht="12.95" customHeight="1">
      <c r="B283" s="121">
        <v>2018</v>
      </c>
      <c r="C283" s="122" t="s">
        <v>68</v>
      </c>
      <c r="D283" s="34" t="s">
        <v>68</v>
      </c>
      <c r="E283" s="34" t="s">
        <v>68</v>
      </c>
      <c r="F283" s="34" t="s">
        <v>68</v>
      </c>
      <c r="G283" s="34">
        <v>6555</v>
      </c>
      <c r="H283" s="124">
        <v>4505</v>
      </c>
      <c r="I283" s="124">
        <v>7400</v>
      </c>
    </row>
    <row r="284" spans="1:9" s="32" customFormat="1" ht="12.95" customHeight="1">
      <c r="B284" s="121">
        <v>2019</v>
      </c>
      <c r="C284" s="122" t="s">
        <v>68</v>
      </c>
      <c r="D284" s="34">
        <v>7.5</v>
      </c>
      <c r="E284" s="34" t="s">
        <v>68</v>
      </c>
      <c r="F284" s="34" t="s">
        <v>68</v>
      </c>
      <c r="G284" s="34">
        <v>6555</v>
      </c>
      <c r="H284" s="124">
        <v>5201</v>
      </c>
      <c r="I284" s="124">
        <v>4603</v>
      </c>
    </row>
    <row r="285" spans="1:9" s="32" customFormat="1" ht="12.95" customHeight="1">
      <c r="B285" s="121">
        <v>2020</v>
      </c>
      <c r="C285" s="122" t="s">
        <v>68</v>
      </c>
      <c r="D285" s="34">
        <v>100</v>
      </c>
      <c r="E285" s="34" t="s">
        <v>68</v>
      </c>
      <c r="F285" s="34" t="s">
        <v>68</v>
      </c>
      <c r="G285" s="34">
        <v>6555</v>
      </c>
      <c r="H285" s="124">
        <v>4124</v>
      </c>
      <c r="I285" s="124">
        <v>4034</v>
      </c>
    </row>
    <row r="286" spans="1:9" s="32" customFormat="1" ht="12.95" customHeight="1">
      <c r="B286" s="121">
        <v>2021</v>
      </c>
      <c r="C286" s="122" t="s">
        <v>68</v>
      </c>
      <c r="D286" s="34">
        <v>10.65</v>
      </c>
      <c r="E286" s="34" t="s">
        <v>68</v>
      </c>
      <c r="F286" s="34" t="s">
        <v>68</v>
      </c>
      <c r="G286" s="34">
        <v>6555.49</v>
      </c>
      <c r="H286" s="124">
        <v>2601</v>
      </c>
      <c r="I286" s="124">
        <v>6848</v>
      </c>
    </row>
    <row r="287" spans="1:9" s="32" customFormat="1" ht="12.95" customHeight="1">
      <c r="B287" s="235"/>
      <c r="C287" s="34"/>
      <c r="D287" s="34"/>
      <c r="E287" s="34"/>
      <c r="F287" s="34"/>
      <c r="G287" s="34"/>
      <c r="H287" s="124"/>
      <c r="I287" s="124"/>
    </row>
    <row r="288" spans="1:9" s="32" customFormat="1" ht="12.95" customHeight="1">
      <c r="A288" s="123" t="s">
        <v>48</v>
      </c>
      <c r="B288" s="121">
        <v>2017</v>
      </c>
      <c r="C288" s="122">
        <v>1</v>
      </c>
      <c r="D288" s="34">
        <v>2</v>
      </c>
      <c r="E288" s="34">
        <v>6</v>
      </c>
      <c r="F288" s="34">
        <v>3</v>
      </c>
      <c r="G288" s="34">
        <v>29145</v>
      </c>
      <c r="H288" s="124">
        <v>103845</v>
      </c>
      <c r="I288" s="124">
        <v>7014</v>
      </c>
    </row>
    <row r="289" spans="1:9" s="32" customFormat="1" ht="12.95" customHeight="1">
      <c r="B289" s="121">
        <v>2018</v>
      </c>
      <c r="C289" s="34">
        <v>5</v>
      </c>
      <c r="D289" s="299">
        <v>4</v>
      </c>
      <c r="E289" s="299">
        <v>4</v>
      </c>
      <c r="F289" s="34">
        <v>10</v>
      </c>
      <c r="G289" s="34">
        <v>29158</v>
      </c>
      <c r="H289" s="124">
        <v>79576</v>
      </c>
      <c r="I289" s="124">
        <v>16922</v>
      </c>
    </row>
    <row r="290" spans="1:9" s="32" customFormat="1" ht="12.95" customHeight="1">
      <c r="B290" s="121">
        <v>2019</v>
      </c>
      <c r="C290" s="122">
        <v>19.739999999999998</v>
      </c>
      <c r="D290" s="34">
        <v>0.65</v>
      </c>
      <c r="E290" s="34">
        <v>6.78</v>
      </c>
      <c r="F290" s="34" t="s">
        <v>68</v>
      </c>
      <c r="G290" s="34">
        <v>29230.799999999999</v>
      </c>
      <c r="H290" s="124">
        <v>88587</v>
      </c>
      <c r="I290" s="124">
        <v>23648</v>
      </c>
    </row>
    <row r="291" spans="1:9" s="32" customFormat="1" ht="12.95" customHeight="1">
      <c r="B291" s="121">
        <v>2020</v>
      </c>
      <c r="C291" s="122">
        <v>35.75</v>
      </c>
      <c r="D291" s="34" t="s">
        <v>68</v>
      </c>
      <c r="E291" s="34" t="s">
        <v>68</v>
      </c>
      <c r="F291" s="34" t="s">
        <v>68</v>
      </c>
      <c r="G291" s="34">
        <v>29286</v>
      </c>
      <c r="H291" s="124">
        <v>70623</v>
      </c>
      <c r="I291" s="124">
        <v>23605</v>
      </c>
    </row>
    <row r="292" spans="1:9" s="32" customFormat="1" ht="12.95" customHeight="1">
      <c r="B292" s="121">
        <v>2021</v>
      </c>
      <c r="C292" s="122">
        <v>34.11</v>
      </c>
      <c r="D292" s="34" t="s">
        <v>68</v>
      </c>
      <c r="E292" s="34">
        <v>9.6</v>
      </c>
      <c r="F292" s="34">
        <v>1.1000000000000001</v>
      </c>
      <c r="G292" s="34">
        <v>29387.95</v>
      </c>
      <c r="H292" s="124">
        <v>101517</v>
      </c>
      <c r="I292" s="124">
        <v>14908</v>
      </c>
    </row>
    <row r="293" spans="1:9" s="32" customFormat="1" ht="12.95" customHeight="1">
      <c r="B293" s="235"/>
      <c r="C293" s="34"/>
      <c r="D293" s="34"/>
      <c r="E293" s="34"/>
      <c r="F293" s="34"/>
      <c r="G293" s="34"/>
      <c r="H293" s="124"/>
      <c r="I293" s="124"/>
    </row>
    <row r="294" spans="1:9" s="32" customFormat="1" ht="12.95" customHeight="1">
      <c r="A294" s="32" t="s">
        <v>49</v>
      </c>
      <c r="B294" s="121">
        <v>2017</v>
      </c>
      <c r="C294" s="122" t="s">
        <v>68</v>
      </c>
      <c r="D294" s="34">
        <v>10</v>
      </c>
      <c r="E294" s="34" t="s">
        <v>68</v>
      </c>
      <c r="F294" s="34" t="s">
        <v>68</v>
      </c>
      <c r="G294" s="34">
        <v>17530</v>
      </c>
      <c r="H294" s="124">
        <v>58924</v>
      </c>
      <c r="I294" s="124">
        <v>463</v>
      </c>
    </row>
    <row r="295" spans="1:9" s="32" customFormat="1" ht="12.95" customHeight="1">
      <c r="B295" s="121">
        <v>2018</v>
      </c>
      <c r="C295" s="122" t="s">
        <v>68</v>
      </c>
      <c r="D295" s="34">
        <v>6.75</v>
      </c>
      <c r="E295" s="34">
        <v>2.5</v>
      </c>
      <c r="F295" s="34" t="s">
        <v>68</v>
      </c>
      <c r="G295" s="34">
        <v>17530</v>
      </c>
      <c r="H295" s="124">
        <v>56534</v>
      </c>
      <c r="I295" s="124">
        <v>5234</v>
      </c>
    </row>
    <row r="296" spans="1:9" s="32" customFormat="1" ht="12.95" customHeight="1">
      <c r="B296" s="121">
        <v>2019</v>
      </c>
      <c r="C296" s="122" t="s">
        <v>68</v>
      </c>
      <c r="D296" s="34">
        <v>40.83</v>
      </c>
      <c r="E296" s="34" t="s">
        <v>68</v>
      </c>
      <c r="F296" s="34" t="s">
        <v>68</v>
      </c>
      <c r="G296" s="34">
        <v>17530</v>
      </c>
      <c r="H296" s="124">
        <v>51853</v>
      </c>
      <c r="I296" s="124">
        <v>6204</v>
      </c>
    </row>
    <row r="297" spans="1:9" s="32" customFormat="1" ht="12.95" customHeight="1">
      <c r="B297" s="121">
        <v>2020</v>
      </c>
      <c r="C297" s="122" t="s">
        <v>68</v>
      </c>
      <c r="D297" s="34">
        <v>8.8000000000000007</v>
      </c>
      <c r="E297" s="34" t="s">
        <v>68</v>
      </c>
      <c r="F297" s="34" t="s">
        <v>68</v>
      </c>
      <c r="G297" s="34">
        <v>17542</v>
      </c>
      <c r="H297" s="124">
        <v>56464</v>
      </c>
      <c r="I297" s="124">
        <v>1043</v>
      </c>
    </row>
    <row r="298" spans="1:9" s="32" customFormat="1" ht="12.95" customHeight="1">
      <c r="B298" s="121">
        <v>2021</v>
      </c>
      <c r="C298" s="122" t="s">
        <v>68</v>
      </c>
      <c r="D298" s="34">
        <v>13.1</v>
      </c>
      <c r="E298" s="34" t="s">
        <v>68</v>
      </c>
      <c r="F298" s="34" t="s">
        <v>68</v>
      </c>
      <c r="G298" s="34">
        <v>17541.55</v>
      </c>
      <c r="H298" s="124">
        <v>55036</v>
      </c>
      <c r="I298" s="124">
        <v>558</v>
      </c>
    </row>
    <row r="299" spans="1:9" s="32" customFormat="1" ht="12.95" customHeight="1">
      <c r="B299" s="235"/>
      <c r="C299" s="34"/>
      <c r="D299" s="34"/>
      <c r="E299" s="34"/>
      <c r="F299" s="34"/>
      <c r="G299" s="34"/>
      <c r="H299" s="124"/>
      <c r="I299" s="124"/>
    </row>
    <row r="300" spans="1:9" s="32" customFormat="1" ht="12.95" customHeight="1">
      <c r="A300" s="32" t="s">
        <v>50</v>
      </c>
      <c r="B300" s="121">
        <v>2017</v>
      </c>
      <c r="C300" s="122">
        <v>4</v>
      </c>
      <c r="D300" s="122">
        <v>1</v>
      </c>
      <c r="E300" s="122" t="s">
        <v>68</v>
      </c>
      <c r="F300" s="122" t="s">
        <v>68</v>
      </c>
      <c r="G300" s="122">
        <v>29722</v>
      </c>
      <c r="H300" s="48">
        <v>82185</v>
      </c>
      <c r="I300" s="48">
        <v>66927</v>
      </c>
    </row>
    <row r="301" spans="1:9" s="32" customFormat="1" ht="12.95" customHeight="1">
      <c r="B301" s="121">
        <v>2018</v>
      </c>
      <c r="C301" s="122" t="s">
        <v>68</v>
      </c>
      <c r="D301" s="122">
        <v>10.32</v>
      </c>
      <c r="E301" s="122" t="s">
        <v>68</v>
      </c>
      <c r="F301" s="122" t="s">
        <v>68</v>
      </c>
      <c r="G301" s="122">
        <v>29711</v>
      </c>
      <c r="H301" s="48">
        <v>88878</v>
      </c>
      <c r="I301" s="48">
        <v>54787</v>
      </c>
    </row>
    <row r="302" spans="1:9" s="32" customFormat="1" ht="12.95" customHeight="1">
      <c r="B302" s="121">
        <v>2019</v>
      </c>
      <c r="C302" s="122">
        <v>6.4</v>
      </c>
      <c r="D302" s="122">
        <v>25.67</v>
      </c>
      <c r="E302" s="122" t="s">
        <v>68</v>
      </c>
      <c r="F302" s="122" t="s">
        <v>68</v>
      </c>
      <c r="G302" s="122">
        <v>30249</v>
      </c>
      <c r="H302" s="48">
        <v>82276</v>
      </c>
      <c r="I302" s="48">
        <v>93416</v>
      </c>
    </row>
    <row r="303" spans="1:9" s="32" customFormat="1" ht="12.95" customHeight="1">
      <c r="B303" s="121">
        <v>2020</v>
      </c>
      <c r="C303" s="122">
        <v>3.15</v>
      </c>
      <c r="D303" s="122">
        <v>31.17</v>
      </c>
      <c r="E303" s="122" t="s">
        <v>68</v>
      </c>
      <c r="F303" s="122" t="s">
        <v>68</v>
      </c>
      <c r="G303" s="122">
        <v>30244</v>
      </c>
      <c r="H303" s="48">
        <v>80284</v>
      </c>
      <c r="I303" s="48">
        <v>81391</v>
      </c>
    </row>
    <row r="304" spans="1:9" s="32" customFormat="1" ht="12.95" customHeight="1">
      <c r="B304" s="121">
        <v>2021</v>
      </c>
      <c r="C304" s="122" t="s">
        <v>68</v>
      </c>
      <c r="D304" s="122">
        <v>29.41</v>
      </c>
      <c r="E304" s="122" t="s">
        <v>68</v>
      </c>
      <c r="F304" s="122" t="s">
        <v>68</v>
      </c>
      <c r="G304" s="122">
        <v>30240.29</v>
      </c>
      <c r="H304" s="48">
        <v>70799</v>
      </c>
      <c r="I304" s="48">
        <v>86676</v>
      </c>
    </row>
    <row r="305" spans="1:9" s="32" customFormat="1" ht="12.95" customHeight="1">
      <c r="B305" s="235"/>
      <c r="C305" s="34"/>
      <c r="D305" s="34"/>
      <c r="E305" s="34"/>
      <c r="F305" s="34"/>
      <c r="G305" s="34"/>
      <c r="H305" s="124"/>
      <c r="I305" s="124"/>
    </row>
    <row r="306" spans="1:9" s="32" customFormat="1" ht="12.95" customHeight="1">
      <c r="A306" s="32" t="s">
        <v>51</v>
      </c>
      <c r="B306" s="121">
        <v>2017</v>
      </c>
      <c r="C306" s="122">
        <v>5</v>
      </c>
      <c r="D306" s="34">
        <v>7</v>
      </c>
      <c r="E306" s="34">
        <v>3</v>
      </c>
      <c r="F306" s="34" t="s">
        <v>68</v>
      </c>
      <c r="G306" s="34">
        <v>35693</v>
      </c>
      <c r="H306" s="124">
        <v>27355</v>
      </c>
      <c r="I306" s="124">
        <v>81560</v>
      </c>
    </row>
    <row r="307" spans="1:9" s="32" customFormat="1" ht="12.95" customHeight="1">
      <c r="B307" s="121">
        <v>2018</v>
      </c>
      <c r="C307" s="122">
        <v>6.8</v>
      </c>
      <c r="D307" s="34">
        <v>20.28</v>
      </c>
      <c r="E307" s="34" t="s">
        <v>68</v>
      </c>
      <c r="F307" s="34" t="s">
        <v>68</v>
      </c>
      <c r="G307" s="34">
        <v>35693</v>
      </c>
      <c r="H307" s="124">
        <v>33867</v>
      </c>
      <c r="I307" s="124">
        <v>69314</v>
      </c>
    </row>
    <row r="308" spans="1:9" s="32" customFormat="1" ht="12.95" customHeight="1">
      <c r="B308" s="121">
        <v>2019</v>
      </c>
      <c r="C308" s="122">
        <v>8.98</v>
      </c>
      <c r="D308" s="34">
        <v>9.3000000000000007</v>
      </c>
      <c r="E308" s="34" t="s">
        <v>68</v>
      </c>
      <c r="F308" s="34" t="s">
        <v>68</v>
      </c>
      <c r="G308" s="34">
        <v>35693</v>
      </c>
      <c r="H308" s="124">
        <v>27925</v>
      </c>
      <c r="I308" s="124">
        <v>68575</v>
      </c>
    </row>
    <row r="309" spans="1:9" s="32" customFormat="1" ht="12.95" customHeight="1">
      <c r="B309" s="121">
        <v>2020</v>
      </c>
      <c r="C309" s="122">
        <v>3.73</v>
      </c>
      <c r="D309" s="34">
        <v>8.2200000000000006</v>
      </c>
      <c r="E309" s="34" t="s">
        <v>68</v>
      </c>
      <c r="F309" s="34" t="s">
        <v>68</v>
      </c>
      <c r="G309" s="34">
        <v>35925</v>
      </c>
      <c r="H309" s="124">
        <v>22757</v>
      </c>
      <c r="I309" s="124">
        <v>72201</v>
      </c>
    </row>
    <row r="310" spans="1:9" s="32" customFormat="1" ht="12.95" customHeight="1">
      <c r="B310" s="121">
        <v>2021</v>
      </c>
      <c r="C310" s="122">
        <v>1.29</v>
      </c>
      <c r="D310" s="34">
        <v>12.03</v>
      </c>
      <c r="E310" s="34" t="s">
        <v>68</v>
      </c>
      <c r="F310" s="34" t="s">
        <v>68</v>
      </c>
      <c r="G310" s="34">
        <v>35924.74</v>
      </c>
      <c r="H310" s="124">
        <v>20378</v>
      </c>
      <c r="I310" s="124">
        <v>72233</v>
      </c>
    </row>
    <row r="311" spans="1:9" s="32" customFormat="1" ht="12.95" customHeight="1">
      <c r="B311" s="235"/>
      <c r="C311" s="34"/>
      <c r="D311" s="34"/>
      <c r="E311" s="34"/>
      <c r="F311" s="34"/>
      <c r="G311" s="34"/>
      <c r="H311" s="124"/>
      <c r="I311" s="124"/>
    </row>
    <row r="312" spans="1:9" s="32" customFormat="1" ht="12.95" customHeight="1">
      <c r="A312" s="32" t="s">
        <v>52</v>
      </c>
      <c r="B312" s="121">
        <v>2017</v>
      </c>
      <c r="C312" s="122" t="s">
        <v>68</v>
      </c>
      <c r="D312" s="34">
        <v>5</v>
      </c>
      <c r="E312" s="34" t="s">
        <v>68</v>
      </c>
      <c r="F312" s="34">
        <v>12</v>
      </c>
      <c r="G312" s="34">
        <v>18782</v>
      </c>
      <c r="H312" s="124">
        <v>5466</v>
      </c>
      <c r="I312" s="124">
        <v>11356</v>
      </c>
    </row>
    <row r="313" spans="1:9" s="32" customFormat="1" ht="12.95" customHeight="1">
      <c r="B313" s="121">
        <v>2018</v>
      </c>
      <c r="C313" s="122" t="s">
        <v>68</v>
      </c>
      <c r="D313" s="34">
        <v>8</v>
      </c>
      <c r="E313" s="34" t="s">
        <v>68</v>
      </c>
      <c r="F313" s="34">
        <v>12</v>
      </c>
      <c r="G313" s="34">
        <v>18782</v>
      </c>
      <c r="H313" s="124">
        <v>9814</v>
      </c>
      <c r="I313" s="124">
        <v>8813</v>
      </c>
    </row>
    <row r="314" spans="1:9" s="32" customFormat="1" ht="12.95" customHeight="1">
      <c r="B314" s="121">
        <v>2019</v>
      </c>
      <c r="C314" s="122" t="s">
        <v>68</v>
      </c>
      <c r="D314" s="34">
        <v>12</v>
      </c>
      <c r="E314" s="34" t="s">
        <v>68</v>
      </c>
      <c r="F314" s="34">
        <v>14</v>
      </c>
      <c r="G314" s="34">
        <v>18782</v>
      </c>
      <c r="H314" s="124">
        <v>16099</v>
      </c>
      <c r="I314" s="124">
        <v>3228</v>
      </c>
    </row>
    <row r="315" spans="1:9" s="32" customFormat="1" ht="12.95" customHeight="1">
      <c r="B315" s="121">
        <v>2020</v>
      </c>
      <c r="C315" s="122" t="s">
        <v>68</v>
      </c>
      <c r="D315" s="34">
        <v>5</v>
      </c>
      <c r="E315" s="34" t="s">
        <v>68</v>
      </c>
      <c r="F315" s="34">
        <v>4</v>
      </c>
      <c r="G315" s="34">
        <v>18782</v>
      </c>
      <c r="H315" s="124">
        <v>11823</v>
      </c>
      <c r="I315" s="124">
        <v>3899</v>
      </c>
    </row>
    <row r="316" spans="1:9" s="32" customFormat="1" ht="12.95" customHeight="1">
      <c r="B316" s="121">
        <v>2021</v>
      </c>
      <c r="C316" s="122" t="s">
        <v>68</v>
      </c>
      <c r="D316" s="34">
        <v>6</v>
      </c>
      <c r="E316" s="34" t="s">
        <v>68</v>
      </c>
      <c r="F316" s="34" t="s">
        <v>68</v>
      </c>
      <c r="G316" s="34">
        <v>18782</v>
      </c>
      <c r="H316" s="124">
        <v>8521</v>
      </c>
      <c r="I316" s="124">
        <v>8319</v>
      </c>
    </row>
    <row r="317" spans="1:9" s="32" customFormat="1" ht="12.95" customHeight="1">
      <c r="B317" s="235"/>
      <c r="C317" s="34"/>
      <c r="D317" s="34"/>
      <c r="E317" s="34"/>
      <c r="F317" s="34"/>
      <c r="G317" s="34"/>
      <c r="H317" s="124"/>
      <c r="I317" s="124"/>
    </row>
    <row r="318" spans="1:9" s="32" customFormat="1" ht="12.95" customHeight="1">
      <c r="A318" s="32" t="s">
        <v>53</v>
      </c>
      <c r="B318" s="121">
        <v>2017</v>
      </c>
      <c r="C318" s="122">
        <v>4</v>
      </c>
      <c r="D318" s="34">
        <v>40</v>
      </c>
      <c r="E318" s="34" t="s">
        <v>68</v>
      </c>
      <c r="F318" s="34" t="s">
        <v>68</v>
      </c>
      <c r="G318" s="34">
        <v>19321</v>
      </c>
      <c r="H318" s="124">
        <v>86530</v>
      </c>
      <c r="I318" s="124">
        <v>9756</v>
      </c>
    </row>
    <row r="319" spans="1:9" s="32" customFormat="1" ht="12.95" customHeight="1">
      <c r="B319" s="121">
        <v>2018</v>
      </c>
      <c r="C319" s="122">
        <v>6.51</v>
      </c>
      <c r="D319" s="34">
        <v>54</v>
      </c>
      <c r="E319" s="34" t="s">
        <v>68</v>
      </c>
      <c r="F319" s="34" t="s">
        <v>68</v>
      </c>
      <c r="G319" s="34">
        <v>19321</v>
      </c>
      <c r="H319" s="124">
        <v>78823</v>
      </c>
      <c r="I319" s="124">
        <v>16367</v>
      </c>
    </row>
    <row r="320" spans="1:9" s="32" customFormat="1" ht="12.95" customHeight="1">
      <c r="B320" s="121">
        <v>2019</v>
      </c>
      <c r="C320" s="122">
        <v>6.36</v>
      </c>
      <c r="D320" s="34">
        <v>21</v>
      </c>
      <c r="E320" s="34" t="s">
        <v>68</v>
      </c>
      <c r="F320" s="34" t="s">
        <v>68</v>
      </c>
      <c r="G320" s="34">
        <v>19321</v>
      </c>
      <c r="H320" s="124">
        <v>86493</v>
      </c>
      <c r="I320" s="124">
        <v>7388</v>
      </c>
    </row>
    <row r="321" spans="1:9" s="32" customFormat="1" ht="12.95" customHeight="1">
      <c r="B321" s="121">
        <v>2020</v>
      </c>
      <c r="C321" s="122">
        <v>4.54</v>
      </c>
      <c r="D321" s="34">
        <v>18</v>
      </c>
      <c r="E321" s="34" t="s">
        <v>68</v>
      </c>
      <c r="F321" s="34" t="s">
        <v>68</v>
      </c>
      <c r="G321" s="34">
        <v>19321</v>
      </c>
      <c r="H321" s="124">
        <v>77862</v>
      </c>
      <c r="I321" s="124">
        <v>11289</v>
      </c>
    </row>
    <row r="322" spans="1:9" s="32" customFormat="1" ht="12.95" customHeight="1">
      <c r="B322" s="121">
        <v>2021</v>
      </c>
      <c r="C322" s="122">
        <v>4.0199999999999996</v>
      </c>
      <c r="D322" s="34">
        <v>54</v>
      </c>
      <c r="E322" s="34" t="s">
        <v>68</v>
      </c>
      <c r="F322" s="34" t="s">
        <v>68</v>
      </c>
      <c r="G322" s="34">
        <v>19321</v>
      </c>
      <c r="H322" s="124">
        <v>76172</v>
      </c>
      <c r="I322" s="124">
        <v>14580</v>
      </c>
    </row>
    <row r="323" spans="1:9" s="32" customFormat="1" ht="12.95" customHeight="1">
      <c r="B323" s="235"/>
      <c r="C323" s="34"/>
      <c r="D323" s="34"/>
      <c r="E323" s="34"/>
      <c r="F323" s="34"/>
      <c r="G323" s="34"/>
      <c r="H323" s="124"/>
      <c r="I323" s="124"/>
    </row>
    <row r="324" spans="1:9" s="32" customFormat="1" ht="12.95" customHeight="1">
      <c r="A324" s="32" t="s">
        <v>54</v>
      </c>
      <c r="B324" s="121">
        <v>2017</v>
      </c>
      <c r="C324" s="34" t="s">
        <v>68</v>
      </c>
      <c r="D324" s="34">
        <v>11</v>
      </c>
      <c r="E324" s="34" t="s">
        <v>68</v>
      </c>
      <c r="F324" s="34" t="s">
        <v>68</v>
      </c>
      <c r="G324" s="34">
        <v>33830</v>
      </c>
      <c r="H324" s="124">
        <v>46872</v>
      </c>
      <c r="I324" s="124">
        <v>4494</v>
      </c>
    </row>
    <row r="325" spans="1:9" s="32" customFormat="1" ht="12.95" customHeight="1">
      <c r="B325" s="121">
        <v>2018</v>
      </c>
      <c r="C325" s="34" t="s">
        <v>68</v>
      </c>
      <c r="D325" s="34">
        <v>15.5</v>
      </c>
      <c r="E325" s="34" t="s">
        <v>68</v>
      </c>
      <c r="F325" s="34" t="s">
        <v>68</v>
      </c>
      <c r="G325" s="34">
        <v>33820</v>
      </c>
      <c r="H325" s="124">
        <v>42608</v>
      </c>
      <c r="I325" s="124">
        <v>3749</v>
      </c>
    </row>
    <row r="326" spans="1:9" s="32" customFormat="1" ht="12.95" customHeight="1">
      <c r="B326" s="121">
        <v>2019</v>
      </c>
      <c r="C326" s="34">
        <v>8.11</v>
      </c>
      <c r="D326" s="34">
        <v>21.58</v>
      </c>
      <c r="E326" s="34" t="s">
        <v>68</v>
      </c>
      <c r="F326" s="34" t="s">
        <v>68</v>
      </c>
      <c r="G326" s="34">
        <v>33820</v>
      </c>
      <c r="H326" s="124">
        <v>42410</v>
      </c>
      <c r="I326" s="124">
        <v>2309</v>
      </c>
    </row>
    <row r="327" spans="1:9" s="32" customFormat="1" ht="12.95" customHeight="1">
      <c r="B327" s="121">
        <v>2020</v>
      </c>
      <c r="C327" s="34">
        <v>5</v>
      </c>
      <c r="D327" s="34">
        <v>11</v>
      </c>
      <c r="E327" s="34" t="s">
        <v>68</v>
      </c>
      <c r="F327" s="34" t="s">
        <v>68</v>
      </c>
      <c r="G327" s="34">
        <v>33820</v>
      </c>
      <c r="H327" s="124">
        <v>38055</v>
      </c>
      <c r="I327" s="124">
        <v>2417</v>
      </c>
    </row>
    <row r="328" spans="1:9" s="32" customFormat="1" ht="12.95" customHeight="1">
      <c r="B328" s="121">
        <v>2021</v>
      </c>
      <c r="C328" s="34">
        <v>4.5</v>
      </c>
      <c r="D328" s="34">
        <v>19.03</v>
      </c>
      <c r="E328" s="34" t="s">
        <v>68</v>
      </c>
      <c r="F328" s="34" t="s">
        <v>68</v>
      </c>
      <c r="G328" s="34">
        <v>33820</v>
      </c>
      <c r="H328" s="124">
        <v>43405</v>
      </c>
      <c r="I328" s="124">
        <v>2977</v>
      </c>
    </row>
    <row r="329" spans="1:9" s="32" customFormat="1" ht="12.95" customHeight="1">
      <c r="B329" s="235"/>
      <c r="C329" s="34"/>
      <c r="D329" s="34"/>
      <c r="E329" s="34"/>
      <c r="F329" s="34"/>
      <c r="G329" s="34"/>
      <c r="H329" s="124"/>
      <c r="I329" s="124"/>
    </row>
    <row r="330" spans="1:9" s="32" customFormat="1" ht="12.95" customHeight="1">
      <c r="A330" s="37" t="s">
        <v>55</v>
      </c>
      <c r="B330" s="121">
        <v>2017</v>
      </c>
      <c r="C330" s="122" t="s">
        <v>68</v>
      </c>
      <c r="D330" s="122" t="s">
        <v>68</v>
      </c>
      <c r="E330" s="122" t="s">
        <v>68</v>
      </c>
      <c r="F330" s="122" t="s">
        <v>68</v>
      </c>
      <c r="G330" s="122">
        <v>2924</v>
      </c>
      <c r="H330" s="48" t="s">
        <v>68</v>
      </c>
      <c r="I330" s="48" t="s">
        <v>68</v>
      </c>
    </row>
    <row r="331" spans="1:9" s="32" customFormat="1" ht="12.95" customHeight="1">
      <c r="B331" s="121">
        <v>2018</v>
      </c>
      <c r="C331" s="122" t="s">
        <v>68</v>
      </c>
      <c r="D331" s="122">
        <v>2</v>
      </c>
      <c r="E331" s="122" t="s">
        <v>68</v>
      </c>
      <c r="F331" s="122" t="s">
        <v>68</v>
      </c>
      <c r="G331" s="122">
        <v>2924</v>
      </c>
      <c r="H331" s="48">
        <v>21775</v>
      </c>
      <c r="I331" s="48">
        <v>2876</v>
      </c>
    </row>
    <row r="332" spans="1:9" s="32" customFormat="1" ht="12.95" customHeight="1">
      <c r="B332" s="121">
        <v>2019</v>
      </c>
      <c r="C332" s="122" t="s">
        <v>68</v>
      </c>
      <c r="D332" s="122" t="s">
        <v>68</v>
      </c>
      <c r="E332" s="122" t="s">
        <v>68</v>
      </c>
      <c r="F332" s="122" t="s">
        <v>68</v>
      </c>
      <c r="G332" s="122">
        <v>2924</v>
      </c>
      <c r="H332" s="48">
        <v>4010</v>
      </c>
      <c r="I332" s="48">
        <v>1854</v>
      </c>
    </row>
    <row r="333" spans="1:9" s="32" customFormat="1" ht="12.95" customHeight="1">
      <c r="B333" s="121">
        <v>2020</v>
      </c>
      <c r="C333" s="122" t="s">
        <v>68</v>
      </c>
      <c r="D333" s="122" t="s">
        <v>68</v>
      </c>
      <c r="E333" s="122" t="s">
        <v>68</v>
      </c>
      <c r="F333" s="122" t="s">
        <v>68</v>
      </c>
      <c r="G333" s="122">
        <v>2924</v>
      </c>
      <c r="H333" s="48">
        <v>5160</v>
      </c>
      <c r="I333" s="48">
        <v>1658</v>
      </c>
    </row>
    <row r="334" spans="1:9" s="32" customFormat="1" ht="12.95" customHeight="1">
      <c r="B334" s="121">
        <v>2021</v>
      </c>
      <c r="C334" s="122" t="s">
        <v>68</v>
      </c>
      <c r="D334" s="122" t="s">
        <v>68</v>
      </c>
      <c r="E334" s="122" t="s">
        <v>68</v>
      </c>
      <c r="F334" s="122" t="s">
        <v>68</v>
      </c>
      <c r="G334" s="122">
        <v>2924</v>
      </c>
      <c r="H334" s="48">
        <v>6166</v>
      </c>
      <c r="I334" s="48">
        <v>1573</v>
      </c>
    </row>
    <row r="335" spans="1:9" s="32" customFormat="1" ht="12.95" customHeight="1">
      <c r="B335" s="235"/>
      <c r="C335" s="34"/>
      <c r="D335" s="34"/>
      <c r="E335" s="34"/>
      <c r="F335" s="34"/>
      <c r="G335" s="34"/>
      <c r="H335" s="124"/>
      <c r="I335" s="124"/>
    </row>
    <row r="336" spans="1:9" s="32" customFormat="1" ht="12.95" customHeight="1">
      <c r="A336" s="32" t="s">
        <v>56</v>
      </c>
      <c r="B336" s="121">
        <v>2017</v>
      </c>
      <c r="C336" s="122">
        <v>4</v>
      </c>
      <c r="D336" s="122">
        <v>56</v>
      </c>
      <c r="E336" s="122" t="s">
        <v>68</v>
      </c>
      <c r="F336" s="122" t="s">
        <v>68</v>
      </c>
      <c r="G336" s="122">
        <v>52641</v>
      </c>
      <c r="H336" s="48">
        <v>123636</v>
      </c>
      <c r="I336" s="48">
        <v>46989</v>
      </c>
    </row>
    <row r="337" spans="1:9" s="32" customFormat="1" ht="12.95" customHeight="1">
      <c r="B337" s="121">
        <v>2018</v>
      </c>
      <c r="C337" s="122">
        <v>5.0999999999999996</v>
      </c>
      <c r="D337" s="122">
        <v>13.46</v>
      </c>
      <c r="E337" s="122">
        <v>0.56000000000000005</v>
      </c>
      <c r="F337" s="122">
        <v>5.48</v>
      </c>
      <c r="G337" s="122">
        <v>52654</v>
      </c>
      <c r="H337" s="48">
        <v>113256</v>
      </c>
      <c r="I337" s="48">
        <v>41417</v>
      </c>
    </row>
    <row r="338" spans="1:9" s="32" customFormat="1" ht="12.95" customHeight="1">
      <c r="B338" s="121">
        <v>2019</v>
      </c>
      <c r="C338" s="122">
        <v>4.5</v>
      </c>
      <c r="D338" s="122">
        <v>29.7</v>
      </c>
      <c r="E338" s="122" t="s">
        <v>68</v>
      </c>
      <c r="F338" s="122">
        <v>5.12</v>
      </c>
      <c r="G338" s="122">
        <v>52676.31</v>
      </c>
      <c r="H338" s="48">
        <v>112692</v>
      </c>
      <c r="I338" s="48">
        <v>27429</v>
      </c>
    </row>
    <row r="339" spans="1:9" s="32" customFormat="1" ht="12.95" customHeight="1">
      <c r="B339" s="121">
        <v>2020</v>
      </c>
      <c r="C339" s="122">
        <v>2.12</v>
      </c>
      <c r="D339" s="122">
        <v>17.03</v>
      </c>
      <c r="E339" s="122" t="s">
        <v>68</v>
      </c>
      <c r="F339" s="122">
        <v>2.84</v>
      </c>
      <c r="G339" s="122">
        <v>52919</v>
      </c>
      <c r="H339" s="48">
        <v>98110</v>
      </c>
      <c r="I339" s="48">
        <v>23981</v>
      </c>
    </row>
    <row r="340" spans="1:9" s="32" customFormat="1" ht="12.95" customHeight="1">
      <c r="B340" s="121">
        <v>2021</v>
      </c>
      <c r="C340" s="122">
        <v>0.55000000000000004</v>
      </c>
      <c r="D340" s="122">
        <v>18.649999999999999</v>
      </c>
      <c r="E340" s="122">
        <v>0.84</v>
      </c>
      <c r="F340" s="122">
        <v>0.8</v>
      </c>
      <c r="G340" s="122">
        <v>52927.64</v>
      </c>
      <c r="H340" s="48">
        <v>97253</v>
      </c>
      <c r="I340" s="48">
        <v>31400</v>
      </c>
    </row>
    <row r="341" spans="1:9" s="32" customFormat="1" ht="12.95" customHeight="1">
      <c r="B341" s="235"/>
      <c r="C341" s="122"/>
      <c r="D341" s="122"/>
      <c r="E341" s="122"/>
      <c r="F341" s="122"/>
      <c r="G341" s="34"/>
      <c r="H341" s="124"/>
      <c r="I341" s="124"/>
    </row>
    <row r="342" spans="1:9" s="32" customFormat="1" ht="12.95" customHeight="1">
      <c r="A342" s="123" t="s">
        <v>57</v>
      </c>
      <c r="B342" s="121">
        <v>2017</v>
      </c>
      <c r="C342" s="122" t="s">
        <v>68</v>
      </c>
      <c r="D342" s="34" t="s">
        <v>68</v>
      </c>
      <c r="E342" s="34" t="s">
        <v>68</v>
      </c>
      <c r="F342" s="34">
        <v>1</v>
      </c>
      <c r="G342" s="34">
        <v>45506</v>
      </c>
      <c r="H342" s="124">
        <v>2170</v>
      </c>
      <c r="I342" s="124" t="s">
        <v>68</v>
      </c>
    </row>
    <row r="343" spans="1:9" s="32" customFormat="1" ht="12.95" customHeight="1">
      <c r="B343" s="121">
        <v>2018</v>
      </c>
      <c r="C343" s="122" t="s">
        <v>68</v>
      </c>
      <c r="D343" s="34">
        <v>0.5</v>
      </c>
      <c r="E343" s="34">
        <v>0.69</v>
      </c>
      <c r="F343" s="34">
        <v>3.71</v>
      </c>
      <c r="G343" s="34">
        <v>46368</v>
      </c>
      <c r="H343" s="124">
        <v>2086</v>
      </c>
      <c r="I343" s="124">
        <v>115</v>
      </c>
    </row>
    <row r="344" spans="1:9" s="32" customFormat="1" ht="12.95" customHeight="1">
      <c r="B344" s="121">
        <v>2019</v>
      </c>
      <c r="C344" s="122" t="s">
        <v>68</v>
      </c>
      <c r="D344" s="122">
        <v>0.55000000000000004</v>
      </c>
      <c r="E344" s="122" t="s">
        <v>68</v>
      </c>
      <c r="F344" s="122" t="s">
        <v>68</v>
      </c>
      <c r="G344" s="34">
        <v>46368</v>
      </c>
      <c r="H344" s="124">
        <v>1869</v>
      </c>
      <c r="I344" s="124">
        <v>18</v>
      </c>
    </row>
    <row r="345" spans="1:9" s="32" customFormat="1" ht="12.95" customHeight="1">
      <c r="B345" s="121">
        <v>2020</v>
      </c>
      <c r="C345" s="122" t="s">
        <v>68</v>
      </c>
      <c r="D345" s="34">
        <v>0.5</v>
      </c>
      <c r="E345" s="34">
        <v>0.72</v>
      </c>
      <c r="F345" s="34">
        <v>2.84</v>
      </c>
      <c r="G345" s="34">
        <v>46368</v>
      </c>
      <c r="H345" s="124">
        <v>2844</v>
      </c>
      <c r="I345" s="124" t="s">
        <v>68</v>
      </c>
    </row>
    <row r="346" spans="1:9" s="32" customFormat="1" ht="12.95" customHeight="1">
      <c r="B346" s="121">
        <v>2021</v>
      </c>
      <c r="C346" s="122">
        <v>6.36</v>
      </c>
      <c r="D346" s="34">
        <v>3.11</v>
      </c>
      <c r="E346" s="122" t="s">
        <v>68</v>
      </c>
      <c r="F346" s="122" t="s">
        <v>68</v>
      </c>
      <c r="G346" s="32">
        <v>46368</v>
      </c>
      <c r="H346" s="32">
        <v>4529</v>
      </c>
      <c r="I346" s="32" t="s">
        <v>68</v>
      </c>
    </row>
    <row r="347" spans="1:9" s="32" customFormat="1" ht="12.95" customHeight="1">
      <c r="B347" s="235"/>
      <c r="C347" s="122"/>
      <c r="D347" s="34"/>
      <c r="E347" s="34"/>
      <c r="F347" s="34"/>
      <c r="G347" s="34"/>
      <c r="H347" s="124"/>
      <c r="I347" s="124"/>
    </row>
    <row r="348" spans="1:9" s="32" customFormat="1" ht="12.95" customHeight="1">
      <c r="A348" s="32" t="s">
        <v>58</v>
      </c>
      <c r="B348" s="121">
        <v>2017</v>
      </c>
      <c r="C348" s="122" t="s">
        <v>68</v>
      </c>
      <c r="D348" s="34" t="s">
        <v>68</v>
      </c>
      <c r="E348" s="34" t="s">
        <v>68</v>
      </c>
      <c r="F348" s="34" t="s">
        <v>68</v>
      </c>
      <c r="G348" s="34">
        <v>3769</v>
      </c>
      <c r="H348" s="124">
        <v>2778</v>
      </c>
      <c r="I348" s="124">
        <v>17</v>
      </c>
    </row>
    <row r="349" spans="1:9" s="32" customFormat="1" ht="12.95" customHeight="1">
      <c r="B349" s="121">
        <v>2018</v>
      </c>
      <c r="C349" s="122" t="s">
        <v>68</v>
      </c>
      <c r="D349" s="34" t="s">
        <v>68</v>
      </c>
      <c r="E349" s="34" t="s">
        <v>68</v>
      </c>
      <c r="F349" s="34" t="s">
        <v>68</v>
      </c>
      <c r="G349" s="34">
        <v>3338</v>
      </c>
      <c r="H349" s="124">
        <v>2101</v>
      </c>
      <c r="I349" s="124">
        <v>3</v>
      </c>
    </row>
    <row r="350" spans="1:9" s="32" customFormat="1" ht="12.95" customHeight="1">
      <c r="B350" s="121">
        <v>2019</v>
      </c>
      <c r="C350" s="122" t="s">
        <v>68</v>
      </c>
      <c r="D350" s="34" t="s">
        <v>68</v>
      </c>
      <c r="E350" s="34" t="s">
        <v>68</v>
      </c>
      <c r="F350" s="34" t="s">
        <v>68</v>
      </c>
      <c r="G350" s="34">
        <v>3768</v>
      </c>
      <c r="H350" s="124">
        <v>3728</v>
      </c>
      <c r="I350" s="124" t="s">
        <v>68</v>
      </c>
    </row>
    <row r="351" spans="1:9" s="32" customFormat="1" ht="12.95" customHeight="1">
      <c r="B351" s="121">
        <v>2020</v>
      </c>
      <c r="C351" s="122" t="s">
        <v>68</v>
      </c>
      <c r="D351" s="34" t="s">
        <v>68</v>
      </c>
      <c r="E351" s="34" t="s">
        <v>68</v>
      </c>
      <c r="F351" s="34" t="s">
        <v>68</v>
      </c>
      <c r="G351" s="34">
        <v>3768</v>
      </c>
      <c r="H351" s="124">
        <v>1927</v>
      </c>
      <c r="I351" s="124" t="s">
        <v>68</v>
      </c>
    </row>
    <row r="352" spans="1:9" s="32" customFormat="1" ht="12.95" customHeight="1">
      <c r="B352" s="121">
        <v>2021</v>
      </c>
      <c r="C352" s="122" t="s">
        <v>68</v>
      </c>
      <c r="D352" s="34" t="s">
        <v>68</v>
      </c>
      <c r="E352" s="34" t="s">
        <v>68</v>
      </c>
      <c r="F352" s="34" t="s">
        <v>68</v>
      </c>
      <c r="G352" s="34">
        <v>4999</v>
      </c>
      <c r="H352" s="124">
        <v>3687</v>
      </c>
      <c r="I352" s="124" t="s">
        <v>68</v>
      </c>
    </row>
    <row r="353" spans="1:9" s="32" customFormat="1" ht="12.95" customHeight="1">
      <c r="B353" s="235"/>
      <c r="C353" s="34"/>
      <c r="D353" s="34"/>
      <c r="E353" s="34"/>
      <c r="F353" s="34"/>
      <c r="G353" s="34"/>
      <c r="H353" s="124"/>
      <c r="I353" s="124"/>
    </row>
    <row r="354" spans="1:9" s="32" customFormat="1" ht="12.95" customHeight="1">
      <c r="A354" s="32" t="s">
        <v>59</v>
      </c>
      <c r="B354" s="121">
        <v>2017</v>
      </c>
      <c r="C354" s="122" t="s">
        <v>68</v>
      </c>
      <c r="D354" s="34">
        <v>27</v>
      </c>
      <c r="E354" s="34" t="s">
        <v>68</v>
      </c>
      <c r="F354" s="34">
        <v>1</v>
      </c>
      <c r="G354" s="34">
        <v>70905</v>
      </c>
      <c r="H354" s="124">
        <v>61049</v>
      </c>
      <c r="I354" s="124">
        <v>92787</v>
      </c>
    </row>
    <row r="355" spans="1:9" s="32" customFormat="1" ht="12.95" customHeight="1">
      <c r="B355" s="121">
        <v>2018</v>
      </c>
      <c r="C355" s="122" t="s">
        <v>68</v>
      </c>
      <c r="D355" s="34">
        <v>18.8</v>
      </c>
      <c r="E355" s="34" t="s">
        <v>68</v>
      </c>
      <c r="F355" s="34" t="s">
        <v>68</v>
      </c>
      <c r="G355" s="34">
        <v>70905</v>
      </c>
      <c r="H355" s="124">
        <v>58718</v>
      </c>
      <c r="I355" s="124">
        <v>107092</v>
      </c>
    </row>
    <row r="356" spans="1:9" s="32" customFormat="1" ht="12.95" customHeight="1">
      <c r="B356" s="121">
        <v>2019</v>
      </c>
      <c r="C356" s="122" t="s">
        <v>68</v>
      </c>
      <c r="D356" s="34">
        <v>24.3</v>
      </c>
      <c r="E356" s="34" t="s">
        <v>68</v>
      </c>
      <c r="F356" s="34">
        <v>21.6</v>
      </c>
      <c r="G356" s="34">
        <v>70926.600000000006</v>
      </c>
      <c r="H356" s="124">
        <v>64473</v>
      </c>
      <c r="I356" s="124">
        <v>106592</v>
      </c>
    </row>
    <row r="357" spans="1:9" s="32" customFormat="1" ht="12.95" customHeight="1">
      <c r="B357" s="121">
        <v>2020</v>
      </c>
      <c r="C357" s="122" t="s">
        <v>68</v>
      </c>
      <c r="D357" s="34">
        <v>15.5</v>
      </c>
      <c r="E357" s="34" t="s">
        <v>68</v>
      </c>
      <c r="F357" s="34">
        <v>26</v>
      </c>
      <c r="G357" s="34">
        <v>69663</v>
      </c>
      <c r="H357" s="124">
        <v>61670</v>
      </c>
      <c r="I357" s="124">
        <v>104956</v>
      </c>
    </row>
    <row r="358" spans="1:9" s="32" customFormat="1" ht="12.95" customHeight="1">
      <c r="B358" s="121">
        <v>2021</v>
      </c>
      <c r="C358" s="122" t="s">
        <v>68</v>
      </c>
      <c r="D358" s="34">
        <v>26.5</v>
      </c>
      <c r="E358" s="34" t="s">
        <v>68</v>
      </c>
      <c r="F358" s="34" t="s">
        <v>68</v>
      </c>
      <c r="G358" s="34">
        <v>63676.5</v>
      </c>
      <c r="H358" s="124">
        <v>48527</v>
      </c>
      <c r="I358" s="124">
        <v>110710</v>
      </c>
    </row>
    <row r="359" spans="1:9" s="32" customFormat="1" ht="12.95" customHeight="1">
      <c r="B359" s="235"/>
      <c r="C359" s="34"/>
      <c r="D359" s="34"/>
      <c r="E359" s="34"/>
      <c r="F359" s="34"/>
      <c r="G359" s="34"/>
      <c r="H359" s="124"/>
      <c r="I359" s="124"/>
    </row>
    <row r="360" spans="1:9" s="32" customFormat="1" ht="12.95" customHeight="1">
      <c r="A360" s="32" t="s">
        <v>60</v>
      </c>
      <c r="B360" s="121">
        <v>2017</v>
      </c>
      <c r="C360" s="122" t="s">
        <v>68</v>
      </c>
      <c r="D360" s="122">
        <v>2</v>
      </c>
      <c r="E360" s="122" t="s">
        <v>68</v>
      </c>
      <c r="F360" s="122" t="s">
        <v>68</v>
      </c>
      <c r="G360" s="122">
        <v>23643</v>
      </c>
      <c r="H360" s="48">
        <v>18517</v>
      </c>
      <c r="I360" s="48">
        <v>167780</v>
      </c>
    </row>
    <row r="361" spans="1:9" s="32" customFormat="1" ht="12.95" customHeight="1">
      <c r="B361" s="121">
        <v>2018</v>
      </c>
      <c r="C361" s="122" t="s">
        <v>68</v>
      </c>
      <c r="D361" s="122">
        <v>3.9</v>
      </c>
      <c r="E361" s="122" t="s">
        <v>68</v>
      </c>
      <c r="F361" s="122" t="s">
        <v>68</v>
      </c>
      <c r="G361" s="122">
        <v>23643</v>
      </c>
      <c r="H361" s="48">
        <v>24013</v>
      </c>
      <c r="I361" s="48">
        <v>165910</v>
      </c>
    </row>
    <row r="362" spans="1:9" s="32" customFormat="1" ht="12.95" customHeight="1">
      <c r="B362" s="121">
        <v>2019</v>
      </c>
      <c r="C362" s="122" t="s">
        <v>68</v>
      </c>
      <c r="D362" s="122">
        <v>3.91</v>
      </c>
      <c r="E362" s="122" t="s">
        <v>68</v>
      </c>
      <c r="F362" s="122" t="s">
        <v>68</v>
      </c>
      <c r="G362" s="122">
        <v>23643</v>
      </c>
      <c r="H362" s="48">
        <v>23059</v>
      </c>
      <c r="I362" s="48">
        <v>150418</v>
      </c>
    </row>
    <row r="363" spans="1:9" s="32" customFormat="1" ht="12.95" customHeight="1">
      <c r="B363" s="121">
        <v>2020</v>
      </c>
      <c r="C363" s="122" t="s">
        <v>68</v>
      </c>
      <c r="D363" s="122">
        <v>1.91</v>
      </c>
      <c r="E363" s="122" t="s">
        <v>68</v>
      </c>
      <c r="F363" s="122">
        <v>2</v>
      </c>
      <c r="G363" s="122">
        <v>23643</v>
      </c>
      <c r="H363" s="48">
        <v>14106</v>
      </c>
      <c r="I363" s="48">
        <v>189575</v>
      </c>
    </row>
    <row r="364" spans="1:9" s="32" customFormat="1" ht="12.95" customHeight="1">
      <c r="B364" s="121">
        <v>2021</v>
      </c>
      <c r="C364" s="122" t="s">
        <v>68</v>
      </c>
      <c r="D364" s="122">
        <v>6</v>
      </c>
      <c r="E364" s="122" t="s">
        <v>68</v>
      </c>
      <c r="F364" s="122" t="s">
        <v>68</v>
      </c>
      <c r="G364" s="122">
        <v>23645</v>
      </c>
      <c r="H364" s="48">
        <v>16954</v>
      </c>
      <c r="I364" s="48">
        <v>172613</v>
      </c>
    </row>
    <row r="365" spans="1:9" s="32" customFormat="1" ht="12.95" customHeight="1">
      <c r="B365" s="235"/>
      <c r="C365" s="34"/>
      <c r="D365" s="34"/>
      <c r="E365" s="34"/>
      <c r="F365" s="34"/>
      <c r="G365" s="34"/>
      <c r="H365" s="124"/>
      <c r="I365" s="124"/>
    </row>
    <row r="366" spans="1:9" s="32" customFormat="1" ht="12.95" customHeight="1">
      <c r="A366" s="32" t="s">
        <v>61</v>
      </c>
      <c r="B366" s="121">
        <v>2017</v>
      </c>
      <c r="C366" s="122" t="s">
        <v>68</v>
      </c>
      <c r="D366" s="122">
        <v>6</v>
      </c>
      <c r="E366" s="122" t="s">
        <v>68</v>
      </c>
      <c r="F366" s="122" t="s">
        <v>68</v>
      </c>
      <c r="G366" s="122">
        <v>20133</v>
      </c>
      <c r="H366" s="48">
        <v>28125</v>
      </c>
      <c r="I366" s="48">
        <v>82480</v>
      </c>
    </row>
    <row r="367" spans="1:9" s="32" customFormat="1" ht="12.95" customHeight="1">
      <c r="B367" s="121">
        <v>2018</v>
      </c>
      <c r="C367" s="122" t="s">
        <v>68</v>
      </c>
      <c r="D367" s="122">
        <v>8.8699999999999992</v>
      </c>
      <c r="E367" s="122" t="s">
        <v>68</v>
      </c>
      <c r="F367" s="122" t="s">
        <v>68</v>
      </c>
      <c r="G367" s="122">
        <v>20139</v>
      </c>
      <c r="H367" s="48">
        <v>36081</v>
      </c>
      <c r="I367" s="48">
        <v>82843</v>
      </c>
    </row>
    <row r="368" spans="1:9" s="32" customFormat="1" ht="12.95" customHeight="1">
      <c r="B368" s="121">
        <v>2019</v>
      </c>
      <c r="C368" s="122">
        <v>1.56</v>
      </c>
      <c r="D368" s="122">
        <v>5.0199999999999996</v>
      </c>
      <c r="E368" s="122" t="s">
        <v>68</v>
      </c>
      <c r="F368" s="122" t="s">
        <v>68</v>
      </c>
      <c r="G368" s="122">
        <v>20139</v>
      </c>
      <c r="H368" s="48">
        <v>32101</v>
      </c>
      <c r="I368" s="48">
        <v>72083</v>
      </c>
    </row>
    <row r="369" spans="1:9" s="32" customFormat="1" ht="12.95" customHeight="1">
      <c r="B369" s="121">
        <v>2020</v>
      </c>
      <c r="C369" s="122" t="s">
        <v>68</v>
      </c>
      <c r="D369" s="122" t="s">
        <v>68</v>
      </c>
      <c r="E369" s="122" t="s">
        <v>68</v>
      </c>
      <c r="F369" s="122" t="s">
        <v>68</v>
      </c>
      <c r="G369" s="122">
        <v>20147</v>
      </c>
      <c r="H369" s="48">
        <v>18145</v>
      </c>
      <c r="I369" s="48">
        <v>77837</v>
      </c>
    </row>
    <row r="370" spans="1:9" s="32" customFormat="1" ht="12.95" customHeight="1">
      <c r="B370" s="121">
        <v>2021</v>
      </c>
      <c r="C370" s="122" t="s">
        <v>68</v>
      </c>
      <c r="D370" s="122">
        <v>8</v>
      </c>
      <c r="E370" s="122" t="s">
        <v>68</v>
      </c>
      <c r="F370" s="122" t="s">
        <v>68</v>
      </c>
      <c r="G370" s="122">
        <v>20139.82</v>
      </c>
      <c r="H370" s="48">
        <v>19062</v>
      </c>
      <c r="I370" s="48">
        <v>73628</v>
      </c>
    </row>
    <row r="371" spans="1:9" s="32" customFormat="1" ht="12.95" customHeight="1">
      <c r="B371" s="235"/>
      <c r="C371" s="34"/>
      <c r="D371" s="34"/>
      <c r="E371" s="34"/>
      <c r="F371" s="34"/>
      <c r="G371" s="34"/>
      <c r="H371" s="124"/>
      <c r="I371" s="124"/>
    </row>
    <row r="372" spans="1:9" s="32" customFormat="1" ht="12.95" customHeight="1">
      <c r="A372" s="32" t="s">
        <v>62</v>
      </c>
      <c r="B372" s="121">
        <v>2017</v>
      </c>
      <c r="C372" s="122" t="s">
        <v>68</v>
      </c>
      <c r="D372" s="34">
        <v>36</v>
      </c>
      <c r="E372" s="34" t="s">
        <v>68</v>
      </c>
      <c r="F372" s="34" t="s">
        <v>68</v>
      </c>
      <c r="G372" s="34">
        <v>19250</v>
      </c>
      <c r="H372" s="124">
        <v>47741</v>
      </c>
      <c r="I372" s="124">
        <v>18594</v>
      </c>
    </row>
    <row r="373" spans="1:9" s="32" customFormat="1" ht="12.95" customHeight="1">
      <c r="B373" s="121">
        <v>2018</v>
      </c>
      <c r="C373" s="122">
        <v>7.54</v>
      </c>
      <c r="D373" s="34">
        <v>66.2</v>
      </c>
      <c r="E373" s="34" t="s">
        <v>68</v>
      </c>
      <c r="F373" s="34" t="s">
        <v>68</v>
      </c>
      <c r="G373" s="34">
        <v>19260</v>
      </c>
      <c r="H373" s="124">
        <v>48803</v>
      </c>
      <c r="I373" s="124">
        <v>27774</v>
      </c>
    </row>
    <row r="374" spans="1:9" s="32" customFormat="1" ht="12.95" customHeight="1">
      <c r="B374" s="121">
        <v>2019</v>
      </c>
      <c r="C374" s="122" t="s">
        <v>68</v>
      </c>
      <c r="D374" s="34">
        <v>80.05</v>
      </c>
      <c r="E374" s="34" t="s">
        <v>68</v>
      </c>
      <c r="F374" s="34" t="s">
        <v>68</v>
      </c>
      <c r="G374" s="34">
        <v>19260</v>
      </c>
      <c r="H374" s="124">
        <v>40801</v>
      </c>
      <c r="I374" s="124">
        <v>30539</v>
      </c>
    </row>
    <row r="375" spans="1:9" s="32" customFormat="1" ht="12.95" customHeight="1">
      <c r="B375" s="121">
        <v>2020</v>
      </c>
      <c r="C375" s="122" t="s">
        <v>68</v>
      </c>
      <c r="D375" s="34">
        <v>68.8</v>
      </c>
      <c r="E375" s="34" t="s">
        <v>68</v>
      </c>
      <c r="F375" s="34" t="s">
        <v>68</v>
      </c>
      <c r="G375" s="34">
        <v>18875</v>
      </c>
      <c r="H375" s="124">
        <v>28810</v>
      </c>
      <c r="I375" s="124">
        <v>22833</v>
      </c>
    </row>
    <row r="376" spans="1:9" s="32" customFormat="1" ht="12.95" customHeight="1">
      <c r="B376" s="121">
        <v>2021</v>
      </c>
      <c r="C376" s="122">
        <v>2</v>
      </c>
      <c r="D376" s="34">
        <v>42</v>
      </c>
      <c r="E376" s="34" t="s">
        <v>68</v>
      </c>
      <c r="F376" s="34" t="s">
        <v>68</v>
      </c>
      <c r="G376" s="34">
        <v>18875</v>
      </c>
      <c r="H376" s="124">
        <v>33807</v>
      </c>
      <c r="I376" s="124">
        <v>14821</v>
      </c>
    </row>
    <row r="377" spans="1:9" s="32" customFormat="1" ht="12.95" customHeight="1">
      <c r="B377" s="235"/>
      <c r="C377" s="122"/>
      <c r="D377" s="34"/>
      <c r="E377" s="34"/>
      <c r="F377" s="34"/>
      <c r="G377" s="34"/>
      <c r="H377" s="124"/>
      <c r="I377" s="124"/>
    </row>
    <row r="378" spans="1:9" s="32" customFormat="1" ht="12.95" customHeight="1">
      <c r="A378" s="32" t="s">
        <v>63</v>
      </c>
      <c r="B378" s="121">
        <v>2017</v>
      </c>
      <c r="C378" s="122" t="s">
        <v>68</v>
      </c>
      <c r="D378" s="34" t="s">
        <v>68</v>
      </c>
      <c r="E378" s="34" t="s">
        <v>68</v>
      </c>
      <c r="F378" s="34" t="s">
        <v>68</v>
      </c>
      <c r="G378" s="34">
        <v>1437</v>
      </c>
      <c r="H378" s="124">
        <v>3380</v>
      </c>
      <c r="I378" s="124" t="s">
        <v>68</v>
      </c>
    </row>
    <row r="379" spans="1:9" s="32" customFormat="1" ht="12.95" customHeight="1">
      <c r="B379" s="121">
        <v>2018</v>
      </c>
      <c r="C379" s="122" t="s">
        <v>68</v>
      </c>
      <c r="D379" s="34" t="s">
        <v>68</v>
      </c>
      <c r="E379" s="34" t="s">
        <v>68</v>
      </c>
      <c r="F379" s="34" t="s">
        <v>68</v>
      </c>
      <c r="G379" s="34">
        <v>1437</v>
      </c>
      <c r="H379" s="124">
        <v>3463</v>
      </c>
      <c r="I379" s="124" t="s">
        <v>68</v>
      </c>
    </row>
    <row r="380" spans="1:9" s="32" customFormat="1" ht="12.95" customHeight="1">
      <c r="B380" s="121">
        <v>2019</v>
      </c>
      <c r="C380" s="122" t="s">
        <v>68</v>
      </c>
      <c r="D380" s="34" t="s">
        <v>68</v>
      </c>
      <c r="E380" s="34" t="s">
        <v>68</v>
      </c>
      <c r="F380" s="34" t="s">
        <v>68</v>
      </c>
      <c r="G380" s="34">
        <v>1437</v>
      </c>
      <c r="H380" s="124">
        <v>3640</v>
      </c>
      <c r="I380" s="124" t="s">
        <v>68</v>
      </c>
    </row>
    <row r="381" spans="1:9" s="32" customFormat="1" ht="12.95" customHeight="1">
      <c r="B381" s="121">
        <v>2020</v>
      </c>
      <c r="C381" s="122" t="s">
        <v>68</v>
      </c>
      <c r="D381" s="34" t="s">
        <v>68</v>
      </c>
      <c r="E381" s="34" t="s">
        <v>68</v>
      </c>
      <c r="F381" s="34" t="s">
        <v>68</v>
      </c>
      <c r="G381" s="34">
        <v>1680</v>
      </c>
      <c r="H381" s="124">
        <v>3464</v>
      </c>
      <c r="I381" s="124" t="s">
        <v>68</v>
      </c>
    </row>
    <row r="382" spans="1:9" s="32" customFormat="1" ht="12.95" customHeight="1">
      <c r="B382" s="121">
        <v>2021</v>
      </c>
      <c r="C382" s="122" t="s">
        <v>68</v>
      </c>
      <c r="D382" s="34" t="s">
        <v>68</v>
      </c>
      <c r="E382" s="34" t="s">
        <v>68</v>
      </c>
      <c r="F382" s="34" t="s">
        <v>68</v>
      </c>
      <c r="G382" s="34">
        <v>1680</v>
      </c>
      <c r="H382" s="124">
        <v>3350</v>
      </c>
      <c r="I382" s="124" t="s">
        <v>68</v>
      </c>
    </row>
    <row r="383" spans="1:9" s="32" customFormat="1" ht="12.95" customHeight="1">
      <c r="B383" s="235"/>
      <c r="C383" s="34"/>
      <c r="D383" s="34"/>
      <c r="E383" s="34"/>
      <c r="F383" s="34"/>
      <c r="G383" s="34"/>
      <c r="H383" s="124"/>
      <c r="I383" s="124"/>
    </row>
    <row r="384" spans="1:9" s="32" customFormat="1" ht="12.95" customHeight="1">
      <c r="A384" s="32" t="s">
        <v>64</v>
      </c>
      <c r="B384" s="121">
        <v>2017</v>
      </c>
      <c r="C384" s="122" t="s">
        <v>68</v>
      </c>
      <c r="D384" s="34">
        <v>1</v>
      </c>
      <c r="E384" s="34" t="s">
        <v>68</v>
      </c>
      <c r="F384" s="34" t="s">
        <v>68</v>
      </c>
      <c r="G384" s="34">
        <v>13786</v>
      </c>
      <c r="H384" s="124">
        <v>24669</v>
      </c>
      <c r="I384" s="124">
        <v>1819</v>
      </c>
    </row>
    <row r="385" spans="1:9" s="32" customFormat="1" ht="12.95" customHeight="1">
      <c r="B385" s="121">
        <v>2018</v>
      </c>
      <c r="C385" s="122">
        <v>3.1</v>
      </c>
      <c r="D385" s="122">
        <v>4.0999999999999996</v>
      </c>
      <c r="E385" s="122" t="s">
        <v>68</v>
      </c>
      <c r="F385" s="122" t="s">
        <v>68</v>
      </c>
      <c r="G385" s="122">
        <v>13786</v>
      </c>
      <c r="H385" s="48">
        <v>31473</v>
      </c>
      <c r="I385" s="48">
        <v>3355</v>
      </c>
    </row>
    <row r="386" spans="1:9" s="32" customFormat="1" ht="12.95" customHeight="1">
      <c r="B386" s="121">
        <v>2019</v>
      </c>
      <c r="C386" s="122">
        <v>1.8</v>
      </c>
      <c r="D386" s="122">
        <v>13</v>
      </c>
      <c r="E386" s="122" t="s">
        <v>68</v>
      </c>
      <c r="F386" s="122" t="s">
        <v>68</v>
      </c>
      <c r="G386" s="122">
        <v>13786</v>
      </c>
      <c r="H386" s="48">
        <v>35410</v>
      </c>
      <c r="I386" s="48">
        <v>2409</v>
      </c>
    </row>
    <row r="387" spans="1:9">
      <c r="A387" s="32"/>
      <c r="B387" s="121">
        <v>2020</v>
      </c>
      <c r="C387" s="122" t="s">
        <v>68</v>
      </c>
      <c r="D387" s="122">
        <v>1</v>
      </c>
      <c r="E387" s="122" t="s">
        <v>68</v>
      </c>
      <c r="F387" s="122" t="s">
        <v>68</v>
      </c>
      <c r="G387" s="122">
        <v>13786</v>
      </c>
      <c r="H387" s="48">
        <v>19489</v>
      </c>
      <c r="I387" s="48">
        <v>2821</v>
      </c>
    </row>
    <row r="388" spans="1:9">
      <c r="A388" s="32"/>
      <c r="B388" s="121">
        <v>2021</v>
      </c>
      <c r="C388" s="122" t="s">
        <v>68</v>
      </c>
      <c r="D388" s="34">
        <v>2</v>
      </c>
      <c r="E388" s="122" t="s">
        <v>68</v>
      </c>
      <c r="F388" s="122" t="s">
        <v>68</v>
      </c>
      <c r="G388" s="34">
        <v>12168</v>
      </c>
      <c r="H388" s="124">
        <v>24412</v>
      </c>
      <c r="I388" s="124">
        <v>1978</v>
      </c>
    </row>
    <row r="389" spans="1:9">
      <c r="A389" s="32"/>
      <c r="B389" s="235"/>
      <c r="C389" s="126"/>
      <c r="D389" s="127"/>
      <c r="E389" s="34"/>
      <c r="F389" s="34"/>
      <c r="G389" s="126"/>
      <c r="H389" s="127"/>
      <c r="I389" s="126"/>
    </row>
    <row r="390" spans="1:9" s="32" customFormat="1" ht="12.95" customHeight="1">
      <c r="A390" s="32" t="s">
        <v>65</v>
      </c>
      <c r="B390" s="121">
        <v>2017</v>
      </c>
      <c r="C390" s="126" t="s">
        <v>68</v>
      </c>
      <c r="D390" s="127">
        <v>53</v>
      </c>
      <c r="E390" s="34" t="s">
        <v>68</v>
      </c>
      <c r="F390" s="34" t="s">
        <v>68</v>
      </c>
      <c r="G390" s="126">
        <v>33587</v>
      </c>
      <c r="H390" s="127">
        <v>33794</v>
      </c>
      <c r="I390" s="126">
        <v>91603</v>
      </c>
    </row>
    <row r="391" spans="1:9">
      <c r="B391" s="121">
        <v>2018</v>
      </c>
      <c r="C391" s="122" t="s">
        <v>68</v>
      </c>
      <c r="D391" s="122">
        <v>18.100000000000001</v>
      </c>
      <c r="E391" s="122" t="s">
        <v>68</v>
      </c>
      <c r="F391" s="122" t="s">
        <v>68</v>
      </c>
      <c r="G391" s="122">
        <v>35162</v>
      </c>
      <c r="H391" s="122">
        <v>35342</v>
      </c>
      <c r="I391" s="122">
        <v>101759</v>
      </c>
    </row>
    <row r="392" spans="1:9" s="32" customFormat="1">
      <c r="A392" s="23"/>
      <c r="B392" s="121">
        <v>2019</v>
      </c>
      <c r="C392" s="415" t="s">
        <v>68</v>
      </c>
      <c r="D392" s="126">
        <v>2</v>
      </c>
      <c r="E392" s="122" t="s">
        <v>68</v>
      </c>
      <c r="F392" s="122" t="s">
        <v>68</v>
      </c>
      <c r="G392" s="126">
        <v>35162</v>
      </c>
      <c r="H392" s="126">
        <v>31424</v>
      </c>
      <c r="I392" s="126">
        <v>95820</v>
      </c>
    </row>
    <row r="393" spans="1:9">
      <c r="B393" s="121">
        <v>2020</v>
      </c>
      <c r="C393" s="408" t="s">
        <v>68</v>
      </c>
      <c r="D393" s="122">
        <v>4.5999999999999996</v>
      </c>
      <c r="E393" s="408" t="s">
        <v>68</v>
      </c>
      <c r="F393" s="126" t="s">
        <v>68</v>
      </c>
      <c r="G393" s="32">
        <v>32105</v>
      </c>
      <c r="H393" s="32">
        <v>32265</v>
      </c>
      <c r="I393" s="32">
        <v>102128</v>
      </c>
    </row>
    <row r="394" spans="1:9">
      <c r="A394" s="234"/>
      <c r="B394" s="300">
        <v>2021</v>
      </c>
      <c r="C394" s="493" t="s">
        <v>68</v>
      </c>
      <c r="D394" s="234">
        <v>6</v>
      </c>
      <c r="E394" s="494" t="s">
        <v>68</v>
      </c>
      <c r="F394" s="338" t="s">
        <v>68</v>
      </c>
      <c r="G394" s="234">
        <v>32105</v>
      </c>
      <c r="H394" s="234">
        <v>30032</v>
      </c>
      <c r="I394" s="234">
        <v>87057</v>
      </c>
    </row>
    <row r="395" spans="1:9">
      <c r="B395" s="128"/>
    </row>
    <row r="396" spans="1:9">
      <c r="A396" s="129" t="s">
        <v>227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&amp;L&amp;"Arial,Regular"&amp;12ШУМАРСТВО</oddHeader>
    <oddFooter>&amp;L&amp;"Arial,Regular"&amp;8Градови и општине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1" spans="1:7">
      <c r="A1" s="522" t="s">
        <v>1497</v>
      </c>
      <c r="B1" s="522"/>
      <c r="C1" s="522"/>
      <c r="D1" s="522"/>
      <c r="E1" s="522"/>
      <c r="F1" s="522"/>
      <c r="G1" s="522"/>
    </row>
    <row r="2" spans="1:7" s="556" customFormat="1" ht="12" thickBot="1">
      <c r="A2" s="562"/>
      <c r="B2" s="562"/>
      <c r="C2" s="562"/>
      <c r="D2" s="562"/>
      <c r="E2" s="562"/>
      <c r="G2" s="519" t="s">
        <v>0</v>
      </c>
    </row>
    <row r="3" spans="1:7" ht="50.25" thickBot="1">
      <c r="A3" s="301" t="s">
        <v>287</v>
      </c>
      <c r="B3" s="287" t="s">
        <v>601</v>
      </c>
      <c r="C3" s="287" t="s">
        <v>602</v>
      </c>
      <c r="D3" s="287" t="s">
        <v>603</v>
      </c>
      <c r="E3" s="287" t="s">
        <v>604</v>
      </c>
      <c r="F3" s="287" t="s">
        <v>605</v>
      </c>
      <c r="G3" s="302" t="s">
        <v>606</v>
      </c>
    </row>
    <row r="4" spans="1:7">
      <c r="A4" s="176" t="s">
        <v>3</v>
      </c>
      <c r="B4" s="406">
        <v>32757</v>
      </c>
      <c r="C4" s="406">
        <v>22970</v>
      </c>
      <c r="D4" s="406">
        <v>57628</v>
      </c>
      <c r="E4" s="406">
        <v>8110</v>
      </c>
      <c r="F4" s="407" t="s">
        <v>68</v>
      </c>
      <c r="G4" s="406">
        <v>24742</v>
      </c>
    </row>
    <row r="5" spans="1:7">
      <c r="A5" s="4" t="s">
        <v>4</v>
      </c>
      <c r="B5" s="406">
        <v>71</v>
      </c>
      <c r="C5" s="406">
        <v>56</v>
      </c>
      <c r="D5" s="406">
        <v>538</v>
      </c>
      <c r="E5" s="407" t="s">
        <v>68</v>
      </c>
      <c r="F5" s="407" t="s">
        <v>68</v>
      </c>
      <c r="G5" s="407" t="s">
        <v>68</v>
      </c>
    </row>
    <row r="6" spans="1:7">
      <c r="A6" s="176" t="s">
        <v>5</v>
      </c>
      <c r="B6" s="406">
        <v>6028</v>
      </c>
      <c r="C6" s="406">
        <v>3771</v>
      </c>
      <c r="D6" s="406">
        <v>23947</v>
      </c>
      <c r="E6" s="406">
        <v>1324</v>
      </c>
      <c r="F6" s="406">
        <v>1324</v>
      </c>
      <c r="G6" s="406">
        <v>11900</v>
      </c>
    </row>
    <row r="7" spans="1:7">
      <c r="A7" s="4" t="s">
        <v>6</v>
      </c>
      <c r="B7" s="406">
        <v>2001</v>
      </c>
      <c r="C7" s="406">
        <v>601</v>
      </c>
      <c r="D7" s="406">
        <v>2820</v>
      </c>
      <c r="E7" s="406">
        <v>230</v>
      </c>
      <c r="F7" s="406">
        <v>230</v>
      </c>
      <c r="G7" s="406">
        <v>1390</v>
      </c>
    </row>
    <row r="8" spans="1:7">
      <c r="A8" s="4" t="s">
        <v>7</v>
      </c>
      <c r="B8" s="449" t="s">
        <v>732</v>
      </c>
      <c r="C8" s="449" t="s">
        <v>732</v>
      </c>
      <c r="D8" s="449" t="s">
        <v>732</v>
      </c>
      <c r="E8" s="449" t="s">
        <v>732</v>
      </c>
      <c r="F8" s="449" t="s">
        <v>732</v>
      </c>
      <c r="G8" s="449" t="s">
        <v>732</v>
      </c>
    </row>
    <row r="9" spans="1:7">
      <c r="A9" s="4" t="s">
        <v>8</v>
      </c>
      <c r="B9" s="406">
        <v>1378</v>
      </c>
      <c r="C9" s="406">
        <v>685</v>
      </c>
      <c r="D9" s="406">
        <v>5298</v>
      </c>
      <c r="E9" s="406">
        <v>301</v>
      </c>
      <c r="F9" s="407" t="s">
        <v>68</v>
      </c>
      <c r="G9" s="406">
        <v>2473</v>
      </c>
    </row>
    <row r="10" spans="1:7">
      <c r="A10" s="4" t="s">
        <v>9</v>
      </c>
      <c r="B10" s="406">
        <v>1276</v>
      </c>
      <c r="C10" s="406">
        <v>391</v>
      </c>
      <c r="D10" s="406">
        <v>1957</v>
      </c>
      <c r="E10" s="406">
        <v>287</v>
      </c>
      <c r="F10" s="406"/>
      <c r="G10" s="406">
        <v>1501</v>
      </c>
    </row>
    <row r="11" spans="1:7">
      <c r="A11" s="4" t="s">
        <v>10</v>
      </c>
      <c r="B11" s="449" t="s">
        <v>732</v>
      </c>
      <c r="C11" s="449" t="s">
        <v>732</v>
      </c>
      <c r="D11" s="449" t="s">
        <v>732</v>
      </c>
      <c r="E11" s="449" t="s">
        <v>732</v>
      </c>
      <c r="F11" s="449" t="s">
        <v>732</v>
      </c>
      <c r="G11" s="449" t="s">
        <v>732</v>
      </c>
    </row>
    <row r="12" spans="1:7">
      <c r="A12" s="4" t="s">
        <v>11</v>
      </c>
      <c r="B12" s="407" t="s">
        <v>141</v>
      </c>
      <c r="C12" s="407" t="s">
        <v>141</v>
      </c>
      <c r="D12" s="407" t="s">
        <v>141</v>
      </c>
      <c r="E12" s="407" t="s">
        <v>141</v>
      </c>
      <c r="F12" s="407" t="s">
        <v>141</v>
      </c>
      <c r="G12" s="407" t="s">
        <v>141</v>
      </c>
    </row>
    <row r="13" spans="1:7">
      <c r="A13" s="4" t="s">
        <v>12</v>
      </c>
      <c r="B13" s="406">
        <v>527</v>
      </c>
      <c r="C13" s="406">
        <v>307</v>
      </c>
      <c r="D13" s="406">
        <v>2047</v>
      </c>
      <c r="E13" s="406">
        <v>231</v>
      </c>
      <c r="F13" s="407" t="s">
        <v>68</v>
      </c>
      <c r="G13" s="406">
        <v>1035</v>
      </c>
    </row>
    <row r="14" spans="1:7">
      <c r="A14" s="176" t="s">
        <v>730</v>
      </c>
      <c r="B14" s="406">
        <v>3155</v>
      </c>
      <c r="C14" s="406">
        <v>1861</v>
      </c>
      <c r="D14" s="406">
        <v>14443</v>
      </c>
      <c r="E14" s="406">
        <v>707</v>
      </c>
      <c r="F14" s="407" t="s">
        <v>68</v>
      </c>
      <c r="G14" s="406">
        <v>4822</v>
      </c>
    </row>
    <row r="15" spans="1:7">
      <c r="A15" s="176" t="s">
        <v>1508</v>
      </c>
      <c r="B15" s="406">
        <v>1566</v>
      </c>
      <c r="C15" s="406">
        <v>1306</v>
      </c>
      <c r="D15" s="406">
        <v>6173</v>
      </c>
      <c r="E15" s="406">
        <v>530</v>
      </c>
      <c r="F15" s="407" t="s">
        <v>68</v>
      </c>
      <c r="G15" s="406">
        <v>1941</v>
      </c>
    </row>
    <row r="16" spans="1:7">
      <c r="A16" s="176" t="s">
        <v>14</v>
      </c>
      <c r="B16" s="406">
        <v>2446</v>
      </c>
      <c r="C16" s="406">
        <v>2043</v>
      </c>
      <c r="D16" s="406">
        <v>10605</v>
      </c>
      <c r="E16" s="406">
        <v>1299</v>
      </c>
      <c r="F16" s="407" t="s">
        <v>68</v>
      </c>
      <c r="G16" s="406">
        <v>7164</v>
      </c>
    </row>
    <row r="17" spans="1:7">
      <c r="A17" s="4" t="s">
        <v>15</v>
      </c>
      <c r="B17" s="407" t="s">
        <v>141</v>
      </c>
      <c r="C17" s="407" t="s">
        <v>141</v>
      </c>
      <c r="D17" s="407" t="s">
        <v>141</v>
      </c>
      <c r="E17" s="407" t="s">
        <v>141</v>
      </c>
      <c r="F17" s="407" t="s">
        <v>141</v>
      </c>
      <c r="G17" s="407" t="s">
        <v>141</v>
      </c>
    </row>
    <row r="18" spans="1:7">
      <c r="A18" s="176" t="s">
        <v>150</v>
      </c>
      <c r="B18" s="406">
        <v>1714</v>
      </c>
      <c r="C18" s="406">
        <v>1166</v>
      </c>
      <c r="D18" s="406">
        <v>9951</v>
      </c>
      <c r="E18" s="406">
        <v>836</v>
      </c>
      <c r="F18" s="407" t="s">
        <v>68</v>
      </c>
      <c r="G18" s="406">
        <v>3905</v>
      </c>
    </row>
    <row r="19" spans="1:7">
      <c r="A19" s="4" t="s">
        <v>17</v>
      </c>
      <c r="B19" s="407" t="s">
        <v>141</v>
      </c>
      <c r="C19" s="407" t="s">
        <v>141</v>
      </c>
      <c r="D19" s="407" t="s">
        <v>141</v>
      </c>
      <c r="E19" s="407" t="s">
        <v>141</v>
      </c>
      <c r="F19" s="407" t="s">
        <v>141</v>
      </c>
      <c r="G19" s="407" t="s">
        <v>141</v>
      </c>
    </row>
    <row r="20" spans="1:7">
      <c r="A20" s="4" t="s">
        <v>18</v>
      </c>
      <c r="B20" s="407" t="s">
        <v>141</v>
      </c>
      <c r="C20" s="407" t="s">
        <v>141</v>
      </c>
      <c r="D20" s="407" t="s">
        <v>141</v>
      </c>
      <c r="E20" s="407" t="s">
        <v>141</v>
      </c>
      <c r="F20" s="407" t="s">
        <v>141</v>
      </c>
      <c r="G20" s="407" t="s">
        <v>141</v>
      </c>
    </row>
    <row r="21" spans="1:7">
      <c r="A21" s="176" t="s">
        <v>19</v>
      </c>
      <c r="B21" s="406">
        <v>10748</v>
      </c>
      <c r="C21" s="406">
        <v>5751</v>
      </c>
      <c r="D21" s="406">
        <v>16816</v>
      </c>
      <c r="E21" s="406">
        <v>3004</v>
      </c>
      <c r="F21" s="407" t="s">
        <v>68</v>
      </c>
      <c r="G21" s="406">
        <v>10715</v>
      </c>
    </row>
    <row r="22" spans="1:7">
      <c r="A22" s="5" t="s">
        <v>20</v>
      </c>
      <c r="B22" s="407" t="s">
        <v>141</v>
      </c>
      <c r="C22" s="407" t="s">
        <v>141</v>
      </c>
      <c r="D22" s="407" t="s">
        <v>141</v>
      </c>
      <c r="E22" s="407" t="s">
        <v>141</v>
      </c>
      <c r="F22" s="407" t="s">
        <v>141</v>
      </c>
      <c r="G22" s="407" t="s">
        <v>141</v>
      </c>
    </row>
    <row r="23" spans="1:7">
      <c r="A23" s="5" t="s">
        <v>21</v>
      </c>
      <c r="B23" s="407" t="s">
        <v>68</v>
      </c>
      <c r="C23" s="407" t="s">
        <v>68</v>
      </c>
      <c r="D23" s="407" t="s">
        <v>68</v>
      </c>
      <c r="E23" s="407" t="s">
        <v>68</v>
      </c>
      <c r="F23" s="407" t="s">
        <v>68</v>
      </c>
      <c r="G23" s="407" t="s">
        <v>68</v>
      </c>
    </row>
    <row r="24" spans="1:7">
      <c r="A24" s="5" t="s">
        <v>22</v>
      </c>
      <c r="B24" s="406">
        <v>4552</v>
      </c>
      <c r="C24" s="406">
        <v>2265</v>
      </c>
      <c r="D24" s="406">
        <v>6445</v>
      </c>
      <c r="E24" s="406">
        <v>1498</v>
      </c>
      <c r="F24" s="407" t="s">
        <v>141</v>
      </c>
      <c r="G24" s="406">
        <v>3896</v>
      </c>
    </row>
    <row r="25" spans="1:7">
      <c r="A25" s="5" t="s">
        <v>23</v>
      </c>
      <c r="B25" s="406">
        <v>5123</v>
      </c>
      <c r="C25" s="406">
        <v>2961</v>
      </c>
      <c r="D25" s="406">
        <v>6886</v>
      </c>
      <c r="E25" s="406">
        <v>1125</v>
      </c>
      <c r="F25" s="407" t="s">
        <v>68</v>
      </c>
      <c r="G25" s="406">
        <v>4909</v>
      </c>
    </row>
    <row r="26" spans="1:7">
      <c r="A26" s="5" t="s">
        <v>24</v>
      </c>
      <c r="B26" s="406">
        <v>1073</v>
      </c>
      <c r="C26" s="406">
        <v>525</v>
      </c>
      <c r="D26" s="406">
        <v>3485</v>
      </c>
      <c r="E26" s="406">
        <v>381</v>
      </c>
      <c r="F26" s="407" t="s">
        <v>68</v>
      </c>
      <c r="G26" s="406">
        <v>1910</v>
      </c>
    </row>
    <row r="27" spans="1:7">
      <c r="A27" s="5" t="s">
        <v>25</v>
      </c>
      <c r="B27" s="407" t="s">
        <v>141</v>
      </c>
      <c r="C27" s="407" t="s">
        <v>141</v>
      </c>
      <c r="D27" s="407" t="s">
        <v>141</v>
      </c>
      <c r="E27" s="407" t="s">
        <v>141</v>
      </c>
      <c r="F27" s="407" t="s">
        <v>141</v>
      </c>
      <c r="G27" s="407" t="s">
        <v>141</v>
      </c>
    </row>
    <row r="28" spans="1:7">
      <c r="A28" s="4" t="s">
        <v>26</v>
      </c>
      <c r="B28" s="406">
        <v>20</v>
      </c>
      <c r="C28" s="406">
        <v>20</v>
      </c>
      <c r="D28" s="406">
        <v>303</v>
      </c>
      <c r="E28" s="407" t="s">
        <v>68</v>
      </c>
      <c r="F28" s="407" t="s">
        <v>68</v>
      </c>
      <c r="G28" s="407" t="s">
        <v>68</v>
      </c>
    </row>
    <row r="29" spans="1:7">
      <c r="A29" s="4" t="s">
        <v>27</v>
      </c>
      <c r="B29" s="406">
        <v>61</v>
      </c>
      <c r="C29" s="406">
        <v>61</v>
      </c>
      <c r="D29" s="406">
        <v>304</v>
      </c>
      <c r="E29" s="406">
        <v>60</v>
      </c>
      <c r="F29" s="407" t="s">
        <v>68</v>
      </c>
      <c r="G29" s="406">
        <v>283</v>
      </c>
    </row>
    <row r="30" spans="1:7">
      <c r="A30" s="4" t="s">
        <v>28</v>
      </c>
      <c r="B30" s="406">
        <v>232</v>
      </c>
      <c r="C30" s="406">
        <v>178</v>
      </c>
      <c r="D30" s="406">
        <v>1850</v>
      </c>
      <c r="E30" s="406">
        <v>120</v>
      </c>
      <c r="F30" s="407" t="s">
        <v>68</v>
      </c>
      <c r="G30" s="406">
        <v>1300</v>
      </c>
    </row>
    <row r="31" spans="1:7">
      <c r="A31" s="4" t="s">
        <v>29</v>
      </c>
      <c r="B31" s="406">
        <v>1697</v>
      </c>
      <c r="C31" s="406">
        <v>887</v>
      </c>
      <c r="D31" s="406">
        <v>5463</v>
      </c>
      <c r="E31" s="406">
        <v>588</v>
      </c>
      <c r="F31" s="407" t="s">
        <v>68</v>
      </c>
      <c r="G31" s="406">
        <v>3934</v>
      </c>
    </row>
    <row r="32" spans="1:7">
      <c r="A32" s="4" t="s">
        <v>30</v>
      </c>
      <c r="B32" s="406">
        <v>518</v>
      </c>
      <c r="C32" s="406">
        <v>266</v>
      </c>
      <c r="D32" s="406">
        <v>1623</v>
      </c>
      <c r="E32" s="406">
        <v>165</v>
      </c>
      <c r="F32" s="407" t="s">
        <v>68</v>
      </c>
      <c r="G32" s="406">
        <v>1249</v>
      </c>
    </row>
    <row r="33" spans="1:7">
      <c r="A33" s="4" t="s">
        <v>31</v>
      </c>
      <c r="B33" s="406">
        <v>795</v>
      </c>
      <c r="C33" s="406">
        <v>497</v>
      </c>
      <c r="D33" s="406">
        <v>3042</v>
      </c>
      <c r="E33" s="406">
        <v>292</v>
      </c>
      <c r="F33" s="407" t="s">
        <v>68</v>
      </c>
      <c r="G33" s="406">
        <v>1050</v>
      </c>
    </row>
    <row r="34" spans="1:7">
      <c r="A34" s="4" t="s">
        <v>32</v>
      </c>
      <c r="B34" s="406">
        <v>28</v>
      </c>
      <c r="C34" s="406">
        <v>24</v>
      </c>
      <c r="D34" s="406">
        <v>458</v>
      </c>
      <c r="E34" s="407" t="s">
        <v>68</v>
      </c>
      <c r="F34" s="407" t="s">
        <v>68</v>
      </c>
      <c r="G34" s="407" t="s">
        <v>68</v>
      </c>
    </row>
    <row r="35" spans="1:7">
      <c r="A35" s="4" t="s">
        <v>33</v>
      </c>
      <c r="B35" s="407" t="s">
        <v>141</v>
      </c>
      <c r="C35" s="407" t="s">
        <v>141</v>
      </c>
      <c r="D35" s="407" t="s">
        <v>141</v>
      </c>
      <c r="E35" s="407" t="s">
        <v>141</v>
      </c>
      <c r="F35" s="407" t="s">
        <v>141</v>
      </c>
      <c r="G35" s="407" t="s">
        <v>141</v>
      </c>
    </row>
    <row r="36" spans="1:7">
      <c r="A36" s="4" t="s">
        <v>34</v>
      </c>
      <c r="B36" s="406">
        <v>1769</v>
      </c>
      <c r="C36" s="406">
        <v>1161</v>
      </c>
      <c r="D36" s="406">
        <v>8094</v>
      </c>
      <c r="E36" s="406">
        <v>302</v>
      </c>
      <c r="F36" s="407" t="s">
        <v>68</v>
      </c>
      <c r="G36" s="406">
        <v>1365</v>
      </c>
    </row>
    <row r="37" spans="1:7">
      <c r="A37" s="4" t="s">
        <v>35</v>
      </c>
      <c r="B37" s="406">
        <v>209</v>
      </c>
      <c r="C37" s="406">
        <v>105</v>
      </c>
      <c r="D37" s="406">
        <v>150</v>
      </c>
      <c r="E37" s="406">
        <v>101</v>
      </c>
      <c r="F37" s="407" t="s">
        <v>68</v>
      </c>
      <c r="G37" s="406">
        <v>150</v>
      </c>
    </row>
    <row r="38" spans="1:7">
      <c r="A38" s="4" t="s">
        <v>36</v>
      </c>
      <c r="B38" s="406">
        <v>268</v>
      </c>
      <c r="C38" s="406">
        <v>237</v>
      </c>
      <c r="D38" s="406">
        <v>1063</v>
      </c>
      <c r="E38" s="407" t="s">
        <v>68</v>
      </c>
      <c r="F38" s="407" t="s">
        <v>68</v>
      </c>
      <c r="G38" s="407" t="s">
        <v>68</v>
      </c>
    </row>
    <row r="39" spans="1:7">
      <c r="A39" s="4" t="s">
        <v>37</v>
      </c>
      <c r="B39" s="406">
        <v>504</v>
      </c>
      <c r="C39" s="406">
        <v>350</v>
      </c>
      <c r="D39" s="406">
        <v>525</v>
      </c>
      <c r="E39" s="406">
        <v>185</v>
      </c>
      <c r="F39" s="407" t="s">
        <v>68</v>
      </c>
      <c r="G39" s="406">
        <v>240</v>
      </c>
    </row>
    <row r="40" spans="1:7">
      <c r="A40" s="4" t="s">
        <v>38</v>
      </c>
      <c r="B40" s="406">
        <v>1801</v>
      </c>
      <c r="C40" s="406">
        <v>901</v>
      </c>
      <c r="D40" s="406">
        <v>6624</v>
      </c>
      <c r="E40" s="406">
        <v>706</v>
      </c>
      <c r="F40" s="407" t="s">
        <v>68</v>
      </c>
      <c r="G40" s="406">
        <v>2699</v>
      </c>
    </row>
    <row r="41" spans="1:7">
      <c r="A41" s="4" t="s">
        <v>39</v>
      </c>
      <c r="B41" s="406">
        <v>2675</v>
      </c>
      <c r="C41" s="406">
        <v>648</v>
      </c>
      <c r="D41" s="406">
        <v>4103</v>
      </c>
      <c r="E41" s="406">
        <v>470</v>
      </c>
      <c r="F41" s="407" t="s">
        <v>68</v>
      </c>
      <c r="G41" s="406">
        <v>2064</v>
      </c>
    </row>
    <row r="42" spans="1:7">
      <c r="A42" s="4" t="s">
        <v>40</v>
      </c>
      <c r="B42" s="406">
        <v>360</v>
      </c>
      <c r="C42" s="406">
        <v>240</v>
      </c>
      <c r="D42" s="406">
        <v>2691</v>
      </c>
      <c r="E42" s="406">
        <v>190</v>
      </c>
      <c r="F42" s="407" t="s">
        <v>68</v>
      </c>
      <c r="G42" s="406">
        <v>1530</v>
      </c>
    </row>
    <row r="43" spans="1:7">
      <c r="A43" s="4" t="s">
        <v>41</v>
      </c>
      <c r="B43" s="406">
        <v>1078</v>
      </c>
      <c r="C43" s="406">
        <v>762</v>
      </c>
      <c r="D43" s="406">
        <v>6148</v>
      </c>
      <c r="E43" s="407">
        <v>334</v>
      </c>
      <c r="F43" s="407" t="s">
        <v>68</v>
      </c>
      <c r="G43" s="406">
        <v>3183</v>
      </c>
    </row>
    <row r="44" spans="1:7">
      <c r="A44" s="4" t="s">
        <v>42</v>
      </c>
      <c r="B44" s="407">
        <v>36</v>
      </c>
      <c r="C44" s="407">
        <v>36</v>
      </c>
      <c r="D44" s="407">
        <v>286</v>
      </c>
      <c r="E44" s="407" t="s">
        <v>68</v>
      </c>
      <c r="F44" s="407" t="s">
        <v>68</v>
      </c>
      <c r="G44" s="407" t="s">
        <v>68</v>
      </c>
    </row>
    <row r="45" spans="1:7">
      <c r="A45" s="4" t="s">
        <v>43</v>
      </c>
      <c r="B45" s="407">
        <v>16</v>
      </c>
      <c r="C45" s="407">
        <v>16</v>
      </c>
      <c r="D45" s="407">
        <v>430</v>
      </c>
      <c r="E45" s="407">
        <v>6</v>
      </c>
      <c r="F45" s="407" t="s">
        <v>68</v>
      </c>
      <c r="G45" s="407">
        <v>48</v>
      </c>
    </row>
    <row r="46" spans="1:7">
      <c r="A46" s="4" t="s">
        <v>44</v>
      </c>
      <c r="B46" s="407" t="s">
        <v>141</v>
      </c>
      <c r="C46" s="407" t="s">
        <v>141</v>
      </c>
      <c r="D46" s="407" t="s">
        <v>141</v>
      </c>
      <c r="E46" s="407" t="s">
        <v>141</v>
      </c>
      <c r="F46" s="407" t="s">
        <v>141</v>
      </c>
      <c r="G46" s="407" t="s">
        <v>141</v>
      </c>
    </row>
    <row r="47" spans="1:7">
      <c r="A47" s="4" t="s">
        <v>45</v>
      </c>
      <c r="B47" s="407" t="s">
        <v>141</v>
      </c>
      <c r="C47" s="407" t="s">
        <v>141</v>
      </c>
      <c r="D47" s="407" t="s">
        <v>141</v>
      </c>
      <c r="E47" s="407" t="s">
        <v>141</v>
      </c>
      <c r="F47" s="407" t="s">
        <v>141</v>
      </c>
      <c r="G47" s="407" t="s">
        <v>141</v>
      </c>
    </row>
    <row r="48" spans="1:7">
      <c r="A48" s="4" t="s">
        <v>46</v>
      </c>
      <c r="B48" s="407">
        <v>60</v>
      </c>
      <c r="C48" s="407">
        <v>49</v>
      </c>
      <c r="D48" s="407">
        <v>232</v>
      </c>
      <c r="E48" s="407" t="s">
        <v>68</v>
      </c>
      <c r="F48" s="407" t="s">
        <v>68</v>
      </c>
      <c r="G48" s="407" t="s">
        <v>68</v>
      </c>
    </row>
    <row r="49" spans="1:7">
      <c r="A49" s="4" t="s">
        <v>47</v>
      </c>
      <c r="B49" s="407">
        <v>269</v>
      </c>
      <c r="C49" s="407">
        <v>238</v>
      </c>
      <c r="D49" s="407">
        <v>1869</v>
      </c>
      <c r="E49" s="407" t="s">
        <v>68</v>
      </c>
      <c r="F49" s="407" t="s">
        <v>68</v>
      </c>
      <c r="G49" s="407" t="s">
        <v>68</v>
      </c>
    </row>
    <row r="50" spans="1:7">
      <c r="A50" s="176" t="s">
        <v>48</v>
      </c>
      <c r="B50" s="407">
        <v>6895</v>
      </c>
      <c r="C50" s="407">
        <v>2214</v>
      </c>
      <c r="D50" s="407">
        <v>21906</v>
      </c>
      <c r="E50" s="407">
        <v>1513</v>
      </c>
      <c r="F50" s="407" t="s">
        <v>68</v>
      </c>
      <c r="G50" s="407">
        <v>13283</v>
      </c>
    </row>
    <row r="51" spans="1:7">
      <c r="A51" s="4" t="s">
        <v>49</v>
      </c>
      <c r="B51" s="407">
        <v>1554</v>
      </c>
      <c r="C51" s="407">
        <v>1007</v>
      </c>
      <c r="D51" s="407">
        <v>8705</v>
      </c>
      <c r="E51" s="407">
        <v>411</v>
      </c>
      <c r="F51" s="407" t="s">
        <v>68</v>
      </c>
      <c r="G51" s="407">
        <v>4152</v>
      </c>
    </row>
    <row r="52" spans="1:7">
      <c r="A52" s="4" t="s">
        <v>50</v>
      </c>
      <c r="B52" s="407">
        <v>97</v>
      </c>
      <c r="C52" s="407">
        <v>95</v>
      </c>
      <c r="D52" s="407">
        <v>973</v>
      </c>
      <c r="E52" s="407" t="s">
        <v>68</v>
      </c>
      <c r="F52" s="407" t="s">
        <v>68</v>
      </c>
      <c r="G52" s="407" t="s">
        <v>68</v>
      </c>
    </row>
    <row r="53" spans="1:7">
      <c r="A53" s="4" t="s">
        <v>51</v>
      </c>
      <c r="B53" s="407">
        <v>2375</v>
      </c>
      <c r="C53" s="407">
        <v>312</v>
      </c>
      <c r="D53" s="407">
        <v>1872</v>
      </c>
      <c r="E53" s="407">
        <v>306</v>
      </c>
      <c r="F53" s="407" t="s">
        <v>68</v>
      </c>
      <c r="G53" s="407">
        <v>1783</v>
      </c>
    </row>
    <row r="54" spans="1:7">
      <c r="A54" s="4" t="s">
        <v>52</v>
      </c>
      <c r="B54" s="407">
        <v>140</v>
      </c>
      <c r="C54" s="407">
        <v>130</v>
      </c>
      <c r="D54" s="407">
        <v>865</v>
      </c>
      <c r="E54" s="407">
        <v>65</v>
      </c>
      <c r="F54" s="407" t="s">
        <v>68</v>
      </c>
      <c r="G54" s="407">
        <v>532</v>
      </c>
    </row>
    <row r="55" spans="1:7">
      <c r="A55" s="4" t="s">
        <v>53</v>
      </c>
      <c r="B55" s="407">
        <v>1803</v>
      </c>
      <c r="C55" s="407">
        <v>964</v>
      </c>
      <c r="D55" s="407">
        <v>5618</v>
      </c>
      <c r="E55" s="407">
        <v>206</v>
      </c>
      <c r="F55" s="407" t="s">
        <v>68</v>
      </c>
      <c r="G55" s="407">
        <v>1329</v>
      </c>
    </row>
    <row r="56" spans="1:7">
      <c r="A56" s="4" t="s">
        <v>54</v>
      </c>
      <c r="B56" s="407">
        <v>642</v>
      </c>
      <c r="C56" s="407">
        <v>553</v>
      </c>
      <c r="D56" s="407">
        <v>920</v>
      </c>
      <c r="E56" s="407">
        <v>321</v>
      </c>
      <c r="F56" s="407" t="s">
        <v>68</v>
      </c>
      <c r="G56" s="407">
        <v>772</v>
      </c>
    </row>
    <row r="57" spans="1:7">
      <c r="A57" s="4" t="s">
        <v>55</v>
      </c>
      <c r="B57" s="407">
        <v>187</v>
      </c>
      <c r="C57" s="407">
        <v>57</v>
      </c>
      <c r="D57" s="407">
        <v>468</v>
      </c>
      <c r="E57" s="407" t="s">
        <v>68</v>
      </c>
      <c r="F57" s="407" t="s">
        <v>68</v>
      </c>
      <c r="G57" s="407" t="s">
        <v>68</v>
      </c>
    </row>
    <row r="58" spans="1:7">
      <c r="A58" s="4" t="s">
        <v>56</v>
      </c>
      <c r="B58" s="407">
        <v>2157</v>
      </c>
      <c r="C58" s="407">
        <v>1167</v>
      </c>
      <c r="D58" s="407">
        <v>10220</v>
      </c>
      <c r="E58" s="407">
        <v>650</v>
      </c>
      <c r="F58" s="407" t="s">
        <v>68</v>
      </c>
      <c r="G58" s="407">
        <v>5523</v>
      </c>
    </row>
    <row r="59" spans="1:7">
      <c r="A59" s="176" t="s">
        <v>57</v>
      </c>
      <c r="B59" s="407">
        <v>3054</v>
      </c>
      <c r="C59" s="407">
        <v>2184</v>
      </c>
      <c r="D59" s="407">
        <v>9549</v>
      </c>
      <c r="E59" s="407">
        <v>1126</v>
      </c>
      <c r="F59" s="407">
        <v>1126</v>
      </c>
      <c r="G59" s="407">
        <v>3994</v>
      </c>
    </row>
    <row r="60" spans="1:7">
      <c r="A60" s="4" t="s">
        <v>58</v>
      </c>
      <c r="B60" s="407">
        <v>1134</v>
      </c>
      <c r="C60" s="407">
        <v>590</v>
      </c>
      <c r="D60" s="407">
        <v>4273</v>
      </c>
      <c r="E60" s="407">
        <v>212</v>
      </c>
      <c r="F60" s="407" t="s">
        <v>68</v>
      </c>
      <c r="G60" s="407">
        <v>2094</v>
      </c>
    </row>
    <row r="61" spans="1:7">
      <c r="A61" s="4" t="s">
        <v>59</v>
      </c>
      <c r="B61" s="407">
        <v>1469</v>
      </c>
      <c r="C61" s="407">
        <v>749</v>
      </c>
      <c r="D61" s="407">
        <v>2380</v>
      </c>
      <c r="E61" s="407">
        <v>604</v>
      </c>
      <c r="F61" s="407" t="s">
        <v>68</v>
      </c>
      <c r="G61" s="407">
        <v>1893</v>
      </c>
    </row>
    <row r="62" spans="1:7">
      <c r="A62" s="4" t="s">
        <v>60</v>
      </c>
      <c r="B62" s="407">
        <v>154</v>
      </c>
      <c r="C62" s="407">
        <v>110</v>
      </c>
      <c r="D62" s="407">
        <v>513</v>
      </c>
      <c r="E62" s="407">
        <v>45</v>
      </c>
      <c r="F62" s="407" t="s">
        <v>68</v>
      </c>
      <c r="G62" s="407">
        <v>250</v>
      </c>
    </row>
    <row r="63" spans="1:7">
      <c r="A63" s="4" t="s">
        <v>61</v>
      </c>
      <c r="B63" s="407">
        <v>130</v>
      </c>
      <c r="C63" s="407">
        <v>98</v>
      </c>
      <c r="D63" s="407">
        <v>770</v>
      </c>
      <c r="E63" s="407">
        <v>71</v>
      </c>
      <c r="F63" s="407" t="s">
        <v>68</v>
      </c>
      <c r="G63" s="407">
        <v>420</v>
      </c>
    </row>
    <row r="64" spans="1:7">
      <c r="A64" s="4" t="s">
        <v>62</v>
      </c>
      <c r="B64" s="407">
        <v>38</v>
      </c>
      <c r="C64" s="407">
        <v>340</v>
      </c>
      <c r="D64" s="407">
        <v>2950</v>
      </c>
      <c r="E64" s="407">
        <v>200</v>
      </c>
      <c r="F64" s="407" t="s">
        <v>68</v>
      </c>
      <c r="G64" s="407">
        <v>2145</v>
      </c>
    </row>
    <row r="65" spans="1:7">
      <c r="A65" s="4" t="s">
        <v>63</v>
      </c>
      <c r="B65" s="407">
        <v>649</v>
      </c>
      <c r="C65" s="407">
        <v>272</v>
      </c>
      <c r="D65" s="407">
        <v>1770</v>
      </c>
      <c r="E65" s="407" t="s">
        <v>68</v>
      </c>
      <c r="F65" s="407" t="s">
        <v>68</v>
      </c>
      <c r="G65" s="407" t="s">
        <v>68</v>
      </c>
    </row>
    <row r="66" spans="1:7">
      <c r="A66" s="4" t="s">
        <v>64</v>
      </c>
      <c r="B66" s="407">
        <v>88</v>
      </c>
      <c r="C66" s="407">
        <v>81</v>
      </c>
      <c r="D66" s="407">
        <v>998</v>
      </c>
      <c r="E66" s="407">
        <v>42</v>
      </c>
      <c r="F66" s="407" t="s">
        <v>68</v>
      </c>
      <c r="G66" s="407">
        <v>856</v>
      </c>
    </row>
    <row r="67" spans="1:7">
      <c r="A67" s="177" t="s">
        <v>65</v>
      </c>
      <c r="B67" s="496">
        <v>522</v>
      </c>
      <c r="C67" s="496">
        <v>424</v>
      </c>
      <c r="D67" s="496">
        <v>2055</v>
      </c>
      <c r="E67" s="496">
        <v>300</v>
      </c>
      <c r="F67" s="496" t="s">
        <v>68</v>
      </c>
      <c r="G67" s="496">
        <v>1611</v>
      </c>
    </row>
    <row r="69" spans="1:7">
      <c r="A69" s="497" t="s">
        <v>733</v>
      </c>
      <c r="B69" s="406"/>
      <c r="C69" s="406"/>
      <c r="D69" s="406"/>
      <c r="E69" s="406"/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&amp;L&amp;"Arial,Regular"&amp;12ЖИВОТНА СРЕДИНА</oddHeader>
    <oddFooter>&amp;L&amp;"Arial,Regular"&amp;8Градови и општине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22" t="s">
        <v>857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s="556" customFormat="1" ht="13.5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L2" s="519" t="s">
        <v>0</v>
      </c>
    </row>
    <row r="3" spans="1:12" ht="22.5" customHeight="1">
      <c r="A3" s="863" t="s">
        <v>690</v>
      </c>
      <c r="B3" s="865" t="s">
        <v>615</v>
      </c>
      <c r="C3" s="865" t="s">
        <v>627</v>
      </c>
      <c r="D3" s="865"/>
      <c r="E3" s="865"/>
      <c r="F3" s="865"/>
      <c r="G3" s="865"/>
      <c r="H3" s="865"/>
      <c r="I3" s="865"/>
      <c r="J3" s="865"/>
      <c r="K3" s="865"/>
      <c r="L3" s="788"/>
    </row>
    <row r="4" spans="1:12" ht="38.25" customHeight="1" thickBot="1">
      <c r="A4" s="864"/>
      <c r="B4" s="866"/>
      <c r="C4" s="206" t="s">
        <v>633</v>
      </c>
      <c r="D4" s="206" t="s">
        <v>634</v>
      </c>
      <c r="E4" s="206" t="s">
        <v>635</v>
      </c>
      <c r="F4" s="206" t="s">
        <v>616</v>
      </c>
      <c r="G4" s="206" t="s">
        <v>617</v>
      </c>
      <c r="H4" s="206" t="s">
        <v>628</v>
      </c>
      <c r="I4" s="206" t="s">
        <v>629</v>
      </c>
      <c r="J4" s="206" t="s">
        <v>630</v>
      </c>
      <c r="K4" s="206" t="s">
        <v>631</v>
      </c>
      <c r="L4" s="307" t="s">
        <v>632</v>
      </c>
    </row>
    <row r="5" spans="1:12">
      <c r="A5" s="257" t="s">
        <v>145</v>
      </c>
      <c r="B5" s="308">
        <v>425554</v>
      </c>
      <c r="C5" s="308">
        <v>363926</v>
      </c>
      <c r="D5" s="308">
        <v>48632</v>
      </c>
      <c r="E5" s="308">
        <v>5775</v>
      </c>
      <c r="F5" s="308">
        <v>1609</v>
      </c>
      <c r="G5" s="308">
        <v>454</v>
      </c>
      <c r="H5" s="308">
        <v>1862</v>
      </c>
      <c r="I5" s="308">
        <v>1754</v>
      </c>
      <c r="J5" s="308">
        <v>810</v>
      </c>
      <c r="K5" s="308">
        <v>489</v>
      </c>
      <c r="L5" s="308">
        <v>243</v>
      </c>
    </row>
    <row r="6" spans="1:12" s="2" customFormat="1">
      <c r="A6" s="176" t="s">
        <v>3</v>
      </c>
      <c r="B6" s="645">
        <v>45639</v>
      </c>
      <c r="C6" s="645">
        <v>33434</v>
      </c>
      <c r="D6" s="645">
        <v>8569</v>
      </c>
      <c r="E6" s="645">
        <v>1717</v>
      </c>
      <c r="F6" s="645">
        <v>410</v>
      </c>
      <c r="G6" s="645">
        <v>118</v>
      </c>
      <c r="H6" s="645">
        <v>387</v>
      </c>
      <c r="I6" s="645">
        <v>480</v>
      </c>
      <c r="J6" s="645">
        <v>261</v>
      </c>
      <c r="K6" s="645">
        <v>179</v>
      </c>
      <c r="L6" s="645">
        <v>84</v>
      </c>
    </row>
    <row r="7" spans="1:12" s="2" customFormat="1">
      <c r="A7" s="696" t="s">
        <v>4</v>
      </c>
      <c r="B7" s="645">
        <v>926</v>
      </c>
      <c r="C7" s="645">
        <v>822</v>
      </c>
      <c r="D7" s="645">
        <v>99</v>
      </c>
      <c r="E7" s="645">
        <v>2</v>
      </c>
      <c r="F7" s="645">
        <v>1</v>
      </c>
      <c r="G7" s="645">
        <v>2</v>
      </c>
      <c r="H7" s="645" t="s">
        <v>68</v>
      </c>
      <c r="I7" s="645" t="s">
        <v>68</v>
      </c>
      <c r="J7" s="645" t="s">
        <v>68</v>
      </c>
      <c r="K7" s="645" t="s">
        <v>68</v>
      </c>
      <c r="L7" s="645" t="s">
        <v>68</v>
      </c>
    </row>
    <row r="8" spans="1:12" s="2" customFormat="1">
      <c r="A8" s="176" t="s">
        <v>5</v>
      </c>
      <c r="B8" s="645">
        <v>36540</v>
      </c>
      <c r="C8" s="645">
        <v>33057</v>
      </c>
      <c r="D8" s="645">
        <v>2795</v>
      </c>
      <c r="E8" s="645">
        <v>224</v>
      </c>
      <c r="F8" s="645">
        <v>71</v>
      </c>
      <c r="G8" s="645">
        <v>13</v>
      </c>
      <c r="H8" s="645">
        <v>107</v>
      </c>
      <c r="I8" s="645">
        <v>116</v>
      </c>
      <c r="J8" s="645">
        <v>75</v>
      </c>
      <c r="K8" s="645">
        <v>53</v>
      </c>
      <c r="L8" s="645">
        <v>29</v>
      </c>
    </row>
    <row r="9" spans="1:12" s="2" customFormat="1">
      <c r="A9" s="696" t="s">
        <v>6</v>
      </c>
      <c r="B9" s="645">
        <v>3144</v>
      </c>
      <c r="C9" s="645">
        <v>2323</v>
      </c>
      <c r="D9" s="645">
        <v>649</v>
      </c>
      <c r="E9" s="645">
        <v>60</v>
      </c>
      <c r="F9" s="645">
        <v>44</v>
      </c>
      <c r="G9" s="645">
        <v>11</v>
      </c>
      <c r="H9" s="645">
        <v>28</v>
      </c>
      <c r="I9" s="645">
        <v>20</v>
      </c>
      <c r="J9" s="645">
        <v>6</v>
      </c>
      <c r="K9" s="645">
        <v>2</v>
      </c>
      <c r="L9" s="645">
        <v>1</v>
      </c>
    </row>
    <row r="10" spans="1:12" s="2" customFormat="1">
      <c r="A10" s="696" t="s">
        <v>7</v>
      </c>
      <c r="B10" s="645">
        <v>6489</v>
      </c>
      <c r="C10" s="645">
        <v>5653</v>
      </c>
      <c r="D10" s="645">
        <v>707</v>
      </c>
      <c r="E10" s="645">
        <v>68</v>
      </c>
      <c r="F10" s="645">
        <v>15</v>
      </c>
      <c r="G10" s="645">
        <v>6</v>
      </c>
      <c r="H10" s="645">
        <v>16</v>
      </c>
      <c r="I10" s="645">
        <v>12</v>
      </c>
      <c r="J10" s="645">
        <v>8</v>
      </c>
      <c r="K10" s="645">
        <v>4</v>
      </c>
      <c r="L10" s="645" t="s">
        <v>68</v>
      </c>
    </row>
    <row r="11" spans="1:12" s="2" customFormat="1">
      <c r="A11" s="696" t="s">
        <v>8</v>
      </c>
      <c r="B11" s="645">
        <v>5800</v>
      </c>
      <c r="C11" s="645">
        <v>5498</v>
      </c>
      <c r="D11" s="645">
        <v>190</v>
      </c>
      <c r="E11" s="645">
        <v>11</v>
      </c>
      <c r="F11" s="645">
        <v>6</v>
      </c>
      <c r="G11" s="645">
        <v>1</v>
      </c>
      <c r="H11" s="645">
        <v>34</v>
      </c>
      <c r="I11" s="645">
        <v>35</v>
      </c>
      <c r="J11" s="645">
        <v>22</v>
      </c>
      <c r="K11" s="645">
        <v>3</v>
      </c>
      <c r="L11" s="645" t="s">
        <v>68</v>
      </c>
    </row>
    <row r="12" spans="1:12" s="2" customFormat="1">
      <c r="A12" s="696" t="s">
        <v>9</v>
      </c>
      <c r="B12" s="645">
        <v>4277</v>
      </c>
      <c r="C12" s="645">
        <v>3171</v>
      </c>
      <c r="D12" s="645">
        <v>858</v>
      </c>
      <c r="E12" s="645">
        <v>136</v>
      </c>
      <c r="F12" s="645">
        <v>30</v>
      </c>
      <c r="G12" s="645">
        <v>6</v>
      </c>
      <c r="H12" s="645">
        <v>31</v>
      </c>
      <c r="I12" s="645">
        <v>19</v>
      </c>
      <c r="J12" s="645">
        <v>22</v>
      </c>
      <c r="K12" s="645">
        <v>4</v>
      </c>
      <c r="L12" s="645" t="s">
        <v>68</v>
      </c>
    </row>
    <row r="13" spans="1:12" s="2" customFormat="1">
      <c r="A13" s="696" t="s">
        <v>10</v>
      </c>
      <c r="B13" s="645">
        <v>3435</v>
      </c>
      <c r="C13" s="645">
        <v>2452</v>
      </c>
      <c r="D13" s="645">
        <v>826</v>
      </c>
      <c r="E13" s="645">
        <v>85</v>
      </c>
      <c r="F13" s="645">
        <v>17</v>
      </c>
      <c r="G13" s="645">
        <v>3</v>
      </c>
      <c r="H13" s="645">
        <v>20</v>
      </c>
      <c r="I13" s="645">
        <v>21</v>
      </c>
      <c r="J13" s="645">
        <v>7</v>
      </c>
      <c r="K13" s="645">
        <v>4</v>
      </c>
      <c r="L13" s="645" t="s">
        <v>68</v>
      </c>
    </row>
    <row r="14" spans="1:12" s="2" customFormat="1">
      <c r="A14" s="696" t="s">
        <v>11</v>
      </c>
      <c r="B14" s="645">
        <v>2033</v>
      </c>
      <c r="C14" s="645">
        <v>1957</v>
      </c>
      <c r="D14" s="645">
        <v>72</v>
      </c>
      <c r="E14" s="645">
        <v>3</v>
      </c>
      <c r="F14" s="645" t="s">
        <v>68</v>
      </c>
      <c r="G14" s="645" t="s">
        <v>68</v>
      </c>
      <c r="H14" s="645" t="s">
        <v>68</v>
      </c>
      <c r="I14" s="645">
        <v>1</v>
      </c>
      <c r="J14" s="645" t="s">
        <v>68</v>
      </c>
      <c r="K14" s="645" t="s">
        <v>68</v>
      </c>
      <c r="L14" s="645" t="s">
        <v>68</v>
      </c>
    </row>
    <row r="15" spans="1:12" s="2" customFormat="1">
      <c r="A15" s="696" t="s">
        <v>12</v>
      </c>
      <c r="B15" s="645">
        <v>2538</v>
      </c>
      <c r="C15" s="645">
        <v>1925</v>
      </c>
      <c r="D15" s="645">
        <v>471</v>
      </c>
      <c r="E15" s="645">
        <v>65</v>
      </c>
      <c r="F15" s="645">
        <v>21</v>
      </c>
      <c r="G15" s="645">
        <v>5</v>
      </c>
      <c r="H15" s="645">
        <v>25</v>
      </c>
      <c r="I15" s="645">
        <v>16</v>
      </c>
      <c r="J15" s="645">
        <v>3</v>
      </c>
      <c r="K15" s="645">
        <v>7</v>
      </c>
      <c r="L15" s="645" t="s">
        <v>68</v>
      </c>
    </row>
    <row r="16" spans="1:12" s="2" customFormat="1">
      <c r="A16" s="697" t="s">
        <v>736</v>
      </c>
      <c r="B16" s="645">
        <v>20391</v>
      </c>
      <c r="C16" s="645">
        <v>19161</v>
      </c>
      <c r="D16" s="645">
        <v>1028</v>
      </c>
      <c r="E16" s="645">
        <v>69</v>
      </c>
      <c r="F16" s="645">
        <v>21</v>
      </c>
      <c r="G16" s="645">
        <v>10</v>
      </c>
      <c r="H16" s="645">
        <v>29</v>
      </c>
      <c r="I16" s="645">
        <v>30</v>
      </c>
      <c r="J16" s="645">
        <v>27</v>
      </c>
      <c r="K16" s="645">
        <v>9</v>
      </c>
      <c r="L16" s="645">
        <v>7</v>
      </c>
    </row>
    <row r="17" spans="1:12" s="2" customFormat="1">
      <c r="A17" s="696" t="s">
        <v>13</v>
      </c>
      <c r="B17" s="645">
        <v>11466</v>
      </c>
      <c r="C17" s="645">
        <v>10766</v>
      </c>
      <c r="D17" s="645">
        <v>501</v>
      </c>
      <c r="E17" s="645">
        <v>71</v>
      </c>
      <c r="F17" s="645">
        <v>17</v>
      </c>
      <c r="G17" s="645">
        <v>5</v>
      </c>
      <c r="H17" s="645">
        <v>47</v>
      </c>
      <c r="I17" s="645">
        <v>38</v>
      </c>
      <c r="J17" s="645">
        <v>14</v>
      </c>
      <c r="K17" s="645">
        <v>4</v>
      </c>
      <c r="L17" s="645">
        <v>3</v>
      </c>
    </row>
    <row r="18" spans="1:12" s="2" customFormat="1">
      <c r="A18" s="176" t="s">
        <v>14</v>
      </c>
      <c r="B18" s="645">
        <v>25407</v>
      </c>
      <c r="C18" s="645">
        <v>22465</v>
      </c>
      <c r="D18" s="645">
        <v>2254</v>
      </c>
      <c r="E18" s="645">
        <v>207</v>
      </c>
      <c r="F18" s="645">
        <v>75</v>
      </c>
      <c r="G18" s="645">
        <v>25</v>
      </c>
      <c r="H18" s="645">
        <v>111</v>
      </c>
      <c r="I18" s="645">
        <v>148</v>
      </c>
      <c r="J18" s="645">
        <v>53</v>
      </c>
      <c r="K18" s="645">
        <v>50</v>
      </c>
      <c r="L18" s="645">
        <v>19</v>
      </c>
    </row>
    <row r="19" spans="1:12" s="2" customFormat="1">
      <c r="A19" s="696" t="s">
        <v>15</v>
      </c>
      <c r="B19" s="645">
        <v>1508</v>
      </c>
      <c r="C19" s="645">
        <v>1484</v>
      </c>
      <c r="D19" s="645">
        <v>24</v>
      </c>
      <c r="E19" s="645" t="s">
        <v>68</v>
      </c>
      <c r="F19" s="645" t="s">
        <v>68</v>
      </c>
      <c r="G19" s="645" t="s">
        <v>68</v>
      </c>
      <c r="H19" s="645" t="s">
        <v>68</v>
      </c>
      <c r="I19" s="645" t="s">
        <v>68</v>
      </c>
      <c r="J19" s="645" t="s">
        <v>68</v>
      </c>
      <c r="K19" s="645" t="s">
        <v>68</v>
      </c>
      <c r="L19" s="645" t="s">
        <v>68</v>
      </c>
    </row>
    <row r="20" spans="1:12" s="2" customFormat="1">
      <c r="A20" s="696" t="s">
        <v>16</v>
      </c>
      <c r="B20" s="645">
        <v>16676</v>
      </c>
      <c r="C20" s="645">
        <v>13629</v>
      </c>
      <c r="D20" s="645">
        <v>2598</v>
      </c>
      <c r="E20" s="645">
        <v>254</v>
      </c>
      <c r="F20" s="645">
        <v>45</v>
      </c>
      <c r="G20" s="645">
        <v>12</v>
      </c>
      <c r="H20" s="645">
        <v>37</v>
      </c>
      <c r="I20" s="645">
        <v>43</v>
      </c>
      <c r="J20" s="645">
        <v>22</v>
      </c>
      <c r="K20" s="645">
        <v>16</v>
      </c>
      <c r="L20" s="645">
        <v>20</v>
      </c>
    </row>
    <row r="21" spans="1:12" s="2" customFormat="1">
      <c r="A21" s="696" t="s">
        <v>17</v>
      </c>
      <c r="B21" s="645">
        <v>54</v>
      </c>
      <c r="C21" s="645">
        <v>50</v>
      </c>
      <c r="D21" s="645">
        <v>1</v>
      </c>
      <c r="E21" s="645" t="s">
        <v>68</v>
      </c>
      <c r="F21" s="645">
        <v>1</v>
      </c>
      <c r="G21" s="645">
        <v>1</v>
      </c>
      <c r="H21" s="645">
        <v>1</v>
      </c>
      <c r="I21" s="645" t="s">
        <v>68</v>
      </c>
      <c r="J21" s="645" t="s">
        <v>68</v>
      </c>
      <c r="K21" s="645" t="s">
        <v>68</v>
      </c>
      <c r="L21" s="645" t="s">
        <v>68</v>
      </c>
    </row>
    <row r="22" spans="1:12" s="2" customFormat="1">
      <c r="A22" s="696" t="s">
        <v>18</v>
      </c>
      <c r="B22" s="645">
        <v>146</v>
      </c>
      <c r="C22" s="645">
        <v>133</v>
      </c>
      <c r="D22" s="645">
        <v>11</v>
      </c>
      <c r="E22" s="645">
        <v>2</v>
      </c>
      <c r="F22" s="645" t="s">
        <v>68</v>
      </c>
      <c r="G22" s="645" t="s">
        <v>68</v>
      </c>
      <c r="H22" s="645" t="s">
        <v>68</v>
      </c>
      <c r="I22" s="645" t="s">
        <v>68</v>
      </c>
      <c r="J22" s="645" t="s">
        <v>68</v>
      </c>
      <c r="K22" s="645" t="s">
        <v>68</v>
      </c>
      <c r="L22" s="645" t="s">
        <v>68</v>
      </c>
    </row>
    <row r="23" spans="1:12" s="2" customFormat="1">
      <c r="A23" s="176" t="s">
        <v>19</v>
      </c>
      <c r="B23" s="645">
        <v>19955</v>
      </c>
      <c r="C23" s="645">
        <v>15559</v>
      </c>
      <c r="D23" s="645">
        <v>3235</v>
      </c>
      <c r="E23" s="645">
        <v>531</v>
      </c>
      <c r="F23" s="645">
        <v>151</v>
      </c>
      <c r="G23" s="645">
        <v>40</v>
      </c>
      <c r="H23" s="645">
        <v>155</v>
      </c>
      <c r="I23" s="645">
        <v>160</v>
      </c>
      <c r="J23" s="645">
        <v>59</v>
      </c>
      <c r="K23" s="645">
        <v>37</v>
      </c>
      <c r="L23" s="645">
        <v>28</v>
      </c>
    </row>
    <row r="24" spans="1:12" s="2" customFormat="1">
      <c r="A24" s="705" t="s">
        <v>20</v>
      </c>
      <c r="B24" s="645">
        <v>3120</v>
      </c>
      <c r="C24" s="645">
        <v>2026</v>
      </c>
      <c r="D24" s="645">
        <v>831</v>
      </c>
      <c r="E24" s="645">
        <v>156</v>
      </c>
      <c r="F24" s="645">
        <v>33</v>
      </c>
      <c r="G24" s="645">
        <v>4</v>
      </c>
      <c r="H24" s="645">
        <v>15</v>
      </c>
      <c r="I24" s="645">
        <v>17</v>
      </c>
      <c r="J24" s="645">
        <v>7</v>
      </c>
      <c r="K24" s="645">
        <v>13</v>
      </c>
      <c r="L24" s="645">
        <v>18</v>
      </c>
    </row>
    <row r="25" spans="1:12" s="2" customFormat="1">
      <c r="A25" s="705" t="s">
        <v>21</v>
      </c>
      <c r="B25" s="645">
        <v>658</v>
      </c>
      <c r="C25" s="645">
        <v>604</v>
      </c>
      <c r="D25" s="645">
        <v>37</v>
      </c>
      <c r="E25" s="645">
        <v>9</v>
      </c>
      <c r="F25" s="645">
        <v>7</v>
      </c>
      <c r="G25" s="645">
        <v>1</v>
      </c>
      <c r="H25" s="645" t="s">
        <v>68</v>
      </c>
      <c r="I25" s="645" t="s">
        <v>68</v>
      </c>
      <c r="J25" s="645" t="s">
        <v>68</v>
      </c>
      <c r="K25" s="645" t="s">
        <v>68</v>
      </c>
      <c r="L25" s="645" t="s">
        <v>68</v>
      </c>
    </row>
    <row r="26" spans="1:12" s="2" customFormat="1">
      <c r="A26" s="705" t="s">
        <v>22</v>
      </c>
      <c r="B26" s="645">
        <v>2265</v>
      </c>
      <c r="C26" s="645">
        <v>1651</v>
      </c>
      <c r="D26" s="645">
        <v>373</v>
      </c>
      <c r="E26" s="645">
        <v>72</v>
      </c>
      <c r="F26" s="645">
        <v>21</v>
      </c>
      <c r="G26" s="645">
        <v>10</v>
      </c>
      <c r="H26" s="645">
        <v>17</v>
      </c>
      <c r="I26" s="645">
        <v>86</v>
      </c>
      <c r="J26" s="645">
        <v>27</v>
      </c>
      <c r="K26" s="645">
        <v>7</v>
      </c>
      <c r="L26" s="645">
        <v>1</v>
      </c>
    </row>
    <row r="27" spans="1:12" s="2" customFormat="1">
      <c r="A27" s="705" t="s">
        <v>365</v>
      </c>
      <c r="B27" s="645">
        <v>7258</v>
      </c>
      <c r="C27" s="645">
        <v>5900</v>
      </c>
      <c r="D27" s="645">
        <v>987</v>
      </c>
      <c r="E27" s="645">
        <v>176</v>
      </c>
      <c r="F27" s="645">
        <v>42</v>
      </c>
      <c r="G27" s="645">
        <v>12</v>
      </c>
      <c r="H27" s="645">
        <v>72</v>
      </c>
      <c r="I27" s="645">
        <v>28</v>
      </c>
      <c r="J27" s="645">
        <v>17</v>
      </c>
      <c r="K27" s="645">
        <v>15</v>
      </c>
      <c r="L27" s="645">
        <v>9</v>
      </c>
    </row>
    <row r="28" spans="1:12" s="2" customFormat="1">
      <c r="A28" s="705" t="s">
        <v>24</v>
      </c>
      <c r="B28" s="645">
        <v>5188</v>
      </c>
      <c r="C28" s="645">
        <v>4167</v>
      </c>
      <c r="D28" s="645">
        <v>815</v>
      </c>
      <c r="E28" s="645">
        <v>95</v>
      </c>
      <c r="F28" s="645">
        <v>36</v>
      </c>
      <c r="G28" s="645">
        <v>9</v>
      </c>
      <c r="H28" s="645">
        <v>31</v>
      </c>
      <c r="I28" s="645">
        <v>25</v>
      </c>
      <c r="J28" s="645">
        <v>8</v>
      </c>
      <c r="K28" s="645">
        <v>2</v>
      </c>
      <c r="L28" s="645" t="s">
        <v>68</v>
      </c>
    </row>
    <row r="29" spans="1:12" s="2" customFormat="1">
      <c r="A29" s="705" t="s">
        <v>366</v>
      </c>
      <c r="B29" s="645">
        <v>1466</v>
      </c>
      <c r="C29" s="645">
        <v>1211</v>
      </c>
      <c r="D29" s="645">
        <v>192</v>
      </c>
      <c r="E29" s="645">
        <v>23</v>
      </c>
      <c r="F29" s="645">
        <v>12</v>
      </c>
      <c r="G29" s="645">
        <v>4</v>
      </c>
      <c r="H29" s="645">
        <v>20</v>
      </c>
      <c r="I29" s="645">
        <v>4</v>
      </c>
      <c r="J29" s="645" t="s">
        <v>68</v>
      </c>
      <c r="K29" s="645" t="s">
        <v>68</v>
      </c>
      <c r="L29" s="645" t="s">
        <v>68</v>
      </c>
    </row>
    <row r="30" spans="1:12" s="2" customFormat="1">
      <c r="A30" s="696" t="s">
        <v>26</v>
      </c>
      <c r="B30" s="645">
        <v>529</v>
      </c>
      <c r="C30" s="645">
        <v>473</v>
      </c>
      <c r="D30" s="645">
        <v>50</v>
      </c>
      <c r="E30" s="645">
        <v>6</v>
      </c>
      <c r="F30" s="645" t="s">
        <v>68</v>
      </c>
      <c r="G30" s="645" t="s">
        <v>68</v>
      </c>
      <c r="H30" s="645" t="s">
        <v>68</v>
      </c>
      <c r="I30" s="645" t="s">
        <v>68</v>
      </c>
      <c r="J30" s="645" t="s">
        <v>68</v>
      </c>
      <c r="K30" s="645" t="s">
        <v>68</v>
      </c>
      <c r="L30" s="645" t="s">
        <v>68</v>
      </c>
    </row>
    <row r="31" spans="1:12" s="2" customFormat="1">
      <c r="A31" s="696" t="s">
        <v>27</v>
      </c>
      <c r="B31" s="645">
        <v>1226</v>
      </c>
      <c r="C31" s="645">
        <v>1002</v>
      </c>
      <c r="D31" s="645">
        <v>171</v>
      </c>
      <c r="E31" s="645">
        <v>17</v>
      </c>
      <c r="F31" s="645">
        <v>8</v>
      </c>
      <c r="G31" s="645">
        <v>6</v>
      </c>
      <c r="H31" s="645">
        <v>18</v>
      </c>
      <c r="I31" s="645">
        <v>2</v>
      </c>
      <c r="J31" s="645">
        <v>2</v>
      </c>
      <c r="K31" s="645" t="s">
        <v>68</v>
      </c>
      <c r="L31" s="645" t="s">
        <v>68</v>
      </c>
    </row>
    <row r="32" spans="1:12" s="2" customFormat="1">
      <c r="A32" s="696" t="s">
        <v>28</v>
      </c>
      <c r="B32" s="645">
        <v>3721</v>
      </c>
      <c r="C32" s="645">
        <v>3148</v>
      </c>
      <c r="D32" s="645">
        <v>467</v>
      </c>
      <c r="E32" s="645">
        <v>59</v>
      </c>
      <c r="F32" s="645">
        <v>17</v>
      </c>
      <c r="G32" s="645">
        <v>2</v>
      </c>
      <c r="H32" s="645">
        <v>8</v>
      </c>
      <c r="I32" s="645">
        <v>18</v>
      </c>
      <c r="J32" s="645">
        <v>2</v>
      </c>
      <c r="K32" s="645" t="s">
        <v>68</v>
      </c>
      <c r="L32" s="645" t="s">
        <v>68</v>
      </c>
    </row>
    <row r="33" spans="1:12" s="2" customFormat="1">
      <c r="A33" s="696" t="s">
        <v>29</v>
      </c>
      <c r="B33" s="645">
        <v>9608</v>
      </c>
      <c r="C33" s="645">
        <v>9024</v>
      </c>
      <c r="D33" s="645">
        <v>455</v>
      </c>
      <c r="E33" s="645">
        <v>34</v>
      </c>
      <c r="F33" s="645">
        <v>15</v>
      </c>
      <c r="G33" s="645">
        <v>7</v>
      </c>
      <c r="H33" s="645">
        <v>40</v>
      </c>
      <c r="I33" s="645">
        <v>27</v>
      </c>
      <c r="J33" s="645">
        <v>1</v>
      </c>
      <c r="K33" s="645">
        <v>2</v>
      </c>
      <c r="L33" s="645">
        <v>3</v>
      </c>
    </row>
    <row r="34" spans="1:12" s="2" customFormat="1">
      <c r="A34" s="696" t="s">
        <v>30</v>
      </c>
      <c r="B34" s="645">
        <v>2058</v>
      </c>
      <c r="C34" s="645">
        <v>1883</v>
      </c>
      <c r="D34" s="645">
        <v>151</v>
      </c>
      <c r="E34" s="645">
        <v>10</v>
      </c>
      <c r="F34" s="645">
        <v>4</v>
      </c>
      <c r="G34" s="645" t="s">
        <v>68</v>
      </c>
      <c r="H34" s="645">
        <v>5</v>
      </c>
      <c r="I34" s="645">
        <v>3</v>
      </c>
      <c r="J34" s="645">
        <v>1</v>
      </c>
      <c r="K34" s="645">
        <v>1</v>
      </c>
      <c r="L34" s="645" t="s">
        <v>68</v>
      </c>
    </row>
    <row r="35" spans="1:12" s="2" customFormat="1">
      <c r="A35" s="696" t="s">
        <v>31</v>
      </c>
      <c r="B35" s="645">
        <v>6843</v>
      </c>
      <c r="C35" s="645">
        <v>5381</v>
      </c>
      <c r="D35" s="645">
        <v>1257</v>
      </c>
      <c r="E35" s="645">
        <v>134</v>
      </c>
      <c r="F35" s="645">
        <v>28</v>
      </c>
      <c r="G35" s="645">
        <v>6</v>
      </c>
      <c r="H35" s="645">
        <v>14</v>
      </c>
      <c r="I35" s="645">
        <v>9</v>
      </c>
      <c r="J35" s="645">
        <v>10</v>
      </c>
      <c r="K35" s="645">
        <v>4</v>
      </c>
      <c r="L35" s="645" t="s">
        <v>68</v>
      </c>
    </row>
    <row r="36" spans="1:12" s="2" customFormat="1">
      <c r="A36" s="696" t="s">
        <v>32</v>
      </c>
      <c r="B36" s="645">
        <v>951</v>
      </c>
      <c r="C36" s="645">
        <v>922</v>
      </c>
      <c r="D36" s="645">
        <v>25</v>
      </c>
      <c r="E36" s="645">
        <v>4</v>
      </c>
      <c r="F36" s="645" t="s">
        <v>68</v>
      </c>
      <c r="G36" s="645" t="s">
        <v>68</v>
      </c>
      <c r="H36" s="645" t="s">
        <v>68</v>
      </c>
      <c r="I36" s="645" t="s">
        <v>68</v>
      </c>
      <c r="J36" s="645" t="s">
        <v>68</v>
      </c>
      <c r="K36" s="645" t="s">
        <v>68</v>
      </c>
      <c r="L36" s="645" t="s">
        <v>68</v>
      </c>
    </row>
    <row r="37" spans="1:12" s="2" customFormat="1">
      <c r="A37" s="696" t="s">
        <v>270</v>
      </c>
      <c r="B37" s="645">
        <v>205</v>
      </c>
      <c r="C37" s="645">
        <v>199</v>
      </c>
      <c r="D37" s="645">
        <v>6</v>
      </c>
      <c r="E37" s="645" t="s">
        <v>68</v>
      </c>
      <c r="F37" s="645" t="s">
        <v>68</v>
      </c>
      <c r="G37" s="645" t="s">
        <v>68</v>
      </c>
      <c r="H37" s="645" t="s">
        <v>68</v>
      </c>
      <c r="I37" s="645" t="s">
        <v>68</v>
      </c>
      <c r="J37" s="645" t="s">
        <v>68</v>
      </c>
      <c r="K37" s="645" t="s">
        <v>68</v>
      </c>
      <c r="L37" s="645" t="s">
        <v>68</v>
      </c>
    </row>
    <row r="38" spans="1:12" s="2" customFormat="1">
      <c r="A38" s="696" t="s">
        <v>34</v>
      </c>
      <c r="B38" s="645">
        <v>14388</v>
      </c>
      <c r="C38" s="645">
        <v>12648</v>
      </c>
      <c r="D38" s="645">
        <v>1529</v>
      </c>
      <c r="E38" s="645">
        <v>131</v>
      </c>
      <c r="F38" s="645">
        <v>24</v>
      </c>
      <c r="G38" s="645">
        <v>11</v>
      </c>
      <c r="H38" s="645">
        <v>16</v>
      </c>
      <c r="I38" s="645">
        <v>20</v>
      </c>
      <c r="J38" s="645">
        <v>6</v>
      </c>
      <c r="K38" s="645">
        <v>2</v>
      </c>
      <c r="L38" s="645">
        <v>1</v>
      </c>
    </row>
    <row r="39" spans="1:12" s="2" customFormat="1">
      <c r="A39" s="696" t="s">
        <v>35</v>
      </c>
      <c r="B39" s="645">
        <v>6472</v>
      </c>
      <c r="C39" s="645">
        <v>5539</v>
      </c>
      <c r="D39" s="645">
        <v>860</v>
      </c>
      <c r="E39" s="645">
        <v>35</v>
      </c>
      <c r="F39" s="645">
        <v>7</v>
      </c>
      <c r="G39" s="645">
        <v>3</v>
      </c>
      <c r="H39" s="645">
        <v>19</v>
      </c>
      <c r="I39" s="645">
        <v>4</v>
      </c>
      <c r="J39" s="645">
        <v>2</v>
      </c>
      <c r="K39" s="645">
        <v>2</v>
      </c>
      <c r="L39" s="645">
        <v>1</v>
      </c>
    </row>
    <row r="40" spans="1:12" s="2" customFormat="1">
      <c r="A40" s="696" t="s">
        <v>36</v>
      </c>
      <c r="B40" s="645">
        <v>1455</v>
      </c>
      <c r="C40" s="645">
        <v>1232</v>
      </c>
      <c r="D40" s="645">
        <v>192</v>
      </c>
      <c r="E40" s="645">
        <v>14</v>
      </c>
      <c r="F40" s="645">
        <v>4</v>
      </c>
      <c r="G40" s="645">
        <v>1</v>
      </c>
      <c r="H40" s="645">
        <v>7</v>
      </c>
      <c r="I40" s="645">
        <v>5</v>
      </c>
      <c r="J40" s="645" t="s">
        <v>68</v>
      </c>
      <c r="K40" s="645" t="s">
        <v>68</v>
      </c>
      <c r="L40" s="645" t="s">
        <v>68</v>
      </c>
    </row>
    <row r="41" spans="1:12" s="2" customFormat="1">
      <c r="A41" s="696" t="s">
        <v>37</v>
      </c>
      <c r="B41" s="645">
        <v>3363</v>
      </c>
      <c r="C41" s="645">
        <v>2495</v>
      </c>
      <c r="D41" s="645">
        <v>778</v>
      </c>
      <c r="E41" s="645">
        <v>53</v>
      </c>
      <c r="F41" s="645">
        <v>6</v>
      </c>
      <c r="G41" s="645">
        <v>3</v>
      </c>
      <c r="H41" s="645">
        <v>13</v>
      </c>
      <c r="I41" s="645">
        <v>5</v>
      </c>
      <c r="J41" s="645">
        <v>3</v>
      </c>
      <c r="K41" s="645">
        <v>5</v>
      </c>
      <c r="L41" s="645">
        <v>2</v>
      </c>
    </row>
    <row r="42" spans="1:12" s="2" customFormat="1">
      <c r="A42" s="696" t="s">
        <v>38</v>
      </c>
      <c r="B42" s="645">
        <v>10320</v>
      </c>
      <c r="C42" s="645">
        <v>9664</v>
      </c>
      <c r="D42" s="645">
        <v>539</v>
      </c>
      <c r="E42" s="645">
        <v>27</v>
      </c>
      <c r="F42" s="645">
        <v>19</v>
      </c>
      <c r="G42" s="645">
        <v>4</v>
      </c>
      <c r="H42" s="645">
        <v>19</v>
      </c>
      <c r="I42" s="645">
        <v>37</v>
      </c>
      <c r="J42" s="645">
        <v>6</v>
      </c>
      <c r="K42" s="645">
        <v>2</v>
      </c>
      <c r="L42" s="645">
        <v>3</v>
      </c>
    </row>
    <row r="43" spans="1:12" s="2" customFormat="1">
      <c r="A43" s="696" t="s">
        <v>39</v>
      </c>
      <c r="B43" s="645">
        <v>7678</v>
      </c>
      <c r="C43" s="645">
        <v>6391</v>
      </c>
      <c r="D43" s="645">
        <v>1097</v>
      </c>
      <c r="E43" s="645">
        <v>114</v>
      </c>
      <c r="F43" s="645">
        <v>30</v>
      </c>
      <c r="G43" s="645">
        <v>9</v>
      </c>
      <c r="H43" s="645">
        <v>19</v>
      </c>
      <c r="I43" s="645">
        <v>7</v>
      </c>
      <c r="J43" s="645">
        <v>4</v>
      </c>
      <c r="K43" s="645">
        <v>6</v>
      </c>
      <c r="L43" s="645">
        <v>1</v>
      </c>
    </row>
    <row r="44" spans="1:12" s="2" customFormat="1">
      <c r="A44" s="696" t="s">
        <v>40</v>
      </c>
      <c r="B44" s="645">
        <v>4685</v>
      </c>
      <c r="C44" s="645">
        <v>4018</v>
      </c>
      <c r="D44" s="645">
        <v>538</v>
      </c>
      <c r="E44" s="645">
        <v>67</v>
      </c>
      <c r="F44" s="645">
        <v>16</v>
      </c>
      <c r="G44" s="645">
        <v>3</v>
      </c>
      <c r="H44" s="645">
        <v>23</v>
      </c>
      <c r="I44" s="645">
        <v>16</v>
      </c>
      <c r="J44" s="645">
        <v>4</v>
      </c>
      <c r="K44" s="645" t="s">
        <v>68</v>
      </c>
      <c r="L44" s="645" t="s">
        <v>68</v>
      </c>
    </row>
    <row r="45" spans="1:12" s="2" customFormat="1">
      <c r="A45" s="696" t="s">
        <v>41</v>
      </c>
      <c r="B45" s="645">
        <v>9605</v>
      </c>
      <c r="C45" s="645">
        <v>8576</v>
      </c>
      <c r="D45" s="645">
        <v>813</v>
      </c>
      <c r="E45" s="645">
        <v>100</v>
      </c>
      <c r="F45" s="645">
        <v>29</v>
      </c>
      <c r="G45" s="645">
        <v>5</v>
      </c>
      <c r="H45" s="645">
        <v>32</v>
      </c>
      <c r="I45" s="645">
        <v>34</v>
      </c>
      <c r="J45" s="645">
        <v>8</v>
      </c>
      <c r="K45" s="645">
        <v>6</v>
      </c>
      <c r="L45" s="645">
        <v>2</v>
      </c>
    </row>
    <row r="46" spans="1:12" s="2" customFormat="1">
      <c r="A46" s="696" t="s">
        <v>42</v>
      </c>
      <c r="B46" s="645">
        <v>1278</v>
      </c>
      <c r="C46" s="645">
        <v>1058</v>
      </c>
      <c r="D46" s="645">
        <v>181</v>
      </c>
      <c r="E46" s="645">
        <v>26</v>
      </c>
      <c r="F46" s="645">
        <v>4</v>
      </c>
      <c r="G46" s="645">
        <v>1</v>
      </c>
      <c r="H46" s="645">
        <v>2</v>
      </c>
      <c r="I46" s="645">
        <v>3</v>
      </c>
      <c r="J46" s="645">
        <v>3</v>
      </c>
      <c r="K46" s="645" t="s">
        <v>68</v>
      </c>
      <c r="L46" s="645" t="s">
        <v>68</v>
      </c>
    </row>
    <row r="47" spans="1:12" s="2" customFormat="1">
      <c r="A47" s="696" t="s">
        <v>43</v>
      </c>
      <c r="B47" s="645">
        <v>2034</v>
      </c>
      <c r="C47" s="645">
        <v>1693</v>
      </c>
      <c r="D47" s="645">
        <v>329</v>
      </c>
      <c r="E47" s="645">
        <v>8</v>
      </c>
      <c r="F47" s="645">
        <v>3</v>
      </c>
      <c r="G47" s="645" t="s">
        <v>68</v>
      </c>
      <c r="H47" s="645">
        <v>1</v>
      </c>
      <c r="I47" s="645" t="s">
        <v>68</v>
      </c>
      <c r="J47" s="645" t="s">
        <v>68</v>
      </c>
      <c r="K47" s="645" t="s">
        <v>68</v>
      </c>
      <c r="L47" s="645" t="s">
        <v>68</v>
      </c>
    </row>
    <row r="48" spans="1:12" s="2" customFormat="1">
      <c r="A48" s="696" t="s">
        <v>44</v>
      </c>
      <c r="B48" s="645">
        <v>1394</v>
      </c>
      <c r="C48" s="645">
        <v>1260</v>
      </c>
      <c r="D48" s="645">
        <v>127</v>
      </c>
      <c r="E48" s="645">
        <v>3</v>
      </c>
      <c r="F48" s="645">
        <v>3</v>
      </c>
      <c r="G48" s="645" t="s">
        <v>68</v>
      </c>
      <c r="H48" s="645">
        <v>1</v>
      </c>
      <c r="I48" s="645" t="s">
        <v>68</v>
      </c>
      <c r="J48" s="645" t="s">
        <v>68</v>
      </c>
      <c r="K48" s="645" t="s">
        <v>68</v>
      </c>
      <c r="L48" s="645" t="s">
        <v>68</v>
      </c>
    </row>
    <row r="49" spans="1:12" s="2" customFormat="1">
      <c r="A49" s="696" t="s">
        <v>45</v>
      </c>
      <c r="B49" s="645">
        <v>2209</v>
      </c>
      <c r="C49" s="645">
        <v>2046</v>
      </c>
      <c r="D49" s="645">
        <v>151</v>
      </c>
      <c r="E49" s="645">
        <v>9</v>
      </c>
      <c r="F49" s="645">
        <v>1</v>
      </c>
      <c r="G49" s="645" t="s">
        <v>68</v>
      </c>
      <c r="H49" s="645">
        <v>1</v>
      </c>
      <c r="I49" s="645">
        <v>1</v>
      </c>
      <c r="J49" s="645" t="s">
        <v>68</v>
      </c>
      <c r="K49" s="645" t="s">
        <v>68</v>
      </c>
      <c r="L49" s="645" t="s">
        <v>68</v>
      </c>
    </row>
    <row r="50" spans="1:12" s="2" customFormat="1">
      <c r="A50" s="696" t="s">
        <v>46</v>
      </c>
      <c r="B50" s="645">
        <v>174</v>
      </c>
      <c r="C50" s="645">
        <v>161</v>
      </c>
      <c r="D50" s="645">
        <v>9</v>
      </c>
      <c r="E50" s="645">
        <v>1</v>
      </c>
      <c r="F50" s="645" t="s">
        <v>68</v>
      </c>
      <c r="G50" s="645" t="s">
        <v>68</v>
      </c>
      <c r="H50" s="645">
        <v>2</v>
      </c>
      <c r="I50" s="645">
        <v>1</v>
      </c>
      <c r="J50" s="645" t="s">
        <v>68</v>
      </c>
      <c r="K50" s="645" t="s">
        <v>68</v>
      </c>
      <c r="L50" s="645" t="s">
        <v>68</v>
      </c>
    </row>
    <row r="51" spans="1:12" s="2" customFormat="1">
      <c r="A51" s="696" t="s">
        <v>47</v>
      </c>
      <c r="B51" s="645">
        <v>3292</v>
      </c>
      <c r="C51" s="645">
        <v>3108</v>
      </c>
      <c r="D51" s="645">
        <v>162</v>
      </c>
      <c r="E51" s="645">
        <v>5</v>
      </c>
      <c r="F51" s="645">
        <v>9</v>
      </c>
      <c r="G51" s="645" t="s">
        <v>68</v>
      </c>
      <c r="H51" s="645">
        <v>5</v>
      </c>
      <c r="I51" s="645">
        <v>3</v>
      </c>
      <c r="J51" s="645" t="s">
        <v>68</v>
      </c>
      <c r="K51" s="645" t="s">
        <v>68</v>
      </c>
      <c r="L51" s="645" t="s">
        <v>68</v>
      </c>
    </row>
    <row r="52" spans="1:12" s="2" customFormat="1">
      <c r="A52" s="176" t="s">
        <v>48</v>
      </c>
      <c r="B52" s="645">
        <v>29235</v>
      </c>
      <c r="C52" s="645">
        <v>25917</v>
      </c>
      <c r="D52" s="645">
        <v>2701</v>
      </c>
      <c r="E52" s="645">
        <v>226</v>
      </c>
      <c r="F52" s="645">
        <v>65</v>
      </c>
      <c r="G52" s="645">
        <v>24</v>
      </c>
      <c r="H52" s="645">
        <v>125</v>
      </c>
      <c r="I52" s="645">
        <v>86</v>
      </c>
      <c r="J52" s="645">
        <v>48</v>
      </c>
      <c r="K52" s="645">
        <v>26</v>
      </c>
      <c r="L52" s="645">
        <v>17</v>
      </c>
    </row>
    <row r="53" spans="1:12" s="2" customFormat="1">
      <c r="A53" s="696" t="s">
        <v>49</v>
      </c>
      <c r="B53" s="645">
        <v>15818</v>
      </c>
      <c r="C53" s="645">
        <v>14340</v>
      </c>
      <c r="D53" s="645">
        <v>1283</v>
      </c>
      <c r="E53" s="645">
        <v>85</v>
      </c>
      <c r="F53" s="645">
        <v>20</v>
      </c>
      <c r="G53" s="645">
        <v>9</v>
      </c>
      <c r="H53" s="645">
        <v>36</v>
      </c>
      <c r="I53" s="645">
        <v>27</v>
      </c>
      <c r="J53" s="645">
        <v>7</v>
      </c>
      <c r="K53" s="645">
        <v>9</v>
      </c>
      <c r="L53" s="645">
        <v>2</v>
      </c>
    </row>
    <row r="54" spans="1:12" s="2" customFormat="1">
      <c r="A54" s="696" t="s">
        <v>50</v>
      </c>
      <c r="B54" s="645">
        <v>3086</v>
      </c>
      <c r="C54" s="645">
        <v>2822</v>
      </c>
      <c r="D54" s="645">
        <v>240</v>
      </c>
      <c r="E54" s="645">
        <v>14</v>
      </c>
      <c r="F54" s="645">
        <v>1</v>
      </c>
      <c r="G54" s="645" t="s">
        <v>68</v>
      </c>
      <c r="H54" s="645">
        <v>7</v>
      </c>
      <c r="I54" s="645">
        <v>2</v>
      </c>
      <c r="J54" s="645" t="s">
        <v>68</v>
      </c>
      <c r="K54" s="645" t="s">
        <v>68</v>
      </c>
      <c r="L54" s="645" t="s">
        <v>68</v>
      </c>
    </row>
    <row r="55" spans="1:12" s="2" customFormat="1">
      <c r="A55" s="696" t="s">
        <v>51</v>
      </c>
      <c r="B55" s="645">
        <v>4534</v>
      </c>
      <c r="C55" s="645">
        <v>3498</v>
      </c>
      <c r="D55" s="645">
        <v>886</v>
      </c>
      <c r="E55" s="645">
        <v>100</v>
      </c>
      <c r="F55" s="645">
        <v>21</v>
      </c>
      <c r="G55" s="645">
        <v>4</v>
      </c>
      <c r="H55" s="645">
        <v>9</v>
      </c>
      <c r="I55" s="645">
        <v>6</v>
      </c>
      <c r="J55" s="645">
        <v>4</v>
      </c>
      <c r="K55" s="645">
        <v>3</v>
      </c>
      <c r="L55" s="645">
        <v>3</v>
      </c>
    </row>
    <row r="56" spans="1:12" s="2" customFormat="1">
      <c r="A56" s="696" t="s">
        <v>52</v>
      </c>
      <c r="B56" s="645">
        <v>3676</v>
      </c>
      <c r="C56" s="645">
        <v>2901</v>
      </c>
      <c r="D56" s="645">
        <v>686</v>
      </c>
      <c r="E56" s="645">
        <v>55</v>
      </c>
      <c r="F56" s="645">
        <v>10</v>
      </c>
      <c r="G56" s="645">
        <v>6</v>
      </c>
      <c r="H56" s="645">
        <v>11</v>
      </c>
      <c r="I56" s="645">
        <v>5</v>
      </c>
      <c r="J56" s="645">
        <v>2</v>
      </c>
      <c r="K56" s="645" t="s">
        <v>68</v>
      </c>
      <c r="L56" s="645" t="s">
        <v>68</v>
      </c>
    </row>
    <row r="57" spans="1:12" s="2" customFormat="1">
      <c r="A57" s="696" t="s">
        <v>53</v>
      </c>
      <c r="B57" s="645">
        <v>7477</v>
      </c>
      <c r="C57" s="645">
        <v>7083</v>
      </c>
      <c r="D57" s="645">
        <v>310</v>
      </c>
      <c r="E57" s="645">
        <v>23</v>
      </c>
      <c r="F57" s="645">
        <v>14</v>
      </c>
      <c r="G57" s="645">
        <v>4</v>
      </c>
      <c r="H57" s="645">
        <v>25</v>
      </c>
      <c r="I57" s="645">
        <v>13</v>
      </c>
      <c r="J57" s="645">
        <v>4</v>
      </c>
      <c r="K57" s="645">
        <v>1</v>
      </c>
      <c r="L57" s="645" t="s">
        <v>68</v>
      </c>
    </row>
    <row r="58" spans="1:12" s="2" customFormat="1">
      <c r="A58" s="696" t="s">
        <v>54</v>
      </c>
      <c r="B58" s="645">
        <v>3992</v>
      </c>
      <c r="C58" s="645">
        <v>3442</v>
      </c>
      <c r="D58" s="645">
        <v>453</v>
      </c>
      <c r="E58" s="645">
        <v>43</v>
      </c>
      <c r="F58" s="645">
        <v>10</v>
      </c>
      <c r="G58" s="645">
        <v>4</v>
      </c>
      <c r="H58" s="645">
        <v>14</v>
      </c>
      <c r="I58" s="645">
        <v>16</v>
      </c>
      <c r="J58" s="645">
        <v>9</v>
      </c>
      <c r="K58" s="645">
        <v>1</v>
      </c>
      <c r="L58" s="645" t="s">
        <v>68</v>
      </c>
    </row>
    <row r="59" spans="1:12" s="2" customFormat="1">
      <c r="A59" s="696" t="s">
        <v>56</v>
      </c>
      <c r="B59" s="645">
        <v>15404</v>
      </c>
      <c r="C59" s="645">
        <v>13098</v>
      </c>
      <c r="D59" s="645">
        <v>1915</v>
      </c>
      <c r="E59" s="645">
        <v>189</v>
      </c>
      <c r="F59" s="645">
        <v>38</v>
      </c>
      <c r="G59" s="645">
        <v>13</v>
      </c>
      <c r="H59" s="645">
        <v>73</v>
      </c>
      <c r="I59" s="645">
        <v>62</v>
      </c>
      <c r="J59" s="645">
        <v>7</v>
      </c>
      <c r="K59" s="645">
        <v>7</v>
      </c>
      <c r="L59" s="645">
        <v>2</v>
      </c>
    </row>
    <row r="60" spans="1:12" s="2" customFormat="1">
      <c r="A60" s="176" t="s">
        <v>57</v>
      </c>
      <c r="B60" s="645">
        <v>7375</v>
      </c>
      <c r="C60" s="645">
        <v>5315</v>
      </c>
      <c r="D60" s="645">
        <v>1441</v>
      </c>
      <c r="E60" s="645">
        <v>202</v>
      </c>
      <c r="F60" s="645">
        <v>99</v>
      </c>
      <c r="G60" s="645">
        <v>27</v>
      </c>
      <c r="H60" s="645">
        <v>143</v>
      </c>
      <c r="I60" s="645">
        <v>88</v>
      </c>
      <c r="J60" s="645">
        <v>38</v>
      </c>
      <c r="K60" s="645">
        <v>15</v>
      </c>
      <c r="L60" s="645">
        <v>7</v>
      </c>
    </row>
    <row r="61" spans="1:12" s="2" customFormat="1">
      <c r="A61" s="696" t="s">
        <v>58</v>
      </c>
      <c r="B61" s="645">
        <v>5929</v>
      </c>
      <c r="C61" s="645">
        <v>5549</v>
      </c>
      <c r="D61" s="645">
        <v>333</v>
      </c>
      <c r="E61" s="645">
        <v>14</v>
      </c>
      <c r="F61" s="645">
        <v>4</v>
      </c>
      <c r="G61" s="645">
        <v>2</v>
      </c>
      <c r="H61" s="645">
        <v>3</v>
      </c>
      <c r="I61" s="645">
        <v>5</v>
      </c>
      <c r="J61" s="645">
        <v>14</v>
      </c>
      <c r="K61" s="645">
        <v>5</v>
      </c>
      <c r="L61" s="645" t="s">
        <v>68</v>
      </c>
    </row>
    <row r="62" spans="1:12" s="2" customFormat="1">
      <c r="A62" s="696" t="s">
        <v>59</v>
      </c>
      <c r="B62" s="645">
        <v>5953</v>
      </c>
      <c r="C62" s="645">
        <v>4445</v>
      </c>
      <c r="D62" s="645">
        <v>1058</v>
      </c>
      <c r="E62" s="645">
        <v>184</v>
      </c>
      <c r="F62" s="645">
        <v>85</v>
      </c>
      <c r="G62" s="645">
        <v>17</v>
      </c>
      <c r="H62" s="645">
        <v>79</v>
      </c>
      <c r="I62" s="645">
        <v>42</v>
      </c>
      <c r="J62" s="645">
        <v>26</v>
      </c>
      <c r="K62" s="645">
        <v>12</v>
      </c>
      <c r="L62" s="645">
        <v>5</v>
      </c>
    </row>
    <row r="63" spans="1:12" s="2" customFormat="1">
      <c r="A63" s="696" t="s">
        <v>60</v>
      </c>
      <c r="B63" s="645">
        <v>1327</v>
      </c>
      <c r="C63" s="645">
        <v>1055</v>
      </c>
      <c r="D63" s="645">
        <v>170</v>
      </c>
      <c r="E63" s="645">
        <v>35</v>
      </c>
      <c r="F63" s="645">
        <v>30</v>
      </c>
      <c r="G63" s="645">
        <v>5</v>
      </c>
      <c r="H63" s="645">
        <v>15</v>
      </c>
      <c r="I63" s="645">
        <v>10</v>
      </c>
      <c r="J63" s="645">
        <v>4</v>
      </c>
      <c r="K63" s="645">
        <v>3</v>
      </c>
      <c r="L63" s="645" t="s">
        <v>68</v>
      </c>
    </row>
    <row r="64" spans="1:12" s="2" customFormat="1">
      <c r="A64" s="696" t="s">
        <v>61</v>
      </c>
      <c r="B64" s="645">
        <v>1893</v>
      </c>
      <c r="C64" s="645">
        <v>1590</v>
      </c>
      <c r="D64" s="645">
        <v>247</v>
      </c>
      <c r="E64" s="645">
        <v>29</v>
      </c>
      <c r="F64" s="645">
        <v>4</v>
      </c>
      <c r="G64" s="645">
        <v>4</v>
      </c>
      <c r="H64" s="645">
        <v>6</v>
      </c>
      <c r="I64" s="645">
        <v>13</v>
      </c>
      <c r="J64" s="645" t="s">
        <v>68</v>
      </c>
      <c r="K64" s="645" t="s">
        <v>68</v>
      </c>
      <c r="L64" s="645" t="s">
        <v>68</v>
      </c>
    </row>
    <row r="65" spans="1:12" s="2" customFormat="1">
      <c r="A65" s="696" t="s">
        <v>62</v>
      </c>
      <c r="B65" s="645">
        <v>5937</v>
      </c>
      <c r="C65" s="645">
        <v>4991</v>
      </c>
      <c r="D65" s="645">
        <v>815</v>
      </c>
      <c r="E65" s="645">
        <v>78</v>
      </c>
      <c r="F65" s="645">
        <v>23</v>
      </c>
      <c r="G65" s="645">
        <v>5</v>
      </c>
      <c r="H65" s="645">
        <v>9</v>
      </c>
      <c r="I65" s="645">
        <v>7</v>
      </c>
      <c r="J65" s="645">
        <v>5</v>
      </c>
      <c r="K65" s="645">
        <v>3</v>
      </c>
      <c r="L65" s="645">
        <v>1</v>
      </c>
    </row>
    <row r="66" spans="1:12" s="2" customFormat="1">
      <c r="A66" s="696" t="s">
        <v>63</v>
      </c>
      <c r="B66" s="645">
        <v>6287</v>
      </c>
      <c r="C66" s="645">
        <v>5993</v>
      </c>
      <c r="D66" s="645">
        <v>215</v>
      </c>
      <c r="E66" s="645">
        <v>17</v>
      </c>
      <c r="F66" s="645">
        <v>9</v>
      </c>
      <c r="G66" s="645">
        <v>7</v>
      </c>
      <c r="H66" s="645">
        <v>20</v>
      </c>
      <c r="I66" s="645">
        <v>14</v>
      </c>
      <c r="J66" s="645">
        <v>8</v>
      </c>
      <c r="K66" s="645">
        <v>2</v>
      </c>
      <c r="L66" s="645">
        <v>2</v>
      </c>
    </row>
    <row r="67" spans="1:12" s="2" customFormat="1">
      <c r="A67" s="696" t="s">
        <v>64</v>
      </c>
      <c r="B67" s="354">
        <v>3230</v>
      </c>
      <c r="C67" s="354">
        <v>2789</v>
      </c>
      <c r="D67" s="354">
        <v>389</v>
      </c>
      <c r="E67" s="354">
        <v>29</v>
      </c>
      <c r="F67" s="354">
        <v>9</v>
      </c>
      <c r="G67" s="354">
        <v>3</v>
      </c>
      <c r="H67" s="354">
        <v>5</v>
      </c>
      <c r="I67" s="354">
        <v>3</v>
      </c>
      <c r="J67" s="354">
        <v>3</v>
      </c>
      <c r="K67" s="354" t="s">
        <v>68</v>
      </c>
      <c r="L67" s="354" t="s">
        <v>68</v>
      </c>
    </row>
    <row r="68" spans="1:12" s="2" customFormat="1">
      <c r="A68" s="699" t="s">
        <v>65</v>
      </c>
      <c r="B68" s="715">
        <v>4489</v>
      </c>
      <c r="C68" s="715">
        <v>3638</v>
      </c>
      <c r="D68" s="715">
        <v>715</v>
      </c>
      <c r="E68" s="715">
        <v>90</v>
      </c>
      <c r="F68" s="715">
        <v>15</v>
      </c>
      <c r="G68" s="715">
        <v>1</v>
      </c>
      <c r="H68" s="715">
        <v>9</v>
      </c>
      <c r="I68" s="715">
        <v>21</v>
      </c>
      <c r="J68" s="715" t="s">
        <v>68</v>
      </c>
      <c r="K68" s="715" t="s">
        <v>68</v>
      </c>
      <c r="L68" s="715" t="s">
        <v>68</v>
      </c>
    </row>
  </sheetData>
  <mergeCells count="3">
    <mergeCell ref="A3:A4"/>
    <mergeCell ref="B3:B4"/>
    <mergeCell ref="C3:L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1" spans="1:11">
      <c r="A1" s="514" t="s">
        <v>858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s="556" customFormat="1" ht="12" thickBot="1">
      <c r="A2" s="579"/>
      <c r="B2" s="579"/>
      <c r="C2" s="579"/>
      <c r="D2" s="579"/>
      <c r="E2" s="579"/>
      <c r="F2" s="579"/>
      <c r="G2" s="579"/>
      <c r="H2" s="579"/>
      <c r="I2" s="579"/>
      <c r="K2" s="519" t="s">
        <v>0</v>
      </c>
    </row>
    <row r="3" spans="1:11" ht="22.5" customHeight="1">
      <c r="A3" s="826" t="s">
        <v>287</v>
      </c>
      <c r="B3" s="829" t="s">
        <v>636</v>
      </c>
      <c r="C3" s="829" t="s">
        <v>2</v>
      </c>
      <c r="D3" s="829" t="s">
        <v>618</v>
      </c>
      <c r="E3" s="829"/>
      <c r="F3" s="829"/>
      <c r="G3" s="829"/>
      <c r="H3" s="829"/>
      <c r="I3" s="829"/>
      <c r="J3" s="829"/>
      <c r="K3" s="868"/>
    </row>
    <row r="4" spans="1:11" ht="81" customHeight="1" thickBot="1">
      <c r="A4" s="867"/>
      <c r="B4" s="831"/>
      <c r="C4" s="831"/>
      <c r="D4" s="293" t="s">
        <v>619</v>
      </c>
      <c r="E4" s="293" t="s">
        <v>620</v>
      </c>
      <c r="F4" s="293" t="s">
        <v>621</v>
      </c>
      <c r="G4" s="293" t="s">
        <v>622</v>
      </c>
      <c r="H4" s="293" t="s">
        <v>623</v>
      </c>
      <c r="I4" s="293" t="s">
        <v>624</v>
      </c>
      <c r="J4" s="293" t="s">
        <v>625</v>
      </c>
      <c r="K4" s="309" t="s">
        <v>637</v>
      </c>
    </row>
    <row r="5" spans="1:11">
      <c r="A5" s="716" t="s">
        <v>145</v>
      </c>
      <c r="B5" s="718" t="s">
        <v>233</v>
      </c>
      <c r="C5" s="308">
        <v>584261</v>
      </c>
      <c r="D5" s="308">
        <v>14556</v>
      </c>
      <c r="E5" s="308">
        <v>287053</v>
      </c>
      <c r="F5" s="308">
        <v>178205</v>
      </c>
      <c r="G5" s="308">
        <v>65051</v>
      </c>
      <c r="H5" s="308">
        <v>23427</v>
      </c>
      <c r="I5" s="308">
        <v>10647</v>
      </c>
      <c r="J5" s="308">
        <v>2765</v>
      </c>
      <c r="K5" s="308">
        <v>2557</v>
      </c>
    </row>
    <row r="6" spans="1:11">
      <c r="A6" s="717"/>
      <c r="B6" s="311" t="s">
        <v>626</v>
      </c>
      <c r="C6" s="308">
        <v>40641416</v>
      </c>
      <c r="D6" s="308">
        <v>488178</v>
      </c>
      <c r="E6" s="308">
        <v>16262288</v>
      </c>
      <c r="F6" s="308">
        <v>12923221</v>
      </c>
      <c r="G6" s="308">
        <v>6042182</v>
      </c>
      <c r="H6" s="308">
        <v>2647832</v>
      </c>
      <c r="I6" s="308">
        <v>1406536</v>
      </c>
      <c r="J6" s="308">
        <v>421442</v>
      </c>
      <c r="K6" s="308">
        <v>449737</v>
      </c>
    </row>
    <row r="7" spans="1:11">
      <c r="A7" s="298" t="s">
        <v>3</v>
      </c>
      <c r="B7" s="719" t="s">
        <v>233</v>
      </c>
      <c r="C7" s="645">
        <v>87644</v>
      </c>
      <c r="D7" s="645">
        <v>1278</v>
      </c>
      <c r="E7" s="645">
        <v>45591</v>
      </c>
      <c r="F7" s="645">
        <v>30230</v>
      </c>
      <c r="G7" s="645">
        <v>7411</v>
      </c>
      <c r="H7" s="645">
        <v>1853</v>
      </c>
      <c r="I7" s="645">
        <v>824</v>
      </c>
      <c r="J7" s="645">
        <v>211</v>
      </c>
      <c r="K7" s="645">
        <v>246</v>
      </c>
    </row>
    <row r="8" spans="1:11">
      <c r="A8" s="720"/>
      <c r="B8" s="719" t="s">
        <v>626</v>
      </c>
      <c r="C8" s="645">
        <v>5869904</v>
      </c>
      <c r="D8" s="645">
        <v>43260</v>
      </c>
      <c r="E8" s="645">
        <v>2564244</v>
      </c>
      <c r="F8" s="645">
        <v>2209686</v>
      </c>
      <c r="G8" s="645">
        <v>665156</v>
      </c>
      <c r="H8" s="645">
        <v>206172</v>
      </c>
      <c r="I8" s="645">
        <v>108844</v>
      </c>
      <c r="J8" s="645">
        <v>31882</v>
      </c>
      <c r="K8" s="645">
        <v>40660</v>
      </c>
    </row>
    <row r="9" spans="1:11">
      <c r="A9" s="720" t="s">
        <v>4</v>
      </c>
      <c r="B9" s="719" t="s">
        <v>233</v>
      </c>
      <c r="C9" s="645">
        <v>1040</v>
      </c>
      <c r="D9" s="645">
        <v>23</v>
      </c>
      <c r="E9" s="645">
        <v>545</v>
      </c>
      <c r="F9" s="645">
        <v>333</v>
      </c>
      <c r="G9" s="645">
        <v>110</v>
      </c>
      <c r="H9" s="645">
        <v>22</v>
      </c>
      <c r="I9" s="645">
        <v>6</v>
      </c>
      <c r="J9" s="645">
        <v>1</v>
      </c>
      <c r="K9" s="645" t="s">
        <v>68</v>
      </c>
    </row>
    <row r="10" spans="1:11">
      <c r="A10" s="720"/>
      <c r="B10" s="719" t="s">
        <v>626</v>
      </c>
      <c r="C10" s="645">
        <v>66412</v>
      </c>
      <c r="D10" s="645">
        <v>744</v>
      </c>
      <c r="E10" s="645">
        <v>30659</v>
      </c>
      <c r="F10" s="645">
        <v>23444</v>
      </c>
      <c r="G10" s="645">
        <v>8750</v>
      </c>
      <c r="H10" s="645">
        <v>2065</v>
      </c>
      <c r="I10" s="645">
        <v>550</v>
      </c>
      <c r="J10" s="645">
        <v>200</v>
      </c>
      <c r="K10" s="645" t="s">
        <v>68</v>
      </c>
    </row>
    <row r="11" spans="1:11">
      <c r="A11" s="298" t="s">
        <v>5</v>
      </c>
      <c r="B11" s="719" t="s">
        <v>233</v>
      </c>
      <c r="C11" s="645">
        <v>47946</v>
      </c>
      <c r="D11" s="645">
        <v>1274</v>
      </c>
      <c r="E11" s="645">
        <v>20586</v>
      </c>
      <c r="F11" s="645">
        <v>13587</v>
      </c>
      <c r="G11" s="645">
        <v>7309</v>
      </c>
      <c r="H11" s="645">
        <v>2995</v>
      </c>
      <c r="I11" s="645">
        <v>1526</v>
      </c>
      <c r="J11" s="645">
        <v>341</v>
      </c>
      <c r="K11" s="645">
        <v>328</v>
      </c>
    </row>
    <row r="12" spans="1:11">
      <c r="A12" s="720"/>
      <c r="B12" s="719" t="s">
        <v>626</v>
      </c>
      <c r="C12" s="645">
        <v>3661055</v>
      </c>
      <c r="D12" s="645">
        <v>39170</v>
      </c>
      <c r="E12" s="645">
        <v>1118178</v>
      </c>
      <c r="F12" s="645">
        <v>1023307</v>
      </c>
      <c r="G12" s="645">
        <v>757737</v>
      </c>
      <c r="H12" s="645">
        <v>375793</v>
      </c>
      <c r="I12" s="645">
        <v>221848</v>
      </c>
      <c r="J12" s="645">
        <v>57145</v>
      </c>
      <c r="K12" s="645">
        <v>67877</v>
      </c>
    </row>
    <row r="13" spans="1:11">
      <c r="A13" s="720" t="s">
        <v>6</v>
      </c>
      <c r="B13" s="719" t="s">
        <v>233</v>
      </c>
      <c r="C13" s="645">
        <v>4804</v>
      </c>
      <c r="D13" s="645">
        <v>73</v>
      </c>
      <c r="E13" s="645">
        <v>2080</v>
      </c>
      <c r="F13" s="645">
        <v>1890</v>
      </c>
      <c r="G13" s="645">
        <v>650</v>
      </c>
      <c r="H13" s="645">
        <v>84</v>
      </c>
      <c r="I13" s="645">
        <v>21</v>
      </c>
      <c r="J13" s="645">
        <v>3</v>
      </c>
      <c r="K13" s="645">
        <v>3</v>
      </c>
    </row>
    <row r="14" spans="1:11">
      <c r="A14" s="720"/>
      <c r="B14" s="719" t="s">
        <v>626</v>
      </c>
      <c r="C14" s="645">
        <v>331776</v>
      </c>
      <c r="D14" s="645">
        <v>2053</v>
      </c>
      <c r="E14" s="645">
        <v>111100</v>
      </c>
      <c r="F14" s="645">
        <v>145363</v>
      </c>
      <c r="G14" s="645">
        <v>60002</v>
      </c>
      <c r="H14" s="645">
        <v>9669</v>
      </c>
      <c r="I14" s="645">
        <v>2759</v>
      </c>
      <c r="J14" s="645">
        <v>420</v>
      </c>
      <c r="K14" s="645">
        <v>410</v>
      </c>
    </row>
    <row r="15" spans="1:11">
      <c r="A15" s="720" t="s">
        <v>7</v>
      </c>
      <c r="B15" s="719" t="s">
        <v>233</v>
      </c>
      <c r="C15" s="645">
        <v>8028</v>
      </c>
      <c r="D15" s="645">
        <v>168</v>
      </c>
      <c r="E15" s="645">
        <v>4643</v>
      </c>
      <c r="F15" s="645">
        <v>1476</v>
      </c>
      <c r="G15" s="645">
        <v>1155</v>
      </c>
      <c r="H15" s="645">
        <v>351</v>
      </c>
      <c r="I15" s="645">
        <v>143</v>
      </c>
      <c r="J15" s="645">
        <v>44</v>
      </c>
      <c r="K15" s="645">
        <v>48</v>
      </c>
    </row>
    <row r="16" spans="1:11">
      <c r="A16" s="720"/>
      <c r="B16" s="719" t="s">
        <v>626</v>
      </c>
      <c r="C16" s="645">
        <v>624555</v>
      </c>
      <c r="D16" s="645">
        <v>7315</v>
      </c>
      <c r="E16" s="645">
        <v>298560</v>
      </c>
      <c r="F16" s="645">
        <v>123554</v>
      </c>
      <c r="G16" s="645">
        <v>115259</v>
      </c>
      <c r="H16" s="645">
        <v>43102</v>
      </c>
      <c r="I16" s="645">
        <v>21071</v>
      </c>
      <c r="J16" s="645">
        <v>6779</v>
      </c>
      <c r="K16" s="645">
        <v>8915</v>
      </c>
    </row>
    <row r="17" spans="1:11">
      <c r="A17" s="720" t="s">
        <v>8</v>
      </c>
      <c r="B17" s="719" t="s">
        <v>233</v>
      </c>
      <c r="C17" s="645">
        <v>7348</v>
      </c>
      <c r="D17" s="645">
        <v>146</v>
      </c>
      <c r="E17" s="645">
        <v>3779</v>
      </c>
      <c r="F17" s="645">
        <v>1949</v>
      </c>
      <c r="G17" s="645">
        <v>851</v>
      </c>
      <c r="H17" s="645">
        <v>400</v>
      </c>
      <c r="I17" s="645">
        <v>150</v>
      </c>
      <c r="J17" s="645">
        <v>36</v>
      </c>
      <c r="K17" s="645">
        <v>37</v>
      </c>
    </row>
    <row r="18" spans="1:11">
      <c r="A18" s="720"/>
      <c r="B18" s="719" t="s">
        <v>626</v>
      </c>
      <c r="C18" s="645">
        <v>548756</v>
      </c>
      <c r="D18" s="645">
        <v>4720</v>
      </c>
      <c r="E18" s="645">
        <v>232901</v>
      </c>
      <c r="F18" s="645">
        <v>146897</v>
      </c>
      <c r="G18" s="645">
        <v>84315</v>
      </c>
      <c r="H18" s="645">
        <v>47870</v>
      </c>
      <c r="I18" s="645">
        <v>20608</v>
      </c>
      <c r="J18" s="645">
        <v>5345</v>
      </c>
      <c r="K18" s="645">
        <v>6100</v>
      </c>
    </row>
    <row r="19" spans="1:11">
      <c r="A19" s="720" t="s">
        <v>9</v>
      </c>
      <c r="B19" s="719" t="s">
        <v>233</v>
      </c>
      <c r="C19" s="645">
        <v>6619</v>
      </c>
      <c r="D19" s="645">
        <v>273</v>
      </c>
      <c r="E19" s="645">
        <v>3837</v>
      </c>
      <c r="F19" s="645">
        <v>2002</v>
      </c>
      <c r="G19" s="645">
        <v>374</v>
      </c>
      <c r="H19" s="645">
        <v>85</v>
      </c>
      <c r="I19" s="645">
        <v>33</v>
      </c>
      <c r="J19" s="645">
        <v>4</v>
      </c>
      <c r="K19" s="645">
        <v>11</v>
      </c>
    </row>
    <row r="20" spans="1:11">
      <c r="A20" s="720"/>
      <c r="B20" s="719" t="s">
        <v>626</v>
      </c>
      <c r="C20" s="645">
        <v>385253</v>
      </c>
      <c r="D20" s="645">
        <v>9967</v>
      </c>
      <c r="E20" s="645">
        <v>201833</v>
      </c>
      <c r="F20" s="645">
        <v>129323</v>
      </c>
      <c r="G20" s="645">
        <v>30033</v>
      </c>
      <c r="H20" s="645">
        <v>8669</v>
      </c>
      <c r="I20" s="645">
        <v>3598</v>
      </c>
      <c r="J20" s="645">
        <v>480</v>
      </c>
      <c r="K20" s="645">
        <v>1350</v>
      </c>
    </row>
    <row r="21" spans="1:11">
      <c r="A21" s="720" t="s">
        <v>10</v>
      </c>
      <c r="B21" s="719" t="s">
        <v>233</v>
      </c>
      <c r="C21" s="645">
        <v>5226</v>
      </c>
      <c r="D21" s="645">
        <v>212</v>
      </c>
      <c r="E21" s="645">
        <v>3188</v>
      </c>
      <c r="F21" s="645">
        <v>1260</v>
      </c>
      <c r="G21" s="645">
        <v>398</v>
      </c>
      <c r="H21" s="645">
        <v>82</v>
      </c>
      <c r="I21" s="645">
        <v>49</v>
      </c>
      <c r="J21" s="645">
        <v>18</v>
      </c>
      <c r="K21" s="645">
        <v>19</v>
      </c>
    </row>
    <row r="22" spans="1:11">
      <c r="A22" s="720"/>
      <c r="B22" s="719" t="s">
        <v>626</v>
      </c>
      <c r="C22" s="645">
        <v>333766</v>
      </c>
      <c r="D22" s="645">
        <v>7130</v>
      </c>
      <c r="E22" s="645">
        <v>184535</v>
      </c>
      <c r="F22" s="645">
        <v>89434</v>
      </c>
      <c r="G22" s="645">
        <v>33458</v>
      </c>
      <c r="H22" s="645">
        <v>7636</v>
      </c>
      <c r="I22" s="645">
        <v>5348</v>
      </c>
      <c r="J22" s="645">
        <v>2893</v>
      </c>
      <c r="K22" s="645">
        <v>3332</v>
      </c>
    </row>
    <row r="23" spans="1:11">
      <c r="A23" s="720" t="s">
        <v>11</v>
      </c>
      <c r="B23" s="719" t="s">
        <v>233</v>
      </c>
      <c r="C23" s="645">
        <v>2122</v>
      </c>
      <c r="D23" s="645">
        <v>42</v>
      </c>
      <c r="E23" s="645">
        <v>356</v>
      </c>
      <c r="F23" s="645">
        <v>826</v>
      </c>
      <c r="G23" s="645">
        <v>377</v>
      </c>
      <c r="H23" s="645">
        <v>262</v>
      </c>
      <c r="I23" s="645">
        <v>144</v>
      </c>
      <c r="J23" s="645">
        <v>49</v>
      </c>
      <c r="K23" s="645">
        <v>66</v>
      </c>
    </row>
    <row r="24" spans="1:11">
      <c r="A24" s="720"/>
      <c r="B24" s="719" t="s">
        <v>626</v>
      </c>
      <c r="C24" s="645">
        <v>164114</v>
      </c>
      <c r="D24" s="645">
        <v>1405</v>
      </c>
      <c r="E24" s="645">
        <v>18214</v>
      </c>
      <c r="F24" s="645">
        <v>51906</v>
      </c>
      <c r="G24" s="645">
        <v>32399</v>
      </c>
      <c r="H24" s="645">
        <v>26274</v>
      </c>
      <c r="I24" s="645">
        <v>16552</v>
      </c>
      <c r="J24" s="645">
        <v>6297</v>
      </c>
      <c r="K24" s="645">
        <v>11067</v>
      </c>
    </row>
    <row r="25" spans="1:11">
      <c r="A25" s="720" t="s">
        <v>12</v>
      </c>
      <c r="B25" s="719" t="s">
        <v>233</v>
      </c>
      <c r="C25" s="645">
        <v>3957</v>
      </c>
      <c r="D25" s="645">
        <v>83</v>
      </c>
      <c r="E25" s="645">
        <v>1692</v>
      </c>
      <c r="F25" s="645">
        <v>1534</v>
      </c>
      <c r="G25" s="645">
        <v>495</v>
      </c>
      <c r="H25" s="645">
        <v>94</v>
      </c>
      <c r="I25" s="645">
        <v>36</v>
      </c>
      <c r="J25" s="645">
        <v>8</v>
      </c>
      <c r="K25" s="645">
        <v>15</v>
      </c>
    </row>
    <row r="26" spans="1:11">
      <c r="A26" s="720"/>
      <c r="B26" s="719" t="s">
        <v>626</v>
      </c>
      <c r="C26" s="645">
        <v>264920</v>
      </c>
      <c r="D26" s="645">
        <v>3069</v>
      </c>
      <c r="E26" s="645">
        <v>91573</v>
      </c>
      <c r="F26" s="645">
        <v>107975</v>
      </c>
      <c r="G26" s="645">
        <v>44284</v>
      </c>
      <c r="H26" s="645">
        <v>10022</v>
      </c>
      <c r="I26" s="645">
        <v>4231</v>
      </c>
      <c r="J26" s="645">
        <v>1000</v>
      </c>
      <c r="K26" s="645">
        <v>2766</v>
      </c>
    </row>
    <row r="27" spans="1:11">
      <c r="A27" s="721" t="s">
        <v>736</v>
      </c>
      <c r="B27" s="719" t="s">
        <v>233</v>
      </c>
      <c r="C27" s="645">
        <v>23788</v>
      </c>
      <c r="D27" s="645">
        <v>466</v>
      </c>
      <c r="E27" s="645">
        <v>10093</v>
      </c>
      <c r="F27" s="645">
        <v>7546</v>
      </c>
      <c r="G27" s="645">
        <v>3269</v>
      </c>
      <c r="H27" s="645">
        <v>1371</v>
      </c>
      <c r="I27" s="645">
        <v>659</v>
      </c>
      <c r="J27" s="645">
        <v>187</v>
      </c>
      <c r="K27" s="645">
        <v>197</v>
      </c>
    </row>
    <row r="28" spans="1:11">
      <c r="A28" s="720"/>
      <c r="B28" s="719" t="s">
        <v>626</v>
      </c>
      <c r="C28" s="645">
        <v>1844079</v>
      </c>
      <c r="D28" s="645">
        <v>15448</v>
      </c>
      <c r="E28" s="645">
        <v>603287</v>
      </c>
      <c r="F28" s="645">
        <v>580803</v>
      </c>
      <c r="G28" s="645">
        <v>325449</v>
      </c>
      <c r="H28" s="645">
        <v>164473</v>
      </c>
      <c r="I28" s="645">
        <v>90860</v>
      </c>
      <c r="J28" s="645">
        <v>29784</v>
      </c>
      <c r="K28" s="645">
        <v>33975</v>
      </c>
    </row>
    <row r="29" spans="1:11">
      <c r="A29" s="720" t="s">
        <v>13</v>
      </c>
      <c r="B29" s="719" t="s">
        <v>233</v>
      </c>
      <c r="C29" s="645">
        <v>13748</v>
      </c>
      <c r="D29" s="645">
        <v>174</v>
      </c>
      <c r="E29" s="645">
        <v>7246</v>
      </c>
      <c r="F29" s="645">
        <v>3909</v>
      </c>
      <c r="G29" s="645">
        <v>1513</v>
      </c>
      <c r="H29" s="645">
        <v>505</v>
      </c>
      <c r="I29" s="645">
        <v>264</v>
      </c>
      <c r="J29" s="645">
        <v>58</v>
      </c>
      <c r="K29" s="645">
        <v>79</v>
      </c>
    </row>
    <row r="30" spans="1:11">
      <c r="A30" s="720"/>
      <c r="B30" s="719" t="s">
        <v>626</v>
      </c>
      <c r="C30" s="645">
        <v>972025</v>
      </c>
      <c r="D30" s="645">
        <v>6433</v>
      </c>
      <c r="E30" s="645">
        <v>429799</v>
      </c>
      <c r="F30" s="645">
        <v>285695</v>
      </c>
      <c r="G30" s="645">
        <v>137325</v>
      </c>
      <c r="H30" s="645">
        <v>54164</v>
      </c>
      <c r="I30" s="645">
        <v>34708</v>
      </c>
      <c r="J30" s="645">
        <v>9112</v>
      </c>
      <c r="K30" s="645">
        <v>14789</v>
      </c>
    </row>
    <row r="31" spans="1:11">
      <c r="A31" s="298" t="s">
        <v>14</v>
      </c>
      <c r="B31" s="719" t="s">
        <v>233</v>
      </c>
      <c r="C31" s="645">
        <v>35978</v>
      </c>
      <c r="D31" s="645">
        <v>655</v>
      </c>
      <c r="E31" s="645">
        <v>20171</v>
      </c>
      <c r="F31" s="645">
        <v>9782</v>
      </c>
      <c r="G31" s="645">
        <v>3402</v>
      </c>
      <c r="H31" s="645">
        <v>1316</v>
      </c>
      <c r="I31" s="645">
        <v>479</v>
      </c>
      <c r="J31" s="645">
        <v>95</v>
      </c>
      <c r="K31" s="645">
        <v>78</v>
      </c>
    </row>
    <row r="32" spans="1:11">
      <c r="A32" s="720"/>
      <c r="B32" s="719" t="s">
        <v>626</v>
      </c>
      <c r="C32" s="645">
        <v>2319111</v>
      </c>
      <c r="D32" s="645">
        <v>20988</v>
      </c>
      <c r="E32" s="645">
        <v>1135553</v>
      </c>
      <c r="F32" s="645">
        <v>659622</v>
      </c>
      <c r="G32" s="645">
        <v>291407</v>
      </c>
      <c r="H32" s="645">
        <v>132190</v>
      </c>
      <c r="I32" s="645">
        <v>54293</v>
      </c>
      <c r="J32" s="645">
        <v>12824</v>
      </c>
      <c r="K32" s="645">
        <v>12234</v>
      </c>
    </row>
    <row r="33" spans="1:11">
      <c r="A33" s="720" t="s">
        <v>15</v>
      </c>
      <c r="B33" s="719" t="s">
        <v>233</v>
      </c>
      <c r="C33" s="645">
        <v>1532</v>
      </c>
      <c r="D33" s="645">
        <v>14</v>
      </c>
      <c r="E33" s="645">
        <v>371</v>
      </c>
      <c r="F33" s="645">
        <v>599</v>
      </c>
      <c r="G33" s="645">
        <v>311</v>
      </c>
      <c r="H33" s="645">
        <v>127</v>
      </c>
      <c r="I33" s="645">
        <v>66</v>
      </c>
      <c r="J33" s="645">
        <v>35</v>
      </c>
      <c r="K33" s="645">
        <v>9</v>
      </c>
    </row>
    <row r="34" spans="1:11">
      <c r="A34" s="720"/>
      <c r="B34" s="719" t="s">
        <v>626</v>
      </c>
      <c r="C34" s="645">
        <v>138089</v>
      </c>
      <c r="D34" s="645">
        <v>611</v>
      </c>
      <c r="E34" s="645">
        <v>23174</v>
      </c>
      <c r="F34" s="645">
        <v>49027</v>
      </c>
      <c r="G34" s="645">
        <v>31752</v>
      </c>
      <c r="H34" s="645">
        <v>15797</v>
      </c>
      <c r="I34" s="645">
        <v>9656</v>
      </c>
      <c r="J34" s="645">
        <v>5706</v>
      </c>
      <c r="K34" s="645">
        <v>2366</v>
      </c>
    </row>
    <row r="35" spans="1:11">
      <c r="A35" s="720" t="s">
        <v>16</v>
      </c>
      <c r="B35" s="719" t="s">
        <v>233</v>
      </c>
      <c r="C35" s="645">
        <v>23336</v>
      </c>
      <c r="D35" s="645">
        <v>551</v>
      </c>
      <c r="E35" s="645">
        <v>12309</v>
      </c>
      <c r="F35" s="645">
        <v>5952</v>
      </c>
      <c r="G35" s="645">
        <v>2697</v>
      </c>
      <c r="H35" s="645">
        <v>1065</v>
      </c>
      <c r="I35" s="645">
        <v>540</v>
      </c>
      <c r="J35" s="645">
        <v>119</v>
      </c>
      <c r="K35" s="645">
        <v>103</v>
      </c>
    </row>
    <row r="36" spans="1:11">
      <c r="A36" s="720"/>
      <c r="B36" s="719" t="s">
        <v>626</v>
      </c>
      <c r="C36" s="645">
        <v>1630452</v>
      </c>
      <c r="D36" s="645">
        <v>19051</v>
      </c>
      <c r="E36" s="645">
        <v>692497</v>
      </c>
      <c r="F36" s="645">
        <v>432219</v>
      </c>
      <c r="G36" s="645">
        <v>257868</v>
      </c>
      <c r="H36" s="645">
        <v>121916</v>
      </c>
      <c r="I36" s="645">
        <v>69907</v>
      </c>
      <c r="J36" s="645">
        <v>17188</v>
      </c>
      <c r="K36" s="645">
        <v>19806</v>
      </c>
    </row>
    <row r="37" spans="1:11">
      <c r="A37" s="720" t="s">
        <v>17</v>
      </c>
      <c r="B37" s="719" t="s">
        <v>233</v>
      </c>
      <c r="C37" s="645">
        <v>67</v>
      </c>
      <c r="D37" s="645">
        <v>10</v>
      </c>
      <c r="E37" s="645">
        <v>11</v>
      </c>
      <c r="F37" s="645">
        <v>38</v>
      </c>
      <c r="G37" s="645">
        <v>4</v>
      </c>
      <c r="H37" s="645">
        <v>2</v>
      </c>
      <c r="I37" s="645" t="s">
        <v>68</v>
      </c>
      <c r="J37" s="645">
        <v>2</v>
      </c>
      <c r="K37" s="645" t="s">
        <v>68</v>
      </c>
    </row>
    <row r="38" spans="1:11">
      <c r="A38" s="720"/>
      <c r="B38" s="719" t="s">
        <v>626</v>
      </c>
      <c r="C38" s="645">
        <v>3377</v>
      </c>
      <c r="D38" s="645">
        <v>212</v>
      </c>
      <c r="E38" s="645">
        <v>477</v>
      </c>
      <c r="F38" s="645">
        <v>2174</v>
      </c>
      <c r="G38" s="645">
        <v>194</v>
      </c>
      <c r="H38" s="645">
        <v>140</v>
      </c>
      <c r="I38" s="645" t="s">
        <v>68</v>
      </c>
      <c r="J38" s="645">
        <v>180</v>
      </c>
      <c r="K38" s="645" t="s">
        <v>68</v>
      </c>
    </row>
    <row r="39" spans="1:11">
      <c r="A39" s="720" t="s">
        <v>18</v>
      </c>
      <c r="B39" s="719" t="s">
        <v>233</v>
      </c>
      <c r="C39" s="645">
        <v>161</v>
      </c>
      <c r="D39" s="645">
        <v>15</v>
      </c>
      <c r="E39" s="645">
        <v>92</v>
      </c>
      <c r="F39" s="645">
        <v>33</v>
      </c>
      <c r="G39" s="645">
        <v>20</v>
      </c>
      <c r="H39" s="645" t="s">
        <v>68</v>
      </c>
      <c r="I39" s="645" t="s">
        <v>68</v>
      </c>
      <c r="J39" s="645" t="s">
        <v>68</v>
      </c>
      <c r="K39" s="645">
        <v>1</v>
      </c>
    </row>
    <row r="40" spans="1:11">
      <c r="A40" s="720"/>
      <c r="B40" s="719" t="s">
        <v>626</v>
      </c>
      <c r="C40" s="645">
        <v>8060</v>
      </c>
      <c r="D40" s="645">
        <v>366</v>
      </c>
      <c r="E40" s="645">
        <v>4159</v>
      </c>
      <c r="F40" s="645">
        <v>1818</v>
      </c>
      <c r="G40" s="645">
        <v>1567</v>
      </c>
      <c r="H40" s="645" t="s">
        <v>68</v>
      </c>
      <c r="I40" s="645" t="s">
        <v>68</v>
      </c>
      <c r="J40" s="645" t="s">
        <v>68</v>
      </c>
      <c r="K40" s="645">
        <v>150</v>
      </c>
    </row>
    <row r="41" spans="1:11">
      <c r="A41" s="298" t="s">
        <v>19</v>
      </c>
      <c r="B41" s="719" t="s">
        <v>233</v>
      </c>
      <c r="C41" s="645">
        <v>33148</v>
      </c>
      <c r="D41" s="645">
        <v>1707</v>
      </c>
      <c r="E41" s="645">
        <v>19310</v>
      </c>
      <c r="F41" s="645">
        <v>8543</v>
      </c>
      <c r="G41" s="645">
        <v>2380</v>
      </c>
      <c r="H41" s="645">
        <v>743</v>
      </c>
      <c r="I41" s="645">
        <v>315</v>
      </c>
      <c r="J41" s="645">
        <v>77</v>
      </c>
      <c r="K41" s="645">
        <v>73</v>
      </c>
    </row>
    <row r="42" spans="1:11">
      <c r="A42" s="720"/>
      <c r="B42" s="719" t="s">
        <v>626</v>
      </c>
      <c r="C42" s="645">
        <v>2112487</v>
      </c>
      <c r="D42" s="645">
        <v>56380</v>
      </c>
      <c r="E42" s="645">
        <v>1060696</v>
      </c>
      <c r="F42" s="645">
        <v>622062</v>
      </c>
      <c r="G42" s="645">
        <v>221268</v>
      </c>
      <c r="H42" s="645">
        <v>84475</v>
      </c>
      <c r="I42" s="645">
        <v>44353</v>
      </c>
      <c r="J42" s="645">
        <v>11876</v>
      </c>
      <c r="K42" s="645">
        <v>11377</v>
      </c>
    </row>
    <row r="43" spans="1:11">
      <c r="A43" s="720" t="s">
        <v>315</v>
      </c>
      <c r="B43" s="719" t="s">
        <v>233</v>
      </c>
      <c r="C43" s="645">
        <v>6803</v>
      </c>
      <c r="D43" s="645">
        <v>164</v>
      </c>
      <c r="E43" s="645">
        <v>3475</v>
      </c>
      <c r="F43" s="645">
        <v>2166</v>
      </c>
      <c r="G43" s="645">
        <v>686</v>
      </c>
      <c r="H43" s="645">
        <v>208</v>
      </c>
      <c r="I43" s="645">
        <v>73</v>
      </c>
      <c r="J43" s="645">
        <v>18</v>
      </c>
      <c r="K43" s="645">
        <v>13</v>
      </c>
    </row>
    <row r="44" spans="1:11">
      <c r="A44" s="720"/>
      <c r="B44" s="719" t="s">
        <v>626</v>
      </c>
      <c r="C44" s="645">
        <v>474378</v>
      </c>
      <c r="D44" s="645">
        <v>5955</v>
      </c>
      <c r="E44" s="645">
        <v>202449</v>
      </c>
      <c r="F44" s="645">
        <v>159345</v>
      </c>
      <c r="G44" s="645">
        <v>65535</v>
      </c>
      <c r="H44" s="645">
        <v>24843</v>
      </c>
      <c r="I44" s="645">
        <v>11023</v>
      </c>
      <c r="J44" s="645">
        <v>3150</v>
      </c>
      <c r="K44" s="645">
        <v>2078</v>
      </c>
    </row>
    <row r="45" spans="1:11">
      <c r="A45" s="720" t="s">
        <v>314</v>
      </c>
      <c r="B45" s="719" t="s">
        <v>233</v>
      </c>
      <c r="C45" s="645">
        <v>738</v>
      </c>
      <c r="D45" s="645">
        <v>127</v>
      </c>
      <c r="E45" s="645">
        <v>375</v>
      </c>
      <c r="F45" s="645">
        <v>139</v>
      </c>
      <c r="G45" s="645">
        <v>58</v>
      </c>
      <c r="H45" s="645">
        <v>24</v>
      </c>
      <c r="I45" s="645">
        <v>8</v>
      </c>
      <c r="J45" s="645">
        <v>2</v>
      </c>
      <c r="K45" s="645">
        <v>5</v>
      </c>
    </row>
    <row r="46" spans="1:11">
      <c r="A46" s="720"/>
      <c r="B46" s="719" t="s">
        <v>626</v>
      </c>
      <c r="C46" s="645">
        <v>36380</v>
      </c>
      <c r="D46" s="645">
        <v>4052</v>
      </c>
      <c r="E46" s="645">
        <v>15212</v>
      </c>
      <c r="F46" s="645">
        <v>8283</v>
      </c>
      <c r="G46" s="645">
        <v>4538</v>
      </c>
      <c r="H46" s="645">
        <v>2103</v>
      </c>
      <c r="I46" s="645">
        <v>1061</v>
      </c>
      <c r="J46" s="645">
        <v>231</v>
      </c>
      <c r="K46" s="645">
        <v>900</v>
      </c>
    </row>
    <row r="47" spans="1:11">
      <c r="A47" s="720" t="s">
        <v>313</v>
      </c>
      <c r="B47" s="719" t="s">
        <v>233</v>
      </c>
      <c r="C47" s="645">
        <v>5325</v>
      </c>
      <c r="D47" s="645">
        <v>420</v>
      </c>
      <c r="E47" s="645">
        <v>2970</v>
      </c>
      <c r="F47" s="645">
        <v>1450</v>
      </c>
      <c r="G47" s="645">
        <v>333</v>
      </c>
      <c r="H47" s="645">
        <v>92</v>
      </c>
      <c r="I47" s="645">
        <v>44</v>
      </c>
      <c r="J47" s="645">
        <v>8</v>
      </c>
      <c r="K47" s="645">
        <v>8</v>
      </c>
    </row>
    <row r="48" spans="1:11">
      <c r="A48" s="720"/>
      <c r="B48" s="719" t="s">
        <v>626</v>
      </c>
      <c r="C48" s="645">
        <v>324689</v>
      </c>
      <c r="D48" s="645">
        <v>13422</v>
      </c>
      <c r="E48" s="645">
        <v>154016</v>
      </c>
      <c r="F48" s="645">
        <v>104401</v>
      </c>
      <c r="G48" s="645">
        <v>32772</v>
      </c>
      <c r="H48" s="645">
        <v>11299</v>
      </c>
      <c r="I48" s="645">
        <v>6455</v>
      </c>
      <c r="J48" s="645">
        <v>1128</v>
      </c>
      <c r="K48" s="645">
        <v>1196</v>
      </c>
    </row>
    <row r="49" spans="1:11">
      <c r="A49" s="720" t="s">
        <v>316</v>
      </c>
      <c r="B49" s="719" t="s">
        <v>233</v>
      </c>
      <c r="C49" s="645">
        <v>11214</v>
      </c>
      <c r="D49" s="645">
        <v>415</v>
      </c>
      <c r="E49" s="645">
        <v>6545</v>
      </c>
      <c r="F49" s="645">
        <v>2975</v>
      </c>
      <c r="G49" s="645">
        <v>805</v>
      </c>
      <c r="H49" s="645">
        <v>280</v>
      </c>
      <c r="I49" s="645">
        <v>124</v>
      </c>
      <c r="J49" s="645">
        <v>39</v>
      </c>
      <c r="K49" s="645">
        <v>31</v>
      </c>
    </row>
    <row r="50" spans="1:11">
      <c r="A50" s="720"/>
      <c r="B50" s="719" t="s">
        <v>626</v>
      </c>
      <c r="C50" s="645">
        <v>730994</v>
      </c>
      <c r="D50" s="645">
        <v>12559</v>
      </c>
      <c r="E50" s="645">
        <v>355439</v>
      </c>
      <c r="F50" s="645">
        <v>225953</v>
      </c>
      <c r="G50" s="645">
        <v>76848</v>
      </c>
      <c r="H50" s="645">
        <v>31450</v>
      </c>
      <c r="I50" s="645">
        <v>17481</v>
      </c>
      <c r="J50" s="645">
        <v>6081</v>
      </c>
      <c r="K50" s="645">
        <v>5183</v>
      </c>
    </row>
    <row r="51" spans="1:11">
      <c r="A51" s="720" t="s">
        <v>317</v>
      </c>
      <c r="B51" s="719" t="s">
        <v>233</v>
      </c>
      <c r="C51" s="645">
        <v>7131</v>
      </c>
      <c r="D51" s="645">
        <v>199</v>
      </c>
      <c r="E51" s="645">
        <v>4810</v>
      </c>
      <c r="F51" s="645">
        <v>1484</v>
      </c>
      <c r="G51" s="645">
        <v>430</v>
      </c>
      <c r="H51" s="645">
        <v>126</v>
      </c>
      <c r="I51" s="645">
        <v>59</v>
      </c>
      <c r="J51" s="645">
        <v>7</v>
      </c>
      <c r="K51" s="645">
        <v>16</v>
      </c>
    </row>
    <row r="52" spans="1:11">
      <c r="A52" s="720"/>
      <c r="B52" s="719" t="s">
        <v>626</v>
      </c>
      <c r="C52" s="645">
        <v>436969</v>
      </c>
      <c r="D52" s="645">
        <v>6828</v>
      </c>
      <c r="E52" s="645">
        <v>267593</v>
      </c>
      <c r="F52" s="645">
        <v>102193</v>
      </c>
      <c r="G52" s="645">
        <v>36196</v>
      </c>
      <c r="H52" s="645">
        <v>13590</v>
      </c>
      <c r="I52" s="645">
        <v>7589</v>
      </c>
      <c r="J52" s="645">
        <v>960</v>
      </c>
      <c r="K52" s="645">
        <v>2020</v>
      </c>
    </row>
    <row r="53" spans="1:11">
      <c r="A53" s="720" t="s">
        <v>327</v>
      </c>
      <c r="B53" s="719" t="s">
        <v>233</v>
      </c>
      <c r="C53" s="645">
        <v>1937</v>
      </c>
      <c r="D53" s="645">
        <v>382</v>
      </c>
      <c r="E53" s="645">
        <v>1135</v>
      </c>
      <c r="F53" s="645">
        <v>329</v>
      </c>
      <c r="G53" s="645">
        <v>68</v>
      </c>
      <c r="H53" s="645">
        <v>13</v>
      </c>
      <c r="I53" s="645">
        <v>7</v>
      </c>
      <c r="J53" s="645">
        <v>3</v>
      </c>
      <c r="K53" s="645" t="s">
        <v>68</v>
      </c>
    </row>
    <row r="54" spans="1:11">
      <c r="A54" s="720"/>
      <c r="B54" s="719" t="s">
        <v>626</v>
      </c>
      <c r="C54" s="645">
        <v>109077</v>
      </c>
      <c r="D54" s="645">
        <v>13564</v>
      </c>
      <c r="E54" s="645">
        <v>65987</v>
      </c>
      <c r="F54" s="645">
        <v>21887</v>
      </c>
      <c r="G54" s="645">
        <v>5379</v>
      </c>
      <c r="H54" s="645">
        <v>1190</v>
      </c>
      <c r="I54" s="645">
        <v>744</v>
      </c>
      <c r="J54" s="645">
        <v>326</v>
      </c>
      <c r="K54" s="645" t="s">
        <v>68</v>
      </c>
    </row>
    <row r="55" spans="1:11">
      <c r="A55" s="720" t="s">
        <v>26</v>
      </c>
      <c r="B55" s="719" t="s">
        <v>233</v>
      </c>
      <c r="C55" s="645">
        <v>591</v>
      </c>
      <c r="D55" s="645">
        <v>3</v>
      </c>
      <c r="E55" s="645">
        <v>267</v>
      </c>
      <c r="F55" s="645">
        <v>241</v>
      </c>
      <c r="G55" s="645">
        <v>57</v>
      </c>
      <c r="H55" s="645">
        <v>15</v>
      </c>
      <c r="I55" s="645">
        <v>4</v>
      </c>
      <c r="J55" s="645">
        <v>1</v>
      </c>
      <c r="K55" s="645">
        <v>3</v>
      </c>
    </row>
    <row r="56" spans="1:11">
      <c r="A56" s="720"/>
      <c r="B56" s="719" t="s">
        <v>626</v>
      </c>
      <c r="C56" s="645">
        <v>43461</v>
      </c>
      <c r="D56" s="645">
        <v>120</v>
      </c>
      <c r="E56" s="645">
        <v>18228</v>
      </c>
      <c r="F56" s="645">
        <v>17928</v>
      </c>
      <c r="G56" s="645">
        <v>4744</v>
      </c>
      <c r="H56" s="645">
        <v>1229</v>
      </c>
      <c r="I56" s="645">
        <v>412</v>
      </c>
      <c r="J56" s="645">
        <v>240</v>
      </c>
      <c r="K56" s="645">
        <v>560</v>
      </c>
    </row>
    <row r="57" spans="1:11">
      <c r="A57" s="720" t="s">
        <v>27</v>
      </c>
      <c r="B57" s="719" t="s">
        <v>233</v>
      </c>
      <c r="C57" s="645">
        <v>1656</v>
      </c>
      <c r="D57" s="645">
        <v>79</v>
      </c>
      <c r="E57" s="645">
        <v>1099</v>
      </c>
      <c r="F57" s="645">
        <v>390</v>
      </c>
      <c r="G57" s="645">
        <v>62</v>
      </c>
      <c r="H57" s="645">
        <v>17</v>
      </c>
      <c r="I57" s="645">
        <v>8</v>
      </c>
      <c r="J57" s="645">
        <v>1</v>
      </c>
      <c r="K57" s="645" t="s">
        <v>68</v>
      </c>
    </row>
    <row r="58" spans="1:11">
      <c r="A58" s="720"/>
      <c r="B58" s="719" t="s">
        <v>626</v>
      </c>
      <c r="C58" s="645">
        <v>87651</v>
      </c>
      <c r="D58" s="645">
        <v>1990</v>
      </c>
      <c r="E58" s="645">
        <v>52746</v>
      </c>
      <c r="F58" s="645">
        <v>24975</v>
      </c>
      <c r="G58" s="645">
        <v>5243</v>
      </c>
      <c r="H58" s="645">
        <v>1734</v>
      </c>
      <c r="I58" s="645">
        <v>873</v>
      </c>
      <c r="J58" s="645">
        <v>90</v>
      </c>
      <c r="K58" s="645" t="s">
        <v>68</v>
      </c>
    </row>
    <row r="59" spans="1:11">
      <c r="A59" s="720" t="s">
        <v>28</v>
      </c>
      <c r="B59" s="719" t="s">
        <v>233</v>
      </c>
      <c r="C59" s="645">
        <v>4708</v>
      </c>
      <c r="D59" s="645">
        <v>109</v>
      </c>
      <c r="E59" s="645">
        <v>1831</v>
      </c>
      <c r="F59" s="645">
        <v>1724</v>
      </c>
      <c r="G59" s="645">
        <v>683</v>
      </c>
      <c r="H59" s="645">
        <v>225</v>
      </c>
      <c r="I59" s="645">
        <v>108</v>
      </c>
      <c r="J59" s="645">
        <v>15</v>
      </c>
      <c r="K59" s="645">
        <v>13</v>
      </c>
    </row>
    <row r="60" spans="1:11">
      <c r="A60" s="720"/>
      <c r="B60" s="719" t="s">
        <v>626</v>
      </c>
      <c r="C60" s="645">
        <v>290842</v>
      </c>
      <c r="D60" s="645">
        <v>2614</v>
      </c>
      <c r="E60" s="645">
        <v>95727</v>
      </c>
      <c r="F60" s="645">
        <v>108496</v>
      </c>
      <c r="G60" s="645">
        <v>50632</v>
      </c>
      <c r="H60" s="645">
        <v>19653</v>
      </c>
      <c r="I60" s="645">
        <v>10525</v>
      </c>
      <c r="J60" s="645">
        <v>1677</v>
      </c>
      <c r="K60" s="645">
        <v>1518</v>
      </c>
    </row>
    <row r="61" spans="1:11">
      <c r="A61" s="720" t="s">
        <v>29</v>
      </c>
      <c r="B61" s="719" t="s">
        <v>233</v>
      </c>
      <c r="C61" s="645">
        <v>11106</v>
      </c>
      <c r="D61" s="645">
        <v>120</v>
      </c>
      <c r="E61" s="645">
        <v>3226</v>
      </c>
      <c r="F61" s="645">
        <v>4214</v>
      </c>
      <c r="G61" s="645">
        <v>2069</v>
      </c>
      <c r="H61" s="645">
        <v>748</v>
      </c>
      <c r="I61" s="645">
        <v>429</v>
      </c>
      <c r="J61" s="645">
        <v>138</v>
      </c>
      <c r="K61" s="645">
        <v>162</v>
      </c>
    </row>
    <row r="62" spans="1:11">
      <c r="A62" s="720"/>
      <c r="B62" s="719" t="s">
        <v>626</v>
      </c>
      <c r="C62" s="645">
        <v>894165</v>
      </c>
      <c r="D62" s="645">
        <v>4554</v>
      </c>
      <c r="E62" s="645">
        <v>188345</v>
      </c>
      <c r="F62" s="645">
        <v>325164</v>
      </c>
      <c r="G62" s="645">
        <v>194245</v>
      </c>
      <c r="H62" s="645">
        <v>83166</v>
      </c>
      <c r="I62" s="645">
        <v>53907</v>
      </c>
      <c r="J62" s="645">
        <v>20676</v>
      </c>
      <c r="K62" s="645">
        <v>24108</v>
      </c>
    </row>
    <row r="63" spans="1:11">
      <c r="A63" s="720" t="s">
        <v>30</v>
      </c>
      <c r="B63" s="719" t="s">
        <v>233</v>
      </c>
      <c r="C63" s="645">
        <v>2385</v>
      </c>
      <c r="D63" s="645">
        <v>18</v>
      </c>
      <c r="E63" s="645">
        <v>1049</v>
      </c>
      <c r="F63" s="645">
        <v>830</v>
      </c>
      <c r="G63" s="645">
        <v>286</v>
      </c>
      <c r="H63" s="645">
        <v>131</v>
      </c>
      <c r="I63" s="645">
        <v>52</v>
      </c>
      <c r="J63" s="645">
        <v>8</v>
      </c>
      <c r="K63" s="645">
        <v>11</v>
      </c>
    </row>
    <row r="64" spans="1:11">
      <c r="A64" s="720"/>
      <c r="B64" s="719" t="s">
        <v>626</v>
      </c>
      <c r="C64" s="645">
        <v>165046</v>
      </c>
      <c r="D64" s="645">
        <v>647</v>
      </c>
      <c r="E64" s="645">
        <v>57939</v>
      </c>
      <c r="F64" s="645">
        <v>56746</v>
      </c>
      <c r="G64" s="645">
        <v>25993</v>
      </c>
      <c r="H64" s="645">
        <v>14337</v>
      </c>
      <c r="I64" s="645">
        <v>6726</v>
      </c>
      <c r="J64" s="645">
        <v>1061</v>
      </c>
      <c r="K64" s="645">
        <v>1597</v>
      </c>
    </row>
    <row r="65" spans="1:11">
      <c r="A65" s="720" t="s">
        <v>31</v>
      </c>
      <c r="B65" s="719" t="s">
        <v>233</v>
      </c>
      <c r="C65" s="645">
        <v>9071</v>
      </c>
      <c r="D65" s="645">
        <v>100</v>
      </c>
      <c r="E65" s="645">
        <v>3395</v>
      </c>
      <c r="F65" s="645">
        <v>3834</v>
      </c>
      <c r="G65" s="645">
        <v>1049</v>
      </c>
      <c r="H65" s="645">
        <v>388</v>
      </c>
      <c r="I65" s="645">
        <v>193</v>
      </c>
      <c r="J65" s="645">
        <v>59</v>
      </c>
      <c r="K65" s="645">
        <v>53</v>
      </c>
    </row>
    <row r="66" spans="1:11">
      <c r="A66" s="720"/>
      <c r="B66" s="719" t="s">
        <v>626</v>
      </c>
      <c r="C66" s="645">
        <v>648223</v>
      </c>
      <c r="D66" s="645">
        <v>3461</v>
      </c>
      <c r="E66" s="645">
        <v>201729</v>
      </c>
      <c r="F66" s="645">
        <v>270684</v>
      </c>
      <c r="G66" s="645">
        <v>92226</v>
      </c>
      <c r="H66" s="645">
        <v>39144</v>
      </c>
      <c r="I66" s="645">
        <v>24209</v>
      </c>
      <c r="J66" s="645">
        <v>8260</v>
      </c>
      <c r="K66" s="645">
        <v>8510</v>
      </c>
    </row>
    <row r="67" spans="1:11">
      <c r="A67" s="720" t="s">
        <v>32</v>
      </c>
      <c r="B67" s="719" t="s">
        <v>233</v>
      </c>
      <c r="C67" s="645">
        <v>984</v>
      </c>
      <c r="D67" s="645">
        <v>15</v>
      </c>
      <c r="E67" s="645">
        <v>432</v>
      </c>
      <c r="F67" s="645">
        <v>275</v>
      </c>
      <c r="G67" s="645">
        <v>216</v>
      </c>
      <c r="H67" s="645">
        <v>26</v>
      </c>
      <c r="I67" s="645">
        <v>17</v>
      </c>
      <c r="J67" s="645">
        <v>1</v>
      </c>
      <c r="K67" s="645">
        <v>2</v>
      </c>
    </row>
    <row r="68" spans="1:11">
      <c r="A68" s="720"/>
      <c r="B68" s="719" t="s">
        <v>626</v>
      </c>
      <c r="C68" s="645">
        <v>62166</v>
      </c>
      <c r="D68" s="645">
        <v>528</v>
      </c>
      <c r="E68" s="645">
        <v>23307</v>
      </c>
      <c r="F68" s="645">
        <v>17406</v>
      </c>
      <c r="G68" s="645">
        <v>16231</v>
      </c>
      <c r="H68" s="645">
        <v>2770</v>
      </c>
      <c r="I68" s="645">
        <v>1594</v>
      </c>
      <c r="J68" s="645">
        <v>150</v>
      </c>
      <c r="K68" s="645">
        <v>180</v>
      </c>
    </row>
    <row r="69" spans="1:11">
      <c r="A69" s="720" t="s">
        <v>270</v>
      </c>
      <c r="B69" s="719" t="s">
        <v>233</v>
      </c>
      <c r="C69" s="645">
        <v>211</v>
      </c>
      <c r="D69" s="645">
        <v>1</v>
      </c>
      <c r="E69" s="645">
        <v>64</v>
      </c>
      <c r="F69" s="645">
        <v>124</v>
      </c>
      <c r="G69" s="645">
        <v>13</v>
      </c>
      <c r="H69" s="645">
        <v>4</v>
      </c>
      <c r="I69" s="645">
        <v>3</v>
      </c>
      <c r="J69" s="645" t="s">
        <v>68</v>
      </c>
      <c r="K69" s="645">
        <v>2</v>
      </c>
    </row>
    <row r="70" spans="1:11">
      <c r="A70" s="720"/>
      <c r="B70" s="719" t="s">
        <v>626</v>
      </c>
      <c r="C70" s="645">
        <v>14685</v>
      </c>
      <c r="D70" s="645">
        <v>24</v>
      </c>
      <c r="E70" s="645">
        <v>3637</v>
      </c>
      <c r="F70" s="645">
        <v>8946</v>
      </c>
      <c r="G70" s="645">
        <v>1176</v>
      </c>
      <c r="H70" s="645">
        <v>462</v>
      </c>
      <c r="I70" s="645">
        <v>280</v>
      </c>
      <c r="J70" s="645" t="s">
        <v>68</v>
      </c>
      <c r="K70" s="645">
        <v>160</v>
      </c>
    </row>
    <row r="71" spans="1:11">
      <c r="A71" s="720" t="s">
        <v>34</v>
      </c>
      <c r="B71" s="719" t="s">
        <v>233</v>
      </c>
      <c r="C71" s="645">
        <v>16928</v>
      </c>
      <c r="D71" s="645">
        <v>390</v>
      </c>
      <c r="E71" s="645">
        <v>6556</v>
      </c>
      <c r="F71" s="645">
        <v>7181</v>
      </c>
      <c r="G71" s="645">
        <v>1888</v>
      </c>
      <c r="H71" s="645">
        <v>549</v>
      </c>
      <c r="I71" s="645">
        <v>247</v>
      </c>
      <c r="J71" s="645">
        <v>71</v>
      </c>
      <c r="K71" s="645">
        <v>46</v>
      </c>
    </row>
    <row r="72" spans="1:11">
      <c r="A72" s="720"/>
      <c r="B72" s="719" t="s">
        <v>626</v>
      </c>
      <c r="C72" s="645">
        <v>1253815</v>
      </c>
      <c r="D72" s="645">
        <v>11207</v>
      </c>
      <c r="E72" s="645">
        <v>394700</v>
      </c>
      <c r="F72" s="645">
        <v>554909</v>
      </c>
      <c r="G72" s="645">
        <v>178773</v>
      </c>
      <c r="H72" s="645">
        <v>61201</v>
      </c>
      <c r="I72" s="645">
        <v>33362</v>
      </c>
      <c r="J72" s="645">
        <v>11018</v>
      </c>
      <c r="K72" s="645">
        <v>8645</v>
      </c>
    </row>
    <row r="73" spans="1:11">
      <c r="A73" s="720" t="s">
        <v>35</v>
      </c>
      <c r="B73" s="719" t="s">
        <v>233</v>
      </c>
      <c r="C73" s="645">
        <v>7773</v>
      </c>
      <c r="D73" s="645">
        <v>216</v>
      </c>
      <c r="E73" s="645">
        <v>4141</v>
      </c>
      <c r="F73" s="645">
        <v>2122</v>
      </c>
      <c r="G73" s="645">
        <v>811</v>
      </c>
      <c r="H73" s="645">
        <v>299</v>
      </c>
      <c r="I73" s="645">
        <v>126</v>
      </c>
      <c r="J73" s="645">
        <v>34</v>
      </c>
      <c r="K73" s="645">
        <v>24</v>
      </c>
    </row>
    <row r="74" spans="1:11">
      <c r="A74" s="720"/>
      <c r="B74" s="719" t="s">
        <v>626</v>
      </c>
      <c r="C74" s="645">
        <v>526513</v>
      </c>
      <c r="D74" s="645">
        <v>6536</v>
      </c>
      <c r="E74" s="645">
        <v>223161</v>
      </c>
      <c r="F74" s="645">
        <v>152605</v>
      </c>
      <c r="G74" s="645">
        <v>81111</v>
      </c>
      <c r="H74" s="645">
        <v>35878</v>
      </c>
      <c r="I74" s="645">
        <v>16927</v>
      </c>
      <c r="J74" s="645">
        <v>5688</v>
      </c>
      <c r="K74" s="645">
        <v>4607</v>
      </c>
    </row>
    <row r="75" spans="1:11">
      <c r="A75" s="720" t="s">
        <v>36</v>
      </c>
      <c r="B75" s="719" t="s">
        <v>233</v>
      </c>
      <c r="C75" s="645">
        <v>1780</v>
      </c>
      <c r="D75" s="645">
        <v>27</v>
      </c>
      <c r="E75" s="645">
        <v>923</v>
      </c>
      <c r="F75" s="645">
        <v>577</v>
      </c>
      <c r="G75" s="645">
        <v>185</v>
      </c>
      <c r="H75" s="645">
        <v>44</v>
      </c>
      <c r="I75" s="645">
        <v>19</v>
      </c>
      <c r="J75" s="645">
        <v>4</v>
      </c>
      <c r="K75" s="645">
        <v>1</v>
      </c>
    </row>
    <row r="76" spans="1:11">
      <c r="A76" s="720"/>
      <c r="B76" s="719" t="s">
        <v>626</v>
      </c>
      <c r="C76" s="645">
        <v>124494</v>
      </c>
      <c r="D76" s="645">
        <v>848</v>
      </c>
      <c r="E76" s="645">
        <v>54069</v>
      </c>
      <c r="F76" s="645">
        <v>44189</v>
      </c>
      <c r="G76" s="645">
        <v>16678</v>
      </c>
      <c r="H76" s="645">
        <v>5019</v>
      </c>
      <c r="I76" s="645">
        <v>3181</v>
      </c>
      <c r="J76" s="645">
        <v>414</v>
      </c>
      <c r="K76" s="645">
        <v>96</v>
      </c>
    </row>
    <row r="77" spans="1:11">
      <c r="A77" s="720" t="s">
        <v>37</v>
      </c>
      <c r="B77" s="719" t="s">
        <v>233</v>
      </c>
      <c r="C77" s="645">
        <v>4863</v>
      </c>
      <c r="D77" s="645">
        <v>205</v>
      </c>
      <c r="E77" s="645">
        <v>2414</v>
      </c>
      <c r="F77" s="645">
        <v>1656</v>
      </c>
      <c r="G77" s="645">
        <v>422</v>
      </c>
      <c r="H77" s="645">
        <v>104</v>
      </c>
      <c r="I77" s="645">
        <v>49</v>
      </c>
      <c r="J77" s="645">
        <v>6</v>
      </c>
      <c r="K77" s="645">
        <v>7</v>
      </c>
    </row>
    <row r="78" spans="1:11">
      <c r="A78" s="720"/>
      <c r="B78" s="719" t="s">
        <v>626</v>
      </c>
      <c r="C78" s="645">
        <v>289999</v>
      </c>
      <c r="D78" s="645">
        <v>5578</v>
      </c>
      <c r="E78" s="645">
        <v>128608</v>
      </c>
      <c r="F78" s="645">
        <v>103068</v>
      </c>
      <c r="G78" s="645">
        <v>34907</v>
      </c>
      <c r="H78" s="645">
        <v>10042</v>
      </c>
      <c r="I78" s="645">
        <v>6142</v>
      </c>
      <c r="J78" s="645">
        <v>771</v>
      </c>
      <c r="K78" s="645">
        <v>883</v>
      </c>
    </row>
    <row r="79" spans="1:11">
      <c r="A79" s="720" t="s">
        <v>38</v>
      </c>
      <c r="B79" s="719" t="s">
        <v>233</v>
      </c>
      <c r="C79" s="645">
        <v>12066</v>
      </c>
      <c r="D79" s="645">
        <v>179</v>
      </c>
      <c r="E79" s="645">
        <v>5060</v>
      </c>
      <c r="F79" s="645">
        <v>3070</v>
      </c>
      <c r="G79" s="645">
        <v>1987</v>
      </c>
      <c r="H79" s="645">
        <v>1111</v>
      </c>
      <c r="I79" s="645">
        <v>470</v>
      </c>
      <c r="J79" s="645">
        <v>112</v>
      </c>
      <c r="K79" s="645">
        <v>77</v>
      </c>
    </row>
    <row r="80" spans="1:11">
      <c r="A80" s="720"/>
      <c r="B80" s="719" t="s">
        <v>626</v>
      </c>
      <c r="C80" s="645">
        <v>946186</v>
      </c>
      <c r="D80" s="645">
        <v>6181</v>
      </c>
      <c r="E80" s="645">
        <v>290966</v>
      </c>
      <c r="F80" s="645">
        <v>227797</v>
      </c>
      <c r="G80" s="645">
        <v>195646</v>
      </c>
      <c r="H80" s="645">
        <v>128545</v>
      </c>
      <c r="I80" s="645">
        <v>65352</v>
      </c>
      <c r="J80" s="645">
        <v>18356</v>
      </c>
      <c r="K80" s="645">
        <v>13343</v>
      </c>
    </row>
    <row r="81" spans="1:11">
      <c r="A81" s="720" t="s">
        <v>39</v>
      </c>
      <c r="B81" s="719" t="s">
        <v>233</v>
      </c>
      <c r="C81" s="645">
        <v>9710</v>
      </c>
      <c r="D81" s="645">
        <v>134</v>
      </c>
      <c r="E81" s="645">
        <v>4874</v>
      </c>
      <c r="F81" s="645">
        <v>3285</v>
      </c>
      <c r="G81" s="645">
        <v>1032</v>
      </c>
      <c r="H81" s="645">
        <v>244</v>
      </c>
      <c r="I81" s="645">
        <v>94</v>
      </c>
      <c r="J81" s="645">
        <v>18</v>
      </c>
      <c r="K81" s="645">
        <v>29</v>
      </c>
    </row>
    <row r="82" spans="1:11">
      <c r="A82" s="720"/>
      <c r="B82" s="719" t="s">
        <v>626</v>
      </c>
      <c r="C82" s="645">
        <v>633669</v>
      </c>
      <c r="D82" s="645">
        <v>4450</v>
      </c>
      <c r="E82" s="645">
        <v>282066</v>
      </c>
      <c r="F82" s="645">
        <v>226440</v>
      </c>
      <c r="G82" s="645">
        <v>81465</v>
      </c>
      <c r="H82" s="645">
        <v>22944</v>
      </c>
      <c r="I82" s="645">
        <v>10671</v>
      </c>
      <c r="J82" s="645">
        <v>2253</v>
      </c>
      <c r="K82" s="645">
        <v>3380</v>
      </c>
    </row>
    <row r="83" spans="1:11">
      <c r="A83" s="720" t="s">
        <v>40</v>
      </c>
      <c r="B83" s="719" t="s">
        <v>233</v>
      </c>
      <c r="C83" s="645">
        <v>5864</v>
      </c>
      <c r="D83" s="645">
        <v>204</v>
      </c>
      <c r="E83" s="645">
        <v>2866</v>
      </c>
      <c r="F83" s="645">
        <v>1898</v>
      </c>
      <c r="G83" s="645">
        <v>673</v>
      </c>
      <c r="H83" s="645">
        <v>150</v>
      </c>
      <c r="I83" s="645">
        <v>50</v>
      </c>
      <c r="J83" s="645">
        <v>15</v>
      </c>
      <c r="K83" s="645">
        <v>8</v>
      </c>
    </row>
    <row r="84" spans="1:11">
      <c r="A84" s="720"/>
      <c r="B84" s="719" t="s">
        <v>626</v>
      </c>
      <c r="C84" s="645">
        <v>358729</v>
      </c>
      <c r="D84" s="645">
        <v>6581</v>
      </c>
      <c r="E84" s="645">
        <v>142406</v>
      </c>
      <c r="F84" s="645">
        <v>126150</v>
      </c>
      <c r="G84" s="645">
        <v>57647</v>
      </c>
      <c r="H84" s="645">
        <v>16339</v>
      </c>
      <c r="I84" s="645">
        <v>6376</v>
      </c>
      <c r="J84" s="645">
        <v>1962</v>
      </c>
      <c r="K84" s="645">
        <v>1268</v>
      </c>
    </row>
    <row r="85" spans="1:11">
      <c r="A85" s="720" t="s">
        <v>41</v>
      </c>
      <c r="B85" s="719" t="s">
        <v>233</v>
      </c>
      <c r="C85" s="645">
        <v>12008</v>
      </c>
      <c r="D85" s="645">
        <v>212</v>
      </c>
      <c r="E85" s="645">
        <v>7043</v>
      </c>
      <c r="F85" s="645">
        <v>2987</v>
      </c>
      <c r="G85" s="645">
        <v>1160</v>
      </c>
      <c r="H85" s="645">
        <v>334</v>
      </c>
      <c r="I85" s="645">
        <v>190</v>
      </c>
      <c r="J85" s="645">
        <v>46</v>
      </c>
      <c r="K85" s="645">
        <v>36</v>
      </c>
    </row>
    <row r="86" spans="1:11">
      <c r="A86" s="720"/>
      <c r="B86" s="719" t="s">
        <v>626</v>
      </c>
      <c r="C86" s="645">
        <v>795897</v>
      </c>
      <c r="D86" s="645">
        <v>7491</v>
      </c>
      <c r="E86" s="645">
        <v>407278</v>
      </c>
      <c r="F86" s="645">
        <v>213994</v>
      </c>
      <c r="G86" s="645">
        <v>100190</v>
      </c>
      <c r="H86" s="645">
        <v>33404</v>
      </c>
      <c r="I86" s="645">
        <v>21150</v>
      </c>
      <c r="J86" s="645">
        <v>6838</v>
      </c>
      <c r="K86" s="645">
        <v>5552</v>
      </c>
    </row>
    <row r="87" spans="1:11">
      <c r="A87" s="720" t="s">
        <v>42</v>
      </c>
      <c r="B87" s="719" t="s">
        <v>233</v>
      </c>
      <c r="C87" s="645">
        <v>1639</v>
      </c>
      <c r="D87" s="645">
        <v>24</v>
      </c>
      <c r="E87" s="645">
        <v>810</v>
      </c>
      <c r="F87" s="645">
        <v>529</v>
      </c>
      <c r="G87" s="645">
        <v>103</v>
      </c>
      <c r="H87" s="645">
        <v>158</v>
      </c>
      <c r="I87" s="645">
        <v>9</v>
      </c>
      <c r="J87" s="645">
        <v>3</v>
      </c>
      <c r="K87" s="645">
        <v>3</v>
      </c>
    </row>
    <row r="88" spans="1:11">
      <c r="A88" s="720"/>
      <c r="B88" s="719" t="s">
        <v>626</v>
      </c>
      <c r="C88" s="645">
        <v>101585</v>
      </c>
      <c r="D88" s="645">
        <v>874</v>
      </c>
      <c r="E88" s="645">
        <v>45041</v>
      </c>
      <c r="F88" s="645">
        <v>35935</v>
      </c>
      <c r="G88" s="645">
        <v>7210</v>
      </c>
      <c r="H88" s="645">
        <v>10907</v>
      </c>
      <c r="I88" s="645">
        <v>830</v>
      </c>
      <c r="J88" s="645">
        <v>410</v>
      </c>
      <c r="K88" s="645">
        <v>378</v>
      </c>
    </row>
    <row r="89" spans="1:11">
      <c r="A89" s="720" t="s">
        <v>43</v>
      </c>
      <c r="B89" s="719" t="s">
        <v>233</v>
      </c>
      <c r="C89" s="645">
        <v>2393</v>
      </c>
      <c r="D89" s="645">
        <v>35</v>
      </c>
      <c r="E89" s="645">
        <v>1204</v>
      </c>
      <c r="F89" s="645">
        <v>707</v>
      </c>
      <c r="G89" s="645">
        <v>249</v>
      </c>
      <c r="H89" s="645">
        <v>125</v>
      </c>
      <c r="I89" s="645">
        <v>59</v>
      </c>
      <c r="J89" s="645">
        <v>10</v>
      </c>
      <c r="K89" s="645">
        <v>4</v>
      </c>
    </row>
    <row r="90" spans="1:11">
      <c r="A90" s="720"/>
      <c r="B90" s="719" t="s">
        <v>626</v>
      </c>
      <c r="C90" s="645">
        <v>167038</v>
      </c>
      <c r="D90" s="645">
        <v>1419</v>
      </c>
      <c r="E90" s="645">
        <v>73137</v>
      </c>
      <c r="F90" s="645">
        <v>48091</v>
      </c>
      <c r="G90" s="645">
        <v>22437</v>
      </c>
      <c r="H90" s="645">
        <v>13146</v>
      </c>
      <c r="I90" s="645">
        <v>6751</v>
      </c>
      <c r="J90" s="645">
        <v>1297</v>
      </c>
      <c r="K90" s="645">
        <v>760</v>
      </c>
    </row>
    <row r="91" spans="1:11">
      <c r="A91" s="720" t="s">
        <v>44</v>
      </c>
      <c r="B91" s="719" t="s">
        <v>233</v>
      </c>
      <c r="C91" s="645">
        <v>1541</v>
      </c>
      <c r="D91" s="645">
        <v>40</v>
      </c>
      <c r="E91" s="645">
        <v>531</v>
      </c>
      <c r="F91" s="645">
        <v>721</v>
      </c>
      <c r="G91" s="645">
        <v>172</v>
      </c>
      <c r="H91" s="645">
        <v>49</v>
      </c>
      <c r="I91" s="645">
        <v>24</v>
      </c>
      <c r="J91" s="645">
        <v>1</v>
      </c>
      <c r="K91" s="645">
        <v>3</v>
      </c>
    </row>
    <row r="92" spans="1:11">
      <c r="A92" s="720"/>
      <c r="B92" s="719" t="s">
        <v>626</v>
      </c>
      <c r="C92" s="645">
        <v>100057</v>
      </c>
      <c r="D92" s="645">
        <v>1815</v>
      </c>
      <c r="E92" s="645">
        <v>29773</v>
      </c>
      <c r="F92" s="645">
        <v>46765</v>
      </c>
      <c r="G92" s="645">
        <v>13052</v>
      </c>
      <c r="H92" s="645">
        <v>4969</v>
      </c>
      <c r="I92" s="645">
        <v>2913</v>
      </c>
      <c r="J92" s="645">
        <v>200</v>
      </c>
      <c r="K92" s="645">
        <v>570</v>
      </c>
    </row>
    <row r="93" spans="1:11">
      <c r="A93" s="720" t="s">
        <v>45</v>
      </c>
      <c r="B93" s="719" t="s">
        <v>233</v>
      </c>
      <c r="C93" s="645">
        <v>2401</v>
      </c>
      <c r="D93" s="645">
        <v>32</v>
      </c>
      <c r="E93" s="645">
        <v>670</v>
      </c>
      <c r="F93" s="645">
        <v>982</v>
      </c>
      <c r="G93" s="645">
        <v>373</v>
      </c>
      <c r="H93" s="645">
        <v>171</v>
      </c>
      <c r="I93" s="645">
        <v>110</v>
      </c>
      <c r="J93" s="645">
        <v>33</v>
      </c>
      <c r="K93" s="645">
        <v>30</v>
      </c>
    </row>
    <row r="94" spans="1:11">
      <c r="A94" s="720"/>
      <c r="B94" s="719" t="s">
        <v>626</v>
      </c>
      <c r="C94" s="645">
        <v>199835</v>
      </c>
      <c r="D94" s="645">
        <v>1245</v>
      </c>
      <c r="E94" s="645">
        <v>42872</v>
      </c>
      <c r="F94" s="645">
        <v>75372</v>
      </c>
      <c r="G94" s="645">
        <v>36104</v>
      </c>
      <c r="H94" s="645">
        <v>18982</v>
      </c>
      <c r="I94" s="645">
        <v>14097</v>
      </c>
      <c r="J94" s="645">
        <v>5898</v>
      </c>
      <c r="K94" s="645">
        <v>5265</v>
      </c>
    </row>
    <row r="95" spans="1:11">
      <c r="A95" s="720" t="s">
        <v>46</v>
      </c>
      <c r="B95" s="719" t="s">
        <v>233</v>
      </c>
      <c r="C95" s="645">
        <v>206</v>
      </c>
      <c r="D95" s="645">
        <v>1</v>
      </c>
      <c r="E95" s="645">
        <v>125</v>
      </c>
      <c r="F95" s="645">
        <v>48</v>
      </c>
      <c r="G95" s="645">
        <v>20</v>
      </c>
      <c r="H95" s="645">
        <v>9</v>
      </c>
      <c r="I95" s="645">
        <v>3</v>
      </c>
      <c r="J95" s="645" t="s">
        <v>68</v>
      </c>
      <c r="K95" s="645" t="s">
        <v>68</v>
      </c>
    </row>
    <row r="96" spans="1:11">
      <c r="A96" s="720"/>
      <c r="B96" s="719" t="s">
        <v>626</v>
      </c>
      <c r="C96" s="645">
        <v>15269</v>
      </c>
      <c r="D96" s="645">
        <v>32</v>
      </c>
      <c r="E96" s="645">
        <v>8141</v>
      </c>
      <c r="F96" s="645">
        <v>4089</v>
      </c>
      <c r="G96" s="645">
        <v>1835</v>
      </c>
      <c r="H96" s="645">
        <v>889</v>
      </c>
      <c r="I96" s="645">
        <v>283</v>
      </c>
      <c r="J96" s="645" t="s">
        <v>68</v>
      </c>
      <c r="K96" s="645" t="s">
        <v>68</v>
      </c>
    </row>
    <row r="97" spans="1:11">
      <c r="A97" s="720" t="s">
        <v>47</v>
      </c>
      <c r="B97" s="719" t="s">
        <v>233</v>
      </c>
      <c r="C97" s="645">
        <v>3568</v>
      </c>
      <c r="D97" s="645">
        <v>40</v>
      </c>
      <c r="E97" s="645">
        <v>1193</v>
      </c>
      <c r="F97" s="645">
        <v>1430</v>
      </c>
      <c r="G97" s="645">
        <v>542</v>
      </c>
      <c r="H97" s="645">
        <v>248</v>
      </c>
      <c r="I97" s="645">
        <v>87</v>
      </c>
      <c r="J97" s="645">
        <v>18</v>
      </c>
      <c r="K97" s="645">
        <v>10</v>
      </c>
    </row>
    <row r="98" spans="1:11">
      <c r="A98" s="720"/>
      <c r="B98" s="719" t="s">
        <v>626</v>
      </c>
      <c r="C98" s="645">
        <v>228992</v>
      </c>
      <c r="D98" s="645">
        <v>1174</v>
      </c>
      <c r="E98" s="645">
        <v>61538</v>
      </c>
      <c r="F98" s="645">
        <v>88418</v>
      </c>
      <c r="G98" s="645">
        <v>41630</v>
      </c>
      <c r="H98" s="645">
        <v>23155</v>
      </c>
      <c r="I98" s="645">
        <v>9007</v>
      </c>
      <c r="J98" s="645">
        <v>2748</v>
      </c>
      <c r="K98" s="645">
        <v>1322</v>
      </c>
    </row>
    <row r="99" spans="1:11">
      <c r="A99" s="298" t="s">
        <v>48</v>
      </c>
      <c r="B99" s="719" t="s">
        <v>233</v>
      </c>
      <c r="C99" s="645">
        <v>38112</v>
      </c>
      <c r="D99" s="645">
        <v>767</v>
      </c>
      <c r="E99" s="645">
        <v>19224</v>
      </c>
      <c r="F99" s="645">
        <v>10894</v>
      </c>
      <c r="G99" s="645">
        <v>4173</v>
      </c>
      <c r="H99" s="645">
        <v>1824</v>
      </c>
      <c r="I99" s="645">
        <v>798</v>
      </c>
      <c r="J99" s="645">
        <v>235</v>
      </c>
      <c r="K99" s="645">
        <v>197</v>
      </c>
    </row>
    <row r="100" spans="1:11">
      <c r="A100" s="720"/>
      <c r="B100" s="719" t="s">
        <v>626</v>
      </c>
      <c r="C100" s="645">
        <v>2819745</v>
      </c>
      <c r="D100" s="645">
        <v>24432</v>
      </c>
      <c r="E100" s="645">
        <v>1146676</v>
      </c>
      <c r="F100" s="645">
        <v>841122</v>
      </c>
      <c r="G100" s="645">
        <v>405827</v>
      </c>
      <c r="H100" s="645">
        <v>217554</v>
      </c>
      <c r="I100" s="645">
        <v>108794</v>
      </c>
      <c r="J100" s="645">
        <v>36468</v>
      </c>
      <c r="K100" s="645">
        <v>38872</v>
      </c>
    </row>
    <row r="101" spans="1:11">
      <c r="A101" s="720" t="s">
        <v>49</v>
      </c>
      <c r="B101" s="719" t="s">
        <v>233</v>
      </c>
      <c r="C101" s="645">
        <v>18565</v>
      </c>
      <c r="D101" s="645">
        <v>376</v>
      </c>
      <c r="E101" s="645">
        <v>9259</v>
      </c>
      <c r="F101" s="645">
        <v>4655</v>
      </c>
      <c r="G101" s="645">
        <v>2369</v>
      </c>
      <c r="H101" s="645">
        <v>1085</v>
      </c>
      <c r="I101" s="645">
        <v>536</v>
      </c>
      <c r="J101" s="645">
        <v>163</v>
      </c>
      <c r="K101" s="645">
        <v>122</v>
      </c>
    </row>
    <row r="102" spans="1:11">
      <c r="A102" s="720"/>
      <c r="B102" s="719" t="s">
        <v>626</v>
      </c>
      <c r="C102" s="645">
        <v>1343089</v>
      </c>
      <c r="D102" s="645">
        <v>14422</v>
      </c>
      <c r="E102" s="645">
        <v>542334</v>
      </c>
      <c r="F102" s="645">
        <v>336670</v>
      </c>
      <c r="G102" s="645">
        <v>216942</v>
      </c>
      <c r="H102" s="645">
        <v>121214</v>
      </c>
      <c r="I102" s="645">
        <v>67782</v>
      </c>
      <c r="J102" s="645">
        <v>23069</v>
      </c>
      <c r="K102" s="645">
        <v>20656</v>
      </c>
    </row>
    <row r="103" spans="1:11">
      <c r="A103" s="720" t="s">
        <v>50</v>
      </c>
      <c r="B103" s="719" t="s">
        <v>233</v>
      </c>
      <c r="C103" s="645">
        <v>3415</v>
      </c>
      <c r="D103" s="645">
        <v>52</v>
      </c>
      <c r="E103" s="645">
        <v>2144</v>
      </c>
      <c r="F103" s="645">
        <v>857</v>
      </c>
      <c r="G103" s="645">
        <v>267</v>
      </c>
      <c r="H103" s="645">
        <v>65</v>
      </c>
      <c r="I103" s="645">
        <v>22</v>
      </c>
      <c r="J103" s="645">
        <v>2</v>
      </c>
      <c r="K103" s="645">
        <v>6</v>
      </c>
    </row>
    <row r="104" spans="1:11">
      <c r="A104" s="720"/>
      <c r="B104" s="719" t="s">
        <v>626</v>
      </c>
      <c r="C104" s="645">
        <v>201715</v>
      </c>
      <c r="D104" s="645">
        <v>1763</v>
      </c>
      <c r="E104" s="645">
        <v>116111</v>
      </c>
      <c r="F104" s="645">
        <v>55570</v>
      </c>
      <c r="G104" s="645">
        <v>19978</v>
      </c>
      <c r="H104" s="645">
        <v>5418</v>
      </c>
      <c r="I104" s="645">
        <v>1943</v>
      </c>
      <c r="J104" s="645">
        <v>292</v>
      </c>
      <c r="K104" s="645">
        <v>640</v>
      </c>
    </row>
    <row r="105" spans="1:11">
      <c r="A105" s="720" t="s">
        <v>51</v>
      </c>
      <c r="B105" s="719" t="s">
        <v>233</v>
      </c>
      <c r="C105" s="645">
        <v>6381</v>
      </c>
      <c r="D105" s="645">
        <v>891</v>
      </c>
      <c r="E105" s="645">
        <v>3719</v>
      </c>
      <c r="F105" s="645">
        <v>1483</v>
      </c>
      <c r="G105" s="645">
        <v>213</v>
      </c>
      <c r="H105" s="645">
        <v>46</v>
      </c>
      <c r="I105" s="645">
        <v>19</v>
      </c>
      <c r="J105" s="645">
        <v>4</v>
      </c>
      <c r="K105" s="645">
        <v>6</v>
      </c>
    </row>
    <row r="106" spans="1:11">
      <c r="A106" s="720"/>
      <c r="B106" s="719" t="s">
        <v>626</v>
      </c>
      <c r="C106" s="645">
        <v>384497</v>
      </c>
      <c r="D106" s="645">
        <v>35911</v>
      </c>
      <c r="E106" s="645">
        <v>219415</v>
      </c>
      <c r="F106" s="645">
        <v>104674</v>
      </c>
      <c r="G106" s="645">
        <v>17308</v>
      </c>
      <c r="H106" s="645">
        <v>4259</v>
      </c>
      <c r="I106" s="645">
        <v>1943</v>
      </c>
      <c r="J106" s="645">
        <v>322</v>
      </c>
      <c r="K106" s="645">
        <v>665</v>
      </c>
    </row>
    <row r="107" spans="1:11">
      <c r="A107" s="720" t="s">
        <v>52</v>
      </c>
      <c r="B107" s="719" t="s">
        <v>233</v>
      </c>
      <c r="C107" s="645">
        <v>4732</v>
      </c>
      <c r="D107" s="645">
        <v>369</v>
      </c>
      <c r="E107" s="645">
        <v>2398</v>
      </c>
      <c r="F107" s="645">
        <v>1408</v>
      </c>
      <c r="G107" s="645">
        <v>402</v>
      </c>
      <c r="H107" s="645">
        <v>111</v>
      </c>
      <c r="I107" s="645">
        <v>28</v>
      </c>
      <c r="J107" s="645">
        <v>7</v>
      </c>
      <c r="K107" s="645">
        <v>9</v>
      </c>
    </row>
    <row r="108" spans="1:11">
      <c r="A108" s="720"/>
      <c r="B108" s="719" t="s">
        <v>626</v>
      </c>
      <c r="C108" s="645">
        <v>248808</v>
      </c>
      <c r="D108" s="645">
        <v>10416</v>
      </c>
      <c r="E108" s="645">
        <v>114076</v>
      </c>
      <c r="F108" s="645">
        <v>81583</v>
      </c>
      <c r="G108" s="645">
        <v>28527</v>
      </c>
      <c r="H108" s="645">
        <v>9304</v>
      </c>
      <c r="I108" s="645">
        <v>2718</v>
      </c>
      <c r="J108" s="645">
        <v>794</v>
      </c>
      <c r="K108" s="645">
        <v>1390</v>
      </c>
    </row>
    <row r="109" spans="1:11">
      <c r="A109" s="720" t="s">
        <v>53</v>
      </c>
      <c r="B109" s="719" t="s">
        <v>233</v>
      </c>
      <c r="C109" s="645">
        <v>8361</v>
      </c>
      <c r="D109" s="645">
        <v>157</v>
      </c>
      <c r="E109" s="645">
        <v>2735</v>
      </c>
      <c r="F109" s="645">
        <v>3143</v>
      </c>
      <c r="G109" s="645">
        <v>1323</v>
      </c>
      <c r="H109" s="645">
        <v>523</v>
      </c>
      <c r="I109" s="645">
        <v>279</v>
      </c>
      <c r="J109" s="645">
        <v>102</v>
      </c>
      <c r="K109" s="645">
        <v>99</v>
      </c>
    </row>
    <row r="110" spans="1:11">
      <c r="A110" s="720"/>
      <c r="B110" s="719" t="s">
        <v>626</v>
      </c>
      <c r="C110" s="645">
        <v>642707</v>
      </c>
      <c r="D110" s="645">
        <v>4785</v>
      </c>
      <c r="E110" s="645">
        <v>159430</v>
      </c>
      <c r="F110" s="645">
        <v>228561</v>
      </c>
      <c r="G110" s="645">
        <v>122729</v>
      </c>
      <c r="H110" s="645">
        <v>58253</v>
      </c>
      <c r="I110" s="645">
        <v>35866</v>
      </c>
      <c r="J110" s="645">
        <v>15028</v>
      </c>
      <c r="K110" s="645">
        <v>18055</v>
      </c>
    </row>
    <row r="111" spans="1:11">
      <c r="A111" s="720" t="s">
        <v>54</v>
      </c>
      <c r="B111" s="719" t="s">
        <v>233</v>
      </c>
      <c r="C111" s="645">
        <v>5162</v>
      </c>
      <c r="D111" s="645">
        <v>692</v>
      </c>
      <c r="E111" s="645">
        <v>3050</v>
      </c>
      <c r="F111" s="645">
        <v>881</v>
      </c>
      <c r="G111" s="645">
        <v>325</v>
      </c>
      <c r="H111" s="645">
        <v>124</v>
      </c>
      <c r="I111" s="645">
        <v>53</v>
      </c>
      <c r="J111" s="645">
        <v>20</v>
      </c>
      <c r="K111" s="645">
        <v>17</v>
      </c>
    </row>
    <row r="112" spans="1:11">
      <c r="A112" s="720"/>
      <c r="B112" s="719" t="s">
        <v>626</v>
      </c>
      <c r="C112" s="645">
        <v>336229</v>
      </c>
      <c r="D112" s="645">
        <v>27514</v>
      </c>
      <c r="E112" s="645">
        <v>180594</v>
      </c>
      <c r="F112" s="645">
        <v>66270</v>
      </c>
      <c r="G112" s="645">
        <v>32775</v>
      </c>
      <c r="H112" s="645">
        <v>15134</v>
      </c>
      <c r="I112" s="645">
        <v>7325</v>
      </c>
      <c r="J112" s="645">
        <v>3097</v>
      </c>
      <c r="K112" s="645">
        <v>3520</v>
      </c>
    </row>
    <row r="113" spans="1:11">
      <c r="A113" s="720" t="s">
        <v>56</v>
      </c>
      <c r="B113" s="719" t="s">
        <v>233</v>
      </c>
      <c r="C113" s="645">
        <v>19838</v>
      </c>
      <c r="D113" s="645">
        <v>408</v>
      </c>
      <c r="E113" s="645">
        <v>9795</v>
      </c>
      <c r="F113" s="645">
        <v>4707</v>
      </c>
      <c r="G113" s="645">
        <v>2886</v>
      </c>
      <c r="H113" s="645">
        <v>1305</v>
      </c>
      <c r="I113" s="645">
        <v>497</v>
      </c>
      <c r="J113" s="645">
        <v>142</v>
      </c>
      <c r="K113" s="645">
        <v>98</v>
      </c>
    </row>
    <row r="114" spans="1:11">
      <c r="A114" s="720"/>
      <c r="B114" s="719" t="s">
        <v>626</v>
      </c>
      <c r="C114" s="645">
        <v>1460527</v>
      </c>
      <c r="D114" s="645">
        <v>11338</v>
      </c>
      <c r="E114" s="645">
        <v>569295</v>
      </c>
      <c r="F114" s="645">
        <v>348328</v>
      </c>
      <c r="G114" s="645">
        <v>273294</v>
      </c>
      <c r="H114" s="645">
        <v>150046</v>
      </c>
      <c r="I114" s="645">
        <v>68064</v>
      </c>
      <c r="J114" s="645">
        <v>22762</v>
      </c>
      <c r="K114" s="645">
        <v>17400</v>
      </c>
    </row>
    <row r="115" spans="1:11">
      <c r="A115" s="298" t="s">
        <v>57</v>
      </c>
      <c r="B115" s="719" t="s">
        <v>233</v>
      </c>
      <c r="C115" s="645">
        <v>13726</v>
      </c>
      <c r="D115" s="645">
        <v>329</v>
      </c>
      <c r="E115" s="645">
        <v>5218</v>
      </c>
      <c r="F115" s="645">
        <v>6039</v>
      </c>
      <c r="G115" s="645">
        <v>1743</v>
      </c>
      <c r="H115" s="645">
        <v>281</v>
      </c>
      <c r="I115" s="645">
        <v>76</v>
      </c>
      <c r="J115" s="645">
        <v>23</v>
      </c>
      <c r="K115" s="645">
        <v>17</v>
      </c>
    </row>
    <row r="116" spans="1:11">
      <c r="A116" s="720"/>
      <c r="B116" s="719" t="s">
        <v>626</v>
      </c>
      <c r="C116" s="645">
        <v>900911</v>
      </c>
      <c r="D116" s="645">
        <v>11482</v>
      </c>
      <c r="E116" s="645">
        <v>270791</v>
      </c>
      <c r="F116" s="645">
        <v>421288</v>
      </c>
      <c r="G116" s="645">
        <v>151969</v>
      </c>
      <c r="H116" s="645">
        <v>30138</v>
      </c>
      <c r="I116" s="645">
        <v>9634</v>
      </c>
      <c r="J116" s="645">
        <v>3275</v>
      </c>
      <c r="K116" s="645">
        <v>2334</v>
      </c>
    </row>
    <row r="117" spans="1:11">
      <c r="A117" s="720" t="s">
        <v>58</v>
      </c>
      <c r="B117" s="719" t="s">
        <v>233</v>
      </c>
      <c r="C117" s="645">
        <v>6936</v>
      </c>
      <c r="D117" s="645">
        <v>130</v>
      </c>
      <c r="E117" s="645">
        <v>3006</v>
      </c>
      <c r="F117" s="645">
        <v>1853</v>
      </c>
      <c r="G117" s="645">
        <v>1257</v>
      </c>
      <c r="H117" s="645">
        <v>419</v>
      </c>
      <c r="I117" s="645">
        <v>191</v>
      </c>
      <c r="J117" s="645">
        <v>48</v>
      </c>
      <c r="K117" s="645">
        <v>32</v>
      </c>
    </row>
    <row r="118" spans="1:11">
      <c r="A118" s="720"/>
      <c r="B118" s="719" t="s">
        <v>626</v>
      </c>
      <c r="C118" s="645">
        <v>523036</v>
      </c>
      <c r="D118" s="645">
        <v>3460</v>
      </c>
      <c r="E118" s="645">
        <v>159212</v>
      </c>
      <c r="F118" s="645">
        <v>142483</v>
      </c>
      <c r="G118" s="645">
        <v>126856</v>
      </c>
      <c r="H118" s="645">
        <v>50152</v>
      </c>
      <c r="I118" s="645">
        <v>27618</v>
      </c>
      <c r="J118" s="645">
        <v>7482</v>
      </c>
      <c r="K118" s="645">
        <v>5773</v>
      </c>
    </row>
    <row r="119" spans="1:11">
      <c r="A119" s="720" t="s">
        <v>59</v>
      </c>
      <c r="B119" s="719" t="s">
        <v>233</v>
      </c>
      <c r="C119" s="645">
        <v>10152</v>
      </c>
      <c r="D119" s="645">
        <v>461</v>
      </c>
      <c r="E119" s="645">
        <v>6323</v>
      </c>
      <c r="F119" s="645">
        <v>2709</v>
      </c>
      <c r="G119" s="645">
        <v>513</v>
      </c>
      <c r="H119" s="645">
        <v>103</v>
      </c>
      <c r="I119" s="645">
        <v>35</v>
      </c>
      <c r="J119" s="645">
        <v>3</v>
      </c>
      <c r="K119" s="645">
        <v>5</v>
      </c>
    </row>
    <row r="120" spans="1:11">
      <c r="A120" s="720"/>
      <c r="B120" s="719" t="s">
        <v>626</v>
      </c>
      <c r="C120" s="645">
        <v>580438</v>
      </c>
      <c r="D120" s="645">
        <v>16047</v>
      </c>
      <c r="E120" s="645">
        <v>336763</v>
      </c>
      <c r="F120" s="645">
        <v>172749</v>
      </c>
      <c r="G120" s="645">
        <v>39177</v>
      </c>
      <c r="H120" s="645">
        <v>9803</v>
      </c>
      <c r="I120" s="645">
        <v>4490</v>
      </c>
      <c r="J120" s="645">
        <v>336</v>
      </c>
      <c r="K120" s="645">
        <v>1073</v>
      </c>
    </row>
    <row r="121" spans="1:11">
      <c r="A121" s="720" t="s">
        <v>60</v>
      </c>
      <c r="B121" s="719" t="s">
        <v>233</v>
      </c>
      <c r="C121" s="645">
        <v>2100</v>
      </c>
      <c r="D121" s="645">
        <v>68</v>
      </c>
      <c r="E121" s="645">
        <v>1526</v>
      </c>
      <c r="F121" s="645">
        <v>381</v>
      </c>
      <c r="G121" s="645">
        <v>91</v>
      </c>
      <c r="H121" s="645">
        <v>21</v>
      </c>
      <c r="I121" s="645">
        <v>11</v>
      </c>
      <c r="J121" s="645">
        <v>1</v>
      </c>
      <c r="K121" s="645">
        <v>1</v>
      </c>
    </row>
    <row r="122" spans="1:11">
      <c r="A122" s="720"/>
      <c r="B122" s="719" t="s">
        <v>626</v>
      </c>
      <c r="C122" s="645">
        <v>119912</v>
      </c>
      <c r="D122" s="645">
        <v>2437</v>
      </c>
      <c r="E122" s="645">
        <v>79103</v>
      </c>
      <c r="F122" s="645">
        <v>27103</v>
      </c>
      <c r="G122" s="645">
        <v>7513</v>
      </c>
      <c r="H122" s="645">
        <v>1933</v>
      </c>
      <c r="I122" s="645">
        <v>1562</v>
      </c>
      <c r="J122" s="645">
        <v>180</v>
      </c>
      <c r="K122" s="645">
        <v>81</v>
      </c>
    </row>
    <row r="123" spans="1:11">
      <c r="A123" s="720" t="s">
        <v>61</v>
      </c>
      <c r="B123" s="719" t="s">
        <v>233</v>
      </c>
      <c r="C123" s="645">
        <v>2426</v>
      </c>
      <c r="D123" s="645">
        <v>74</v>
      </c>
      <c r="E123" s="645">
        <v>1489</v>
      </c>
      <c r="F123" s="645">
        <v>647</v>
      </c>
      <c r="G123" s="645">
        <v>165</v>
      </c>
      <c r="H123" s="645">
        <v>32</v>
      </c>
      <c r="I123" s="645">
        <v>14</v>
      </c>
      <c r="J123" s="645">
        <v>3</v>
      </c>
      <c r="K123" s="645">
        <v>2</v>
      </c>
    </row>
    <row r="124" spans="1:11">
      <c r="A124" s="720"/>
      <c r="B124" s="719" t="s">
        <v>626</v>
      </c>
      <c r="C124" s="645">
        <v>135458</v>
      </c>
      <c r="D124" s="645">
        <v>1764</v>
      </c>
      <c r="E124" s="645">
        <v>77097</v>
      </c>
      <c r="F124" s="645">
        <v>39792</v>
      </c>
      <c r="G124" s="645">
        <v>12170</v>
      </c>
      <c r="H124" s="645">
        <v>2643</v>
      </c>
      <c r="I124" s="645">
        <v>1258</v>
      </c>
      <c r="J124" s="645">
        <v>344</v>
      </c>
      <c r="K124" s="645">
        <v>390</v>
      </c>
    </row>
    <row r="125" spans="1:11">
      <c r="A125" s="720" t="s">
        <v>62</v>
      </c>
      <c r="B125" s="719" t="s">
        <v>233</v>
      </c>
      <c r="C125" s="645">
        <v>7414</v>
      </c>
      <c r="D125" s="645">
        <v>100</v>
      </c>
      <c r="E125" s="645">
        <v>3911</v>
      </c>
      <c r="F125" s="645">
        <v>2372</v>
      </c>
      <c r="G125" s="645">
        <v>701</v>
      </c>
      <c r="H125" s="645">
        <v>209</v>
      </c>
      <c r="I125" s="645">
        <v>77</v>
      </c>
      <c r="J125" s="645">
        <v>25</v>
      </c>
      <c r="K125" s="645">
        <v>19</v>
      </c>
    </row>
    <row r="126" spans="1:11">
      <c r="A126" s="720"/>
      <c r="B126" s="719" t="s">
        <v>626</v>
      </c>
      <c r="C126" s="645">
        <v>500717</v>
      </c>
      <c r="D126" s="645">
        <v>3464</v>
      </c>
      <c r="E126" s="645">
        <v>230980</v>
      </c>
      <c r="F126" s="645">
        <v>168664</v>
      </c>
      <c r="G126" s="645">
        <v>59760</v>
      </c>
      <c r="H126" s="645">
        <v>21471</v>
      </c>
      <c r="I126" s="645">
        <v>9128</v>
      </c>
      <c r="J126" s="645">
        <v>3641</v>
      </c>
      <c r="K126" s="645">
        <v>3609</v>
      </c>
    </row>
    <row r="127" spans="1:11">
      <c r="A127" s="720" t="s">
        <v>63</v>
      </c>
      <c r="B127" s="719" t="s">
        <v>233</v>
      </c>
      <c r="C127" s="645">
        <v>7359</v>
      </c>
      <c r="D127" s="645">
        <v>163</v>
      </c>
      <c r="E127" s="645">
        <v>2331</v>
      </c>
      <c r="F127" s="645">
        <v>2757</v>
      </c>
      <c r="G127" s="645">
        <v>1051</v>
      </c>
      <c r="H127" s="645">
        <v>594</v>
      </c>
      <c r="I127" s="645">
        <v>312</v>
      </c>
      <c r="J127" s="645">
        <v>88</v>
      </c>
      <c r="K127" s="645">
        <v>63</v>
      </c>
    </row>
    <row r="128" spans="1:11">
      <c r="A128" s="720"/>
      <c r="B128" s="719" t="s">
        <v>626</v>
      </c>
      <c r="C128" s="645">
        <v>619978</v>
      </c>
      <c r="D128" s="645">
        <v>5130</v>
      </c>
      <c r="E128" s="645">
        <v>142182</v>
      </c>
      <c r="F128" s="645">
        <v>218271</v>
      </c>
      <c r="G128" s="645">
        <v>107935</v>
      </c>
      <c r="H128" s="645">
        <v>76830</v>
      </c>
      <c r="I128" s="645">
        <v>43760</v>
      </c>
      <c r="J128" s="645">
        <v>13738</v>
      </c>
      <c r="K128" s="645">
        <v>12132</v>
      </c>
    </row>
    <row r="129" spans="1:11">
      <c r="A129" s="720" t="s">
        <v>64</v>
      </c>
      <c r="B129" s="719" t="s">
        <v>233</v>
      </c>
      <c r="C129" s="645">
        <v>3866</v>
      </c>
      <c r="D129" s="645">
        <v>107</v>
      </c>
      <c r="E129" s="645">
        <v>1925</v>
      </c>
      <c r="F129" s="645">
        <v>1231</v>
      </c>
      <c r="G129" s="645">
        <v>372</v>
      </c>
      <c r="H129" s="645">
        <v>128</v>
      </c>
      <c r="I129" s="645">
        <v>69</v>
      </c>
      <c r="J129" s="645">
        <v>14</v>
      </c>
      <c r="K129" s="645">
        <v>20</v>
      </c>
    </row>
    <row r="130" spans="1:11">
      <c r="A130" s="720"/>
      <c r="B130" s="719" t="s">
        <v>626</v>
      </c>
      <c r="C130" s="354">
        <v>224667</v>
      </c>
      <c r="D130" s="354">
        <v>3992</v>
      </c>
      <c r="E130" s="354">
        <v>95924</v>
      </c>
      <c r="F130" s="354">
        <v>74861</v>
      </c>
      <c r="G130" s="354">
        <v>28140</v>
      </c>
      <c r="H130" s="354">
        <v>10768</v>
      </c>
      <c r="I130" s="354">
        <v>7165</v>
      </c>
      <c r="J130" s="354">
        <v>1194</v>
      </c>
      <c r="K130" s="354">
        <v>2623</v>
      </c>
    </row>
    <row r="131" spans="1:11">
      <c r="A131" s="720" t="s">
        <v>65</v>
      </c>
      <c r="B131" s="719" t="s">
        <v>233</v>
      </c>
      <c r="C131" s="354">
        <v>5772</v>
      </c>
      <c r="D131" s="354">
        <v>64</v>
      </c>
      <c r="E131" s="354">
        <v>3327</v>
      </c>
      <c r="F131" s="354">
        <v>1874</v>
      </c>
      <c r="G131" s="354">
        <v>422</v>
      </c>
      <c r="H131" s="354">
        <v>51</v>
      </c>
      <c r="I131" s="354">
        <v>24</v>
      </c>
      <c r="J131" s="354">
        <v>3</v>
      </c>
      <c r="K131" s="354">
        <v>7</v>
      </c>
    </row>
    <row r="132" spans="1:11">
      <c r="A132" s="694"/>
      <c r="B132" s="722" t="s">
        <v>626</v>
      </c>
      <c r="C132" s="715">
        <v>372474</v>
      </c>
      <c r="D132" s="715">
        <v>2130</v>
      </c>
      <c r="E132" s="715">
        <v>195452</v>
      </c>
      <c r="F132" s="715">
        <v>132756</v>
      </c>
      <c r="G132" s="715">
        <v>33884</v>
      </c>
      <c r="H132" s="715">
        <v>4570</v>
      </c>
      <c r="I132" s="715">
        <v>2732</v>
      </c>
      <c r="J132" s="715">
        <v>302</v>
      </c>
      <c r="K132" s="715">
        <v>648</v>
      </c>
    </row>
  </sheetData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3.85546875" style="23" customWidth="1"/>
    <col min="2" max="2" width="5.85546875" style="23" customWidth="1"/>
    <col min="3" max="3" width="8.42578125" style="23" customWidth="1"/>
    <col min="4" max="4" width="10.28515625" style="23" customWidth="1"/>
    <col min="5" max="5" width="11.42578125" style="23" customWidth="1"/>
    <col min="6" max="6" width="13" style="32" customWidth="1"/>
    <col min="7" max="7" width="7.5703125" style="32" customWidth="1"/>
    <col min="8" max="8" width="12.5703125" style="32" customWidth="1"/>
    <col min="9" max="16384" width="9.140625" style="23"/>
  </cols>
  <sheetData>
    <row r="1" spans="1:9" ht="16.5" customHeight="1">
      <c r="A1" s="514" t="s">
        <v>859</v>
      </c>
      <c r="B1" s="514"/>
      <c r="C1" s="514"/>
      <c r="D1" s="514"/>
      <c r="E1" s="514"/>
      <c r="F1" s="514"/>
      <c r="G1" s="514"/>
      <c r="H1" s="514"/>
    </row>
    <row r="2" spans="1:9" s="565" customFormat="1" ht="18" customHeight="1" thickBot="1">
      <c r="A2" s="119"/>
      <c r="B2" s="553"/>
      <c r="C2" s="553"/>
      <c r="D2" s="553"/>
      <c r="E2" s="553"/>
      <c r="H2" s="519" t="s">
        <v>0</v>
      </c>
    </row>
    <row r="3" spans="1:9" s="32" customFormat="1" ht="23.25" customHeight="1">
      <c r="A3" s="818" t="s">
        <v>287</v>
      </c>
      <c r="B3" s="782"/>
      <c r="C3" s="782" t="s">
        <v>228</v>
      </c>
      <c r="D3" s="782"/>
      <c r="E3" s="782"/>
      <c r="F3" s="782"/>
      <c r="G3" s="782" t="s">
        <v>229</v>
      </c>
      <c r="H3" s="783"/>
    </row>
    <row r="4" spans="1:9" s="32" customFormat="1" ht="23.25" customHeight="1">
      <c r="A4" s="857"/>
      <c r="B4" s="858"/>
      <c r="C4" s="858" t="s">
        <v>230</v>
      </c>
      <c r="D4" s="858" t="s">
        <v>231</v>
      </c>
      <c r="E4" s="858"/>
      <c r="F4" s="858" t="s">
        <v>232</v>
      </c>
      <c r="G4" s="858" t="s">
        <v>233</v>
      </c>
      <c r="H4" s="870" t="s">
        <v>234</v>
      </c>
    </row>
    <row r="5" spans="1:9" s="32" customFormat="1" ht="30" customHeight="1" thickBot="1">
      <c r="A5" s="859"/>
      <c r="B5" s="869"/>
      <c r="C5" s="869"/>
      <c r="D5" s="465" t="s">
        <v>235</v>
      </c>
      <c r="E5" s="465" t="s">
        <v>236</v>
      </c>
      <c r="F5" s="869"/>
      <c r="G5" s="869"/>
      <c r="H5" s="871"/>
    </row>
    <row r="6" spans="1:9" s="32" customFormat="1" ht="12.95" customHeight="1">
      <c r="A6" s="131" t="s">
        <v>2</v>
      </c>
      <c r="B6" s="132">
        <v>2017</v>
      </c>
      <c r="C6" s="124">
        <v>691153</v>
      </c>
      <c r="D6" s="34">
        <v>105835</v>
      </c>
      <c r="E6" s="34">
        <v>175227</v>
      </c>
      <c r="F6" s="34">
        <v>410091</v>
      </c>
      <c r="G6" s="122">
        <v>1884</v>
      </c>
      <c r="H6" s="122">
        <v>99679</v>
      </c>
      <c r="I6" s="648"/>
    </row>
    <row r="7" spans="1:9" s="32" customFormat="1" ht="12.95" customHeight="1">
      <c r="A7" s="131"/>
      <c r="B7" s="132">
        <v>2018</v>
      </c>
      <c r="C7" s="124">
        <v>750979</v>
      </c>
      <c r="D7" s="34">
        <v>114375</v>
      </c>
      <c r="E7" s="34">
        <v>193013</v>
      </c>
      <c r="F7" s="34">
        <v>443591</v>
      </c>
      <c r="G7" s="122">
        <v>1582</v>
      </c>
      <c r="H7" s="122">
        <v>86721</v>
      </c>
      <c r="I7" s="648"/>
    </row>
    <row r="8" spans="1:9" s="32" customFormat="1" ht="12.95" customHeight="1">
      <c r="A8" s="131"/>
      <c r="B8" s="132">
        <v>2019</v>
      </c>
      <c r="C8" s="124">
        <v>653936</v>
      </c>
      <c r="D8" s="34">
        <v>149130</v>
      </c>
      <c r="E8" s="34">
        <v>156995</v>
      </c>
      <c r="F8" s="34">
        <v>347811</v>
      </c>
      <c r="G8" s="122">
        <v>2021</v>
      </c>
      <c r="H8" s="122">
        <v>107327</v>
      </c>
      <c r="I8" s="648"/>
    </row>
    <row r="9" spans="1:9" s="32" customFormat="1" ht="12.95" customHeight="1">
      <c r="A9" s="131"/>
      <c r="B9" s="132">
        <v>2020</v>
      </c>
      <c r="C9" s="34">
        <v>725342</v>
      </c>
      <c r="D9" s="34">
        <v>172573</v>
      </c>
      <c r="E9" s="34">
        <v>148781</v>
      </c>
      <c r="F9" s="122">
        <v>403988</v>
      </c>
      <c r="G9" s="122">
        <v>2127</v>
      </c>
      <c r="H9" s="124">
        <v>113397</v>
      </c>
      <c r="I9" s="648"/>
    </row>
    <row r="10" spans="1:9" s="32" customFormat="1" ht="12.95" customHeight="1">
      <c r="A10" s="131"/>
      <c r="B10" s="132">
        <v>2021</v>
      </c>
      <c r="C10" s="32">
        <v>650433</v>
      </c>
      <c r="D10" s="32">
        <v>195879</v>
      </c>
      <c r="E10" s="32">
        <v>143439</v>
      </c>
      <c r="F10" s="32">
        <v>311115</v>
      </c>
      <c r="G10" s="32">
        <v>2885</v>
      </c>
      <c r="H10" s="32">
        <v>150162</v>
      </c>
      <c r="I10" s="648"/>
    </row>
    <row r="11" spans="1:9" s="32" customFormat="1" ht="12.95" customHeight="1">
      <c r="A11" s="131"/>
      <c r="B11" s="132"/>
      <c r="C11" s="124"/>
      <c r="D11" s="34"/>
      <c r="E11" s="34"/>
      <c r="F11" s="34"/>
      <c r="G11" s="122"/>
      <c r="H11" s="122"/>
      <c r="I11" s="648"/>
    </row>
    <row r="12" spans="1:9" s="32" customFormat="1" ht="12.95" customHeight="1">
      <c r="A12" s="133" t="s">
        <v>3</v>
      </c>
      <c r="B12" s="132">
        <v>2017</v>
      </c>
      <c r="C12" s="124">
        <v>150929</v>
      </c>
      <c r="D12" s="34">
        <v>36036</v>
      </c>
      <c r="E12" s="34">
        <v>66283</v>
      </c>
      <c r="F12" s="34">
        <v>48610</v>
      </c>
      <c r="G12" s="122">
        <v>378</v>
      </c>
      <c r="H12" s="122">
        <v>21130</v>
      </c>
      <c r="I12" s="648"/>
    </row>
    <row r="13" spans="1:9" s="32" customFormat="1" ht="12.95" customHeight="1">
      <c r="A13" s="131"/>
      <c r="B13" s="132">
        <v>2018</v>
      </c>
      <c r="C13" s="124">
        <v>201758</v>
      </c>
      <c r="D13" s="34">
        <v>41273</v>
      </c>
      <c r="E13" s="34">
        <v>90716</v>
      </c>
      <c r="F13" s="34">
        <v>69769</v>
      </c>
      <c r="G13" s="122">
        <v>567</v>
      </c>
      <c r="H13" s="122">
        <v>32988</v>
      </c>
      <c r="I13" s="648"/>
    </row>
    <row r="14" spans="1:9" s="32" customFormat="1" ht="12.95" customHeight="1">
      <c r="A14" s="131"/>
      <c r="B14" s="132">
        <v>2019</v>
      </c>
      <c r="C14" s="124">
        <v>167886</v>
      </c>
      <c r="D14" s="34">
        <v>55168</v>
      </c>
      <c r="E14" s="34">
        <v>68060</v>
      </c>
      <c r="F14" s="122">
        <v>44658</v>
      </c>
      <c r="G14" s="122">
        <v>271</v>
      </c>
      <c r="H14" s="124">
        <v>15907</v>
      </c>
      <c r="I14" s="648"/>
    </row>
    <row r="15" spans="1:9" s="32" customFormat="1" ht="12.95" customHeight="1">
      <c r="A15" s="131"/>
      <c r="B15" s="132">
        <v>2020</v>
      </c>
      <c r="C15" s="34">
        <v>158797</v>
      </c>
      <c r="D15" s="34">
        <v>66549</v>
      </c>
      <c r="E15" s="34">
        <v>49492</v>
      </c>
      <c r="F15" s="122">
        <v>42756</v>
      </c>
      <c r="G15" s="122">
        <v>488</v>
      </c>
      <c r="H15" s="124">
        <v>29953</v>
      </c>
      <c r="I15" s="648"/>
    </row>
    <row r="16" spans="1:9" s="32" customFormat="1" ht="12.95" customHeight="1">
      <c r="A16" s="131"/>
      <c r="B16" s="132">
        <v>2021</v>
      </c>
      <c r="C16" s="32">
        <v>156225</v>
      </c>
      <c r="D16" s="32">
        <v>76726</v>
      </c>
      <c r="E16" s="32">
        <v>50091</v>
      </c>
      <c r="F16" s="32">
        <v>29408</v>
      </c>
      <c r="G16" s="32">
        <v>712</v>
      </c>
      <c r="H16" s="32">
        <v>39256</v>
      </c>
      <c r="I16" s="648"/>
    </row>
    <row r="17" spans="1:9" s="32" customFormat="1" ht="12.95" customHeight="1">
      <c r="A17" s="131"/>
      <c r="B17" s="132"/>
      <c r="C17" s="124"/>
      <c r="D17" s="34"/>
      <c r="E17" s="34"/>
      <c r="F17" s="34"/>
      <c r="G17" s="122"/>
      <c r="H17" s="122"/>
      <c r="I17" s="648"/>
    </row>
    <row r="18" spans="1:9" s="32" customFormat="1" ht="12.95" customHeight="1">
      <c r="A18" s="131" t="s">
        <v>4</v>
      </c>
      <c r="B18" s="132">
        <v>2017</v>
      </c>
      <c r="C18" s="124">
        <v>515</v>
      </c>
      <c r="D18" s="34">
        <v>36</v>
      </c>
      <c r="E18" s="34">
        <v>100</v>
      </c>
      <c r="F18" s="34">
        <v>379</v>
      </c>
      <c r="G18" s="122" t="s">
        <v>68</v>
      </c>
      <c r="H18" s="122" t="s">
        <v>68</v>
      </c>
      <c r="I18" s="648"/>
    </row>
    <row r="19" spans="1:9" s="32" customFormat="1" ht="12.95" customHeight="1">
      <c r="A19" s="131"/>
      <c r="B19" s="132">
        <v>2018</v>
      </c>
      <c r="C19" s="124">
        <v>572</v>
      </c>
      <c r="D19" s="34">
        <v>127</v>
      </c>
      <c r="E19" s="34">
        <v>165</v>
      </c>
      <c r="F19" s="34">
        <v>280</v>
      </c>
      <c r="G19" s="122" t="s">
        <v>68</v>
      </c>
      <c r="H19" s="122" t="s">
        <v>68</v>
      </c>
      <c r="I19" s="648"/>
    </row>
    <row r="20" spans="1:9" s="32" customFormat="1" ht="12.95" customHeight="1">
      <c r="A20" s="131"/>
      <c r="B20" s="132">
        <v>2019</v>
      </c>
      <c r="C20" s="124">
        <v>554</v>
      </c>
      <c r="D20" s="34">
        <v>50</v>
      </c>
      <c r="E20" s="34">
        <v>97</v>
      </c>
      <c r="F20" s="122">
        <v>407</v>
      </c>
      <c r="G20" s="122" t="s">
        <v>68</v>
      </c>
      <c r="H20" s="124" t="s">
        <v>68</v>
      </c>
      <c r="I20" s="648"/>
    </row>
    <row r="21" spans="1:9" s="32" customFormat="1" ht="12.95" customHeight="1">
      <c r="A21" s="131"/>
      <c r="B21" s="132">
        <v>2020</v>
      </c>
      <c r="C21" s="34">
        <v>503</v>
      </c>
      <c r="D21" s="34" t="s">
        <v>68</v>
      </c>
      <c r="E21" s="34">
        <v>145</v>
      </c>
      <c r="F21" s="122">
        <v>358</v>
      </c>
      <c r="G21" s="122" t="s">
        <v>68</v>
      </c>
      <c r="H21" s="124" t="s">
        <v>68</v>
      </c>
      <c r="I21" s="648"/>
    </row>
    <row r="22" spans="1:9" s="32" customFormat="1" ht="12.95" customHeight="1">
      <c r="A22" s="131"/>
      <c r="B22" s="132">
        <v>2021</v>
      </c>
      <c r="C22" s="408">
        <v>851</v>
      </c>
      <c r="D22" s="408" t="s">
        <v>68</v>
      </c>
      <c r="E22" s="408">
        <v>163</v>
      </c>
      <c r="F22" s="408">
        <v>688</v>
      </c>
      <c r="G22" s="408">
        <v>1</v>
      </c>
      <c r="H22" s="408">
        <v>130</v>
      </c>
      <c r="I22" s="648"/>
    </row>
    <row r="23" spans="1:9" s="32" customFormat="1" ht="12.95" customHeight="1">
      <c r="A23" s="131"/>
      <c r="B23" s="132"/>
      <c r="C23" s="124"/>
      <c r="D23" s="34"/>
      <c r="E23" s="34"/>
      <c r="F23" s="34"/>
      <c r="G23" s="122"/>
      <c r="H23" s="122"/>
      <c r="I23" s="648"/>
    </row>
    <row r="24" spans="1:9" s="32" customFormat="1" ht="12.95" customHeight="1">
      <c r="A24" s="133" t="s">
        <v>5</v>
      </c>
      <c r="B24" s="132">
        <v>2017</v>
      </c>
      <c r="C24" s="124">
        <v>38900</v>
      </c>
      <c r="D24" s="34">
        <v>11588</v>
      </c>
      <c r="E24" s="34">
        <v>8118</v>
      </c>
      <c r="F24" s="34">
        <v>19194</v>
      </c>
      <c r="G24" s="122">
        <v>295</v>
      </c>
      <c r="H24" s="122">
        <v>13885</v>
      </c>
      <c r="I24" s="648"/>
    </row>
    <row r="25" spans="1:9" s="32" customFormat="1" ht="12.95" customHeight="1">
      <c r="A25" s="131"/>
      <c r="B25" s="132">
        <v>2018</v>
      </c>
      <c r="C25" s="124">
        <v>44757</v>
      </c>
      <c r="D25" s="34">
        <v>14958</v>
      </c>
      <c r="E25" s="34">
        <v>6068</v>
      </c>
      <c r="F25" s="34">
        <v>23731</v>
      </c>
      <c r="G25" s="122">
        <v>295</v>
      </c>
      <c r="H25" s="122">
        <v>16500</v>
      </c>
      <c r="I25" s="648"/>
    </row>
    <row r="26" spans="1:9" s="32" customFormat="1" ht="12.95" customHeight="1">
      <c r="A26" s="131"/>
      <c r="B26" s="132">
        <v>2019</v>
      </c>
      <c r="C26" s="124">
        <v>65011</v>
      </c>
      <c r="D26" s="34">
        <v>16152</v>
      </c>
      <c r="E26" s="34">
        <v>12622</v>
      </c>
      <c r="F26" s="122">
        <v>36237</v>
      </c>
      <c r="G26" s="122">
        <v>301</v>
      </c>
      <c r="H26" s="124">
        <v>17755</v>
      </c>
      <c r="I26" s="648"/>
    </row>
    <row r="27" spans="1:9" s="32" customFormat="1" ht="12.95" customHeight="1">
      <c r="A27" s="131"/>
      <c r="B27" s="132">
        <v>2020</v>
      </c>
      <c r="C27" s="34">
        <v>69979</v>
      </c>
      <c r="D27" s="34">
        <v>19020</v>
      </c>
      <c r="E27" s="34">
        <v>12767</v>
      </c>
      <c r="F27" s="122">
        <v>38192</v>
      </c>
      <c r="G27" s="122">
        <v>299</v>
      </c>
      <c r="H27" s="124">
        <v>16406</v>
      </c>
      <c r="I27" s="648"/>
    </row>
    <row r="28" spans="1:9" s="32" customFormat="1" ht="12.95" customHeight="1">
      <c r="A28" s="131"/>
      <c r="B28" s="132">
        <v>2021</v>
      </c>
      <c r="C28" s="408">
        <v>47066</v>
      </c>
      <c r="D28" s="408">
        <v>21391</v>
      </c>
      <c r="E28" s="408">
        <v>11428</v>
      </c>
      <c r="F28" s="408">
        <v>14247</v>
      </c>
      <c r="G28" s="408">
        <v>438</v>
      </c>
      <c r="H28" s="408">
        <v>22880</v>
      </c>
      <c r="I28" s="648"/>
    </row>
    <row r="29" spans="1:9" s="32" customFormat="1" ht="12.95" customHeight="1">
      <c r="A29" s="131"/>
      <c r="B29" s="132"/>
      <c r="C29" s="124"/>
      <c r="D29" s="34"/>
      <c r="E29" s="34"/>
      <c r="F29" s="34"/>
      <c r="G29" s="122"/>
      <c r="H29" s="122"/>
      <c r="I29" s="648"/>
    </row>
    <row r="30" spans="1:9" s="32" customFormat="1" ht="12.95" customHeight="1">
      <c r="A30" s="131" t="s">
        <v>6</v>
      </c>
      <c r="B30" s="132">
        <v>2017</v>
      </c>
      <c r="C30" s="124">
        <v>7860</v>
      </c>
      <c r="D30" s="34" t="s">
        <v>68</v>
      </c>
      <c r="E30" s="34">
        <v>244</v>
      </c>
      <c r="F30" s="34">
        <v>7616</v>
      </c>
      <c r="G30" s="122" t="s">
        <v>68</v>
      </c>
      <c r="H30" s="122" t="s">
        <v>68</v>
      </c>
      <c r="I30" s="648"/>
    </row>
    <row r="31" spans="1:9" s="32" customFormat="1" ht="12.95" customHeight="1">
      <c r="A31" s="131"/>
      <c r="B31" s="132">
        <v>2018</v>
      </c>
      <c r="C31" s="124">
        <v>9632</v>
      </c>
      <c r="D31" s="34">
        <v>48</v>
      </c>
      <c r="E31" s="34">
        <v>70</v>
      </c>
      <c r="F31" s="34">
        <v>9514</v>
      </c>
      <c r="G31" s="122" t="s">
        <v>68</v>
      </c>
      <c r="H31" s="122" t="s">
        <v>68</v>
      </c>
      <c r="I31" s="648"/>
    </row>
    <row r="32" spans="1:9" s="32" customFormat="1" ht="12.95" customHeight="1">
      <c r="A32" s="131"/>
      <c r="B32" s="132">
        <v>2019</v>
      </c>
      <c r="C32" s="124">
        <v>5416</v>
      </c>
      <c r="D32" s="34">
        <v>107</v>
      </c>
      <c r="E32" s="34">
        <v>1</v>
      </c>
      <c r="F32" s="122">
        <v>5308</v>
      </c>
      <c r="G32" s="122" t="s">
        <v>68</v>
      </c>
      <c r="H32" s="124" t="s">
        <v>68</v>
      </c>
      <c r="I32" s="648"/>
    </row>
    <row r="33" spans="1:9" s="32" customFormat="1" ht="12.95" customHeight="1">
      <c r="A33" s="131"/>
      <c r="B33" s="132">
        <v>2020</v>
      </c>
      <c r="C33" s="34">
        <v>1390</v>
      </c>
      <c r="D33" s="34" t="s">
        <v>68</v>
      </c>
      <c r="E33" s="34">
        <v>272</v>
      </c>
      <c r="F33" s="122">
        <v>1118</v>
      </c>
      <c r="G33" s="122" t="s">
        <v>68</v>
      </c>
      <c r="H33" s="124" t="s">
        <v>68</v>
      </c>
      <c r="I33" s="648"/>
    </row>
    <row r="34" spans="1:9" s="32" customFormat="1" ht="12.95" customHeight="1">
      <c r="A34" s="131"/>
      <c r="B34" s="132">
        <v>2021</v>
      </c>
      <c r="C34" s="408">
        <v>6513</v>
      </c>
      <c r="D34" s="408">
        <v>52</v>
      </c>
      <c r="E34" s="408">
        <v>125</v>
      </c>
      <c r="F34" s="408">
        <v>6336</v>
      </c>
      <c r="G34" s="408" t="s">
        <v>68</v>
      </c>
      <c r="H34" s="408" t="s">
        <v>68</v>
      </c>
      <c r="I34" s="648"/>
    </row>
    <row r="35" spans="1:9" s="32" customFormat="1" ht="12.95" customHeight="1">
      <c r="A35" s="131"/>
      <c r="B35" s="132"/>
      <c r="C35" s="124"/>
      <c r="D35" s="34"/>
      <c r="E35" s="34"/>
      <c r="F35" s="34"/>
      <c r="G35" s="122"/>
      <c r="H35" s="122"/>
      <c r="I35" s="648"/>
    </row>
    <row r="36" spans="1:9" s="32" customFormat="1" ht="12.95" customHeight="1">
      <c r="A36" s="131" t="s">
        <v>7</v>
      </c>
      <c r="B36" s="132">
        <v>2017</v>
      </c>
      <c r="C36" s="124">
        <v>8199</v>
      </c>
      <c r="D36" s="34">
        <v>109</v>
      </c>
      <c r="E36" s="34">
        <v>1392</v>
      </c>
      <c r="F36" s="34">
        <v>6698</v>
      </c>
      <c r="G36" s="122" t="s">
        <v>68</v>
      </c>
      <c r="H36" s="122" t="s">
        <v>68</v>
      </c>
      <c r="I36" s="648"/>
    </row>
    <row r="37" spans="1:9" s="32" customFormat="1" ht="12.95" customHeight="1">
      <c r="A37" s="131"/>
      <c r="B37" s="132">
        <v>2018</v>
      </c>
      <c r="C37" s="124">
        <v>5192</v>
      </c>
      <c r="D37" s="34">
        <v>76</v>
      </c>
      <c r="E37" s="34">
        <v>56</v>
      </c>
      <c r="F37" s="34">
        <v>5060</v>
      </c>
      <c r="G37" s="122" t="s">
        <v>68</v>
      </c>
      <c r="H37" s="122" t="s">
        <v>68</v>
      </c>
      <c r="I37" s="648"/>
    </row>
    <row r="38" spans="1:9" s="32" customFormat="1" ht="12.95" customHeight="1">
      <c r="A38" s="131"/>
      <c r="B38" s="132">
        <v>2019</v>
      </c>
      <c r="C38" s="124">
        <v>1437</v>
      </c>
      <c r="D38" s="34">
        <v>777</v>
      </c>
      <c r="E38" s="34">
        <v>37</v>
      </c>
      <c r="F38" s="122">
        <v>623</v>
      </c>
      <c r="G38" s="122">
        <v>10</v>
      </c>
      <c r="H38" s="124">
        <v>440</v>
      </c>
      <c r="I38" s="648"/>
    </row>
    <row r="39" spans="1:9" s="32" customFormat="1" ht="12.95" customHeight="1">
      <c r="A39" s="131"/>
      <c r="B39" s="132">
        <v>2020</v>
      </c>
      <c r="C39" s="34">
        <v>10158</v>
      </c>
      <c r="D39" s="34">
        <v>1745</v>
      </c>
      <c r="E39" s="34">
        <v>8099</v>
      </c>
      <c r="F39" s="122">
        <v>314</v>
      </c>
      <c r="G39" s="122" t="s">
        <v>68</v>
      </c>
      <c r="H39" s="124" t="s">
        <v>68</v>
      </c>
      <c r="I39" s="648"/>
    </row>
    <row r="40" spans="1:9" s="32" customFormat="1" ht="12.95" customHeight="1">
      <c r="A40" s="131"/>
      <c r="B40" s="132">
        <v>2021</v>
      </c>
      <c r="C40" s="408">
        <v>11067</v>
      </c>
      <c r="D40" s="408">
        <v>1841</v>
      </c>
      <c r="E40" s="408">
        <v>8900</v>
      </c>
      <c r="F40" s="408">
        <v>326</v>
      </c>
      <c r="G40" s="408">
        <v>20</v>
      </c>
      <c r="H40" s="408">
        <v>1076</v>
      </c>
      <c r="I40" s="648"/>
    </row>
    <row r="41" spans="1:9" s="32" customFormat="1" ht="12.95" customHeight="1">
      <c r="A41" s="131"/>
      <c r="B41" s="132"/>
      <c r="C41" s="124"/>
      <c r="D41" s="34"/>
      <c r="E41" s="34"/>
      <c r="F41" s="34"/>
      <c r="G41" s="122"/>
      <c r="H41" s="122"/>
      <c r="I41" s="648"/>
    </row>
    <row r="42" spans="1:9" s="32" customFormat="1" ht="12.95" customHeight="1">
      <c r="A42" s="131" t="s">
        <v>8</v>
      </c>
      <c r="B42" s="132">
        <v>2017</v>
      </c>
      <c r="C42" s="124">
        <v>4487</v>
      </c>
      <c r="D42" s="34">
        <v>69</v>
      </c>
      <c r="E42" s="34">
        <v>1641</v>
      </c>
      <c r="F42" s="34">
        <v>2777</v>
      </c>
      <c r="G42" s="122" t="s">
        <v>68</v>
      </c>
      <c r="H42" s="122" t="s">
        <v>68</v>
      </c>
      <c r="I42" s="648"/>
    </row>
    <row r="43" spans="1:9" s="32" customFormat="1" ht="12.95" customHeight="1">
      <c r="A43" s="131"/>
      <c r="B43" s="132">
        <v>2018</v>
      </c>
      <c r="C43" s="124">
        <v>4779</v>
      </c>
      <c r="D43" s="34">
        <v>541</v>
      </c>
      <c r="E43" s="34">
        <v>299</v>
      </c>
      <c r="F43" s="34">
        <v>3939</v>
      </c>
      <c r="G43" s="122" t="s">
        <v>68</v>
      </c>
      <c r="H43" s="122" t="s">
        <v>68</v>
      </c>
      <c r="I43" s="648"/>
    </row>
    <row r="44" spans="1:9" s="32" customFormat="1" ht="12.95" customHeight="1">
      <c r="A44" s="131"/>
      <c r="B44" s="132">
        <v>2019</v>
      </c>
      <c r="C44" s="124">
        <v>4437</v>
      </c>
      <c r="D44" s="34">
        <v>912</v>
      </c>
      <c r="E44" s="34">
        <v>13</v>
      </c>
      <c r="F44" s="122">
        <v>3512</v>
      </c>
      <c r="G44" s="122">
        <v>16</v>
      </c>
      <c r="H44" s="124">
        <v>755</v>
      </c>
      <c r="I44" s="648"/>
    </row>
    <row r="45" spans="1:9" s="32" customFormat="1" ht="12.95" customHeight="1">
      <c r="A45" s="131"/>
      <c r="B45" s="132">
        <v>2020</v>
      </c>
      <c r="C45" s="34">
        <v>8129</v>
      </c>
      <c r="D45" s="34">
        <v>890</v>
      </c>
      <c r="E45" s="34">
        <v>289</v>
      </c>
      <c r="F45" s="122">
        <v>6950</v>
      </c>
      <c r="G45" s="122">
        <v>10</v>
      </c>
      <c r="H45" s="124">
        <v>658</v>
      </c>
      <c r="I45" s="648"/>
    </row>
    <row r="46" spans="1:9" s="32" customFormat="1" ht="12.95" customHeight="1">
      <c r="A46" s="131"/>
      <c r="B46" s="132">
        <v>2021</v>
      </c>
      <c r="C46" s="408">
        <v>2288</v>
      </c>
      <c r="D46" s="408">
        <v>314</v>
      </c>
      <c r="E46" s="408">
        <v>393</v>
      </c>
      <c r="F46" s="408">
        <v>1581</v>
      </c>
      <c r="G46" s="408" t="s">
        <v>68</v>
      </c>
      <c r="H46" s="408" t="s">
        <v>68</v>
      </c>
      <c r="I46" s="648"/>
    </row>
    <row r="47" spans="1:9" s="32" customFormat="1" ht="12.95" customHeight="1">
      <c r="A47" s="131"/>
      <c r="B47" s="132"/>
      <c r="C47" s="124"/>
      <c r="D47" s="34"/>
      <c r="E47" s="34"/>
      <c r="F47" s="34"/>
      <c r="G47" s="122"/>
      <c r="H47" s="122"/>
      <c r="I47" s="648"/>
    </row>
    <row r="48" spans="1:9" s="32" customFormat="1" ht="12.95" customHeight="1">
      <c r="A48" s="131" t="s">
        <v>9</v>
      </c>
      <c r="B48" s="132">
        <v>2017</v>
      </c>
      <c r="C48" s="124">
        <v>5772</v>
      </c>
      <c r="D48" s="34">
        <v>2</v>
      </c>
      <c r="E48" s="34">
        <v>534</v>
      </c>
      <c r="F48" s="34">
        <v>5236</v>
      </c>
      <c r="G48" s="122" t="s">
        <v>68</v>
      </c>
      <c r="H48" s="122" t="s">
        <v>68</v>
      </c>
      <c r="I48" s="648"/>
    </row>
    <row r="49" spans="1:9" s="32" customFormat="1" ht="12.95" customHeight="1">
      <c r="A49" s="131"/>
      <c r="B49" s="132">
        <v>2018</v>
      </c>
      <c r="C49" s="124">
        <v>3575</v>
      </c>
      <c r="D49" s="34">
        <v>169</v>
      </c>
      <c r="E49" s="34">
        <v>669</v>
      </c>
      <c r="F49" s="34">
        <v>2737</v>
      </c>
      <c r="G49" s="122" t="s">
        <v>68</v>
      </c>
      <c r="H49" s="122" t="s">
        <v>68</v>
      </c>
      <c r="I49" s="648"/>
    </row>
    <row r="50" spans="1:9" s="32" customFormat="1" ht="12.95" customHeight="1">
      <c r="A50" s="131"/>
      <c r="B50" s="132">
        <v>2019</v>
      </c>
      <c r="C50" s="124">
        <v>1924</v>
      </c>
      <c r="D50" s="34">
        <v>835</v>
      </c>
      <c r="E50" s="34">
        <v>84</v>
      </c>
      <c r="F50" s="122">
        <v>1005</v>
      </c>
      <c r="G50" s="122">
        <v>3</v>
      </c>
      <c r="H50" s="124">
        <v>141</v>
      </c>
      <c r="I50" s="648"/>
    </row>
    <row r="51" spans="1:9" s="32" customFormat="1" ht="12.95" customHeight="1">
      <c r="A51" s="131"/>
      <c r="B51" s="132">
        <v>2020</v>
      </c>
      <c r="C51" s="34">
        <v>4547</v>
      </c>
      <c r="D51" s="34">
        <v>1048</v>
      </c>
      <c r="E51" s="34">
        <v>35</v>
      </c>
      <c r="F51" s="122">
        <v>3464</v>
      </c>
      <c r="G51" s="122" t="s">
        <v>68</v>
      </c>
      <c r="H51" s="124" t="s">
        <v>68</v>
      </c>
      <c r="I51" s="648"/>
    </row>
    <row r="52" spans="1:9" s="32" customFormat="1" ht="12.95" customHeight="1">
      <c r="A52" s="131"/>
      <c r="B52" s="132">
        <v>2021</v>
      </c>
      <c r="C52" s="408">
        <v>2084</v>
      </c>
      <c r="D52" s="408">
        <v>203</v>
      </c>
      <c r="E52" s="408">
        <v>767</v>
      </c>
      <c r="F52" s="408">
        <v>1114</v>
      </c>
      <c r="G52" s="408" t="s">
        <v>68</v>
      </c>
      <c r="H52" s="408" t="s">
        <v>68</v>
      </c>
      <c r="I52" s="648"/>
    </row>
    <row r="53" spans="1:9" s="32" customFormat="1" ht="12.95" customHeight="1">
      <c r="A53" s="131"/>
      <c r="B53" s="132"/>
      <c r="C53" s="124"/>
      <c r="D53" s="34"/>
      <c r="E53" s="34"/>
      <c r="F53" s="34"/>
      <c r="G53" s="122"/>
      <c r="H53" s="122"/>
      <c r="I53" s="648"/>
    </row>
    <row r="54" spans="1:9" s="32" customFormat="1" ht="12.95" customHeight="1">
      <c r="A54" s="131" t="s">
        <v>10</v>
      </c>
      <c r="B54" s="132">
        <v>2017</v>
      </c>
      <c r="C54" s="124">
        <v>359</v>
      </c>
      <c r="D54" s="34" t="s">
        <v>68</v>
      </c>
      <c r="E54" s="34">
        <v>7</v>
      </c>
      <c r="F54" s="34">
        <v>352</v>
      </c>
      <c r="G54" s="122" t="s">
        <v>68</v>
      </c>
      <c r="H54" s="122" t="s">
        <v>68</v>
      </c>
      <c r="I54" s="648"/>
    </row>
    <row r="55" spans="1:9" s="32" customFormat="1" ht="12.95" customHeight="1">
      <c r="A55" s="131"/>
      <c r="B55" s="132">
        <v>2018</v>
      </c>
      <c r="C55" s="124">
        <v>1219</v>
      </c>
      <c r="D55" s="34">
        <v>18</v>
      </c>
      <c r="E55" s="34">
        <v>404</v>
      </c>
      <c r="F55" s="34">
        <v>797</v>
      </c>
      <c r="G55" s="122" t="s">
        <v>68</v>
      </c>
      <c r="H55" s="122" t="s">
        <v>68</v>
      </c>
      <c r="I55" s="648"/>
    </row>
    <row r="56" spans="1:9" s="32" customFormat="1" ht="12.95" customHeight="1">
      <c r="A56" s="131"/>
      <c r="B56" s="132">
        <v>2019</v>
      </c>
      <c r="C56" s="124">
        <v>2579</v>
      </c>
      <c r="D56" s="34">
        <v>714</v>
      </c>
      <c r="E56" s="34">
        <v>607</v>
      </c>
      <c r="F56" s="122">
        <v>1258</v>
      </c>
      <c r="G56" s="122" t="s">
        <v>68</v>
      </c>
      <c r="H56" s="124" t="s">
        <v>68</v>
      </c>
      <c r="I56" s="648"/>
    </row>
    <row r="57" spans="1:9" s="32" customFormat="1" ht="12.95" customHeight="1">
      <c r="A57" s="131"/>
      <c r="B57" s="132">
        <v>2020</v>
      </c>
      <c r="C57" s="34">
        <v>1417</v>
      </c>
      <c r="D57" s="34">
        <v>864</v>
      </c>
      <c r="E57" s="34">
        <v>418</v>
      </c>
      <c r="F57" s="122">
        <v>135</v>
      </c>
      <c r="G57" s="122" t="s">
        <v>68</v>
      </c>
      <c r="H57" s="124" t="s">
        <v>68</v>
      </c>
      <c r="I57" s="648"/>
    </row>
    <row r="58" spans="1:9" s="32" customFormat="1" ht="12.95" customHeight="1">
      <c r="A58" s="131"/>
      <c r="B58" s="132">
        <v>2021</v>
      </c>
      <c r="C58" s="408">
        <v>1420</v>
      </c>
      <c r="D58" s="408">
        <v>384</v>
      </c>
      <c r="E58" s="408">
        <v>534</v>
      </c>
      <c r="F58" s="408">
        <v>502</v>
      </c>
      <c r="G58" s="408" t="s">
        <v>68</v>
      </c>
      <c r="H58" s="408" t="s">
        <v>68</v>
      </c>
      <c r="I58" s="648"/>
    </row>
    <row r="59" spans="1:9" s="32" customFormat="1" ht="12.95" customHeight="1">
      <c r="A59" s="131"/>
      <c r="B59" s="132"/>
      <c r="C59" s="124"/>
      <c r="D59" s="34"/>
      <c r="E59" s="34"/>
      <c r="F59" s="34"/>
      <c r="G59" s="122"/>
      <c r="H59" s="122"/>
      <c r="I59" s="648"/>
    </row>
    <row r="60" spans="1:9" s="32" customFormat="1" ht="12.95" customHeight="1">
      <c r="A60" s="131" t="s">
        <v>11</v>
      </c>
      <c r="B60" s="132">
        <v>2017</v>
      </c>
      <c r="C60" s="124">
        <v>88</v>
      </c>
      <c r="D60" s="34" t="s">
        <v>68</v>
      </c>
      <c r="E60" s="34">
        <v>80</v>
      </c>
      <c r="F60" s="34">
        <v>8</v>
      </c>
      <c r="G60" s="122" t="s">
        <v>68</v>
      </c>
      <c r="H60" s="122" t="s">
        <v>68</v>
      </c>
      <c r="I60" s="648"/>
    </row>
    <row r="61" spans="1:9" s="32" customFormat="1" ht="12.95" customHeight="1">
      <c r="A61" s="131"/>
      <c r="B61" s="132">
        <v>2018</v>
      </c>
      <c r="C61" s="124">
        <v>450</v>
      </c>
      <c r="D61" s="34" t="s">
        <v>68</v>
      </c>
      <c r="E61" s="34">
        <v>15</v>
      </c>
      <c r="F61" s="34">
        <v>435</v>
      </c>
      <c r="G61" s="122" t="s">
        <v>68</v>
      </c>
      <c r="H61" s="122" t="s">
        <v>68</v>
      </c>
      <c r="I61" s="648"/>
    </row>
    <row r="62" spans="1:9" s="32" customFormat="1" ht="12.95" customHeight="1">
      <c r="A62" s="131"/>
      <c r="B62" s="132">
        <v>2019</v>
      </c>
      <c r="C62" s="124">
        <v>7</v>
      </c>
      <c r="D62" s="34" t="s">
        <v>68</v>
      </c>
      <c r="E62" s="34" t="s">
        <v>68</v>
      </c>
      <c r="F62" s="122">
        <v>7</v>
      </c>
      <c r="G62" s="122" t="s">
        <v>68</v>
      </c>
      <c r="H62" s="124" t="s">
        <v>68</v>
      </c>
      <c r="I62" s="648"/>
    </row>
    <row r="63" spans="1:9" s="32" customFormat="1" ht="12.95" customHeight="1">
      <c r="A63" s="131"/>
      <c r="B63" s="132">
        <v>2020</v>
      </c>
      <c r="C63" s="34">
        <v>438</v>
      </c>
      <c r="D63" s="34">
        <v>118</v>
      </c>
      <c r="E63" s="34" t="s">
        <v>68</v>
      </c>
      <c r="F63" s="122">
        <v>320</v>
      </c>
      <c r="G63" s="122" t="s">
        <v>68</v>
      </c>
      <c r="H63" s="124" t="s">
        <v>68</v>
      </c>
      <c r="I63" s="648"/>
    </row>
    <row r="64" spans="1:9" s="32" customFormat="1" ht="12.95" customHeight="1">
      <c r="A64" s="131"/>
      <c r="B64" s="132">
        <v>2021</v>
      </c>
      <c r="C64" s="408">
        <v>62</v>
      </c>
      <c r="D64" s="408">
        <v>25</v>
      </c>
      <c r="E64" s="408">
        <v>12</v>
      </c>
      <c r="F64" s="408">
        <v>25</v>
      </c>
      <c r="G64" s="408" t="s">
        <v>68</v>
      </c>
      <c r="H64" s="408" t="s">
        <v>68</v>
      </c>
      <c r="I64" s="648"/>
    </row>
    <row r="65" spans="1:9" s="32" customFormat="1" ht="12.95" customHeight="1">
      <c r="A65" s="131"/>
      <c r="B65" s="132"/>
      <c r="C65" s="124"/>
      <c r="D65" s="34"/>
      <c r="E65" s="34"/>
      <c r="F65" s="34"/>
      <c r="G65" s="122"/>
      <c r="H65" s="122"/>
      <c r="I65" s="648"/>
    </row>
    <row r="66" spans="1:9" s="32" customFormat="1" ht="12.95" customHeight="1">
      <c r="A66" s="131" t="s">
        <v>12</v>
      </c>
      <c r="B66" s="132">
        <v>2017</v>
      </c>
      <c r="C66" s="124">
        <v>4782</v>
      </c>
      <c r="D66" s="34">
        <v>88</v>
      </c>
      <c r="E66" s="34">
        <v>44</v>
      </c>
      <c r="F66" s="34">
        <v>4650</v>
      </c>
      <c r="G66" s="122" t="s">
        <v>68</v>
      </c>
      <c r="H66" s="122" t="s">
        <v>68</v>
      </c>
      <c r="I66" s="648"/>
    </row>
    <row r="67" spans="1:9" s="32" customFormat="1" ht="12.95" customHeight="1">
      <c r="A67" s="131"/>
      <c r="B67" s="132">
        <v>2018</v>
      </c>
      <c r="C67" s="124">
        <v>13823</v>
      </c>
      <c r="D67" s="34" t="s">
        <v>68</v>
      </c>
      <c r="E67" s="34">
        <v>357</v>
      </c>
      <c r="F67" s="34">
        <v>13466</v>
      </c>
      <c r="G67" s="122" t="s">
        <v>68</v>
      </c>
      <c r="H67" s="122" t="s">
        <v>68</v>
      </c>
      <c r="I67" s="648"/>
    </row>
    <row r="68" spans="1:9" s="32" customFormat="1" ht="12.95" customHeight="1">
      <c r="A68" s="131"/>
      <c r="B68" s="132">
        <v>2019</v>
      </c>
      <c r="C68" s="124">
        <v>6647</v>
      </c>
      <c r="D68" s="34">
        <v>14</v>
      </c>
      <c r="E68" s="34">
        <v>533</v>
      </c>
      <c r="F68" s="122">
        <v>6100</v>
      </c>
      <c r="G68" s="122">
        <v>2</v>
      </c>
      <c r="H68" s="124">
        <v>70</v>
      </c>
      <c r="I68" s="648"/>
    </row>
    <row r="69" spans="1:9" s="32" customFormat="1" ht="12.95" customHeight="1">
      <c r="A69" s="131"/>
      <c r="B69" s="132">
        <v>2020</v>
      </c>
      <c r="C69" s="34">
        <v>6064</v>
      </c>
      <c r="D69" s="34">
        <v>63</v>
      </c>
      <c r="E69" s="34">
        <v>1313</v>
      </c>
      <c r="F69" s="122">
        <v>4688</v>
      </c>
      <c r="G69" s="122">
        <v>1</v>
      </c>
      <c r="H69" s="124">
        <v>60</v>
      </c>
      <c r="I69" s="648"/>
    </row>
    <row r="70" spans="1:9" s="32" customFormat="1" ht="12.95" customHeight="1">
      <c r="A70" s="131"/>
      <c r="B70" s="132">
        <v>2021</v>
      </c>
      <c r="C70" s="408">
        <v>7860</v>
      </c>
      <c r="D70" s="408">
        <v>2</v>
      </c>
      <c r="E70" s="408">
        <v>1347</v>
      </c>
      <c r="F70" s="408">
        <v>6511</v>
      </c>
      <c r="G70" s="408" t="s">
        <v>68</v>
      </c>
      <c r="H70" s="408" t="s">
        <v>68</v>
      </c>
      <c r="I70" s="648"/>
    </row>
    <row r="71" spans="1:9" s="32" customFormat="1" ht="12.95" customHeight="1">
      <c r="A71" s="131"/>
      <c r="B71" s="132"/>
      <c r="C71" s="124"/>
      <c r="D71" s="34"/>
      <c r="E71" s="34"/>
      <c r="F71" s="34"/>
      <c r="G71" s="122"/>
      <c r="H71" s="122"/>
      <c r="I71" s="648"/>
    </row>
    <row r="72" spans="1:9" s="32" customFormat="1" ht="12.95" customHeight="1">
      <c r="A72" s="349" t="s">
        <v>730</v>
      </c>
      <c r="B72" s="132">
        <v>2017</v>
      </c>
      <c r="C72" s="124">
        <v>15791</v>
      </c>
      <c r="D72" s="34">
        <v>1724</v>
      </c>
      <c r="E72" s="34">
        <v>3458</v>
      </c>
      <c r="F72" s="34">
        <v>10609</v>
      </c>
      <c r="G72" s="122">
        <v>60</v>
      </c>
      <c r="H72" s="122">
        <v>3006</v>
      </c>
      <c r="I72" s="648"/>
    </row>
    <row r="73" spans="1:9" s="32" customFormat="1" ht="12.95" customHeight="1">
      <c r="A73" s="131"/>
      <c r="B73" s="132">
        <v>2018</v>
      </c>
      <c r="C73" s="124">
        <v>25083</v>
      </c>
      <c r="D73" s="34">
        <v>2810</v>
      </c>
      <c r="E73" s="34">
        <v>4121</v>
      </c>
      <c r="F73" s="34">
        <v>18152</v>
      </c>
      <c r="G73" s="122" t="s">
        <v>68</v>
      </c>
      <c r="H73" s="122" t="s">
        <v>68</v>
      </c>
      <c r="I73" s="648"/>
    </row>
    <row r="74" spans="1:9" s="32" customFormat="1" ht="12.95" customHeight="1">
      <c r="A74" s="131"/>
      <c r="B74" s="132">
        <v>2019</v>
      </c>
      <c r="C74" s="124">
        <v>45119</v>
      </c>
      <c r="D74" s="34">
        <v>4939</v>
      </c>
      <c r="E74" s="34">
        <v>14949</v>
      </c>
      <c r="F74" s="122">
        <v>25231</v>
      </c>
      <c r="G74" s="122">
        <v>35</v>
      </c>
      <c r="H74" s="124">
        <v>1585</v>
      </c>
      <c r="I74" s="648"/>
    </row>
    <row r="75" spans="1:9" s="32" customFormat="1" ht="12.95" customHeight="1">
      <c r="A75" s="131"/>
      <c r="B75" s="132">
        <v>2020</v>
      </c>
      <c r="C75" s="34">
        <v>41283</v>
      </c>
      <c r="D75" s="34">
        <v>5160</v>
      </c>
      <c r="E75" s="34">
        <v>12953</v>
      </c>
      <c r="F75" s="122">
        <v>23170</v>
      </c>
      <c r="G75" s="122">
        <v>176</v>
      </c>
      <c r="H75" s="124">
        <v>8347</v>
      </c>
      <c r="I75" s="648"/>
    </row>
    <row r="76" spans="1:9" s="32" customFormat="1" ht="12.95" customHeight="1">
      <c r="A76" s="131"/>
      <c r="B76" s="132">
        <v>2021</v>
      </c>
      <c r="C76" s="408">
        <v>42294</v>
      </c>
      <c r="D76" s="408">
        <v>8000</v>
      </c>
      <c r="E76" s="408">
        <v>9056</v>
      </c>
      <c r="F76" s="408">
        <v>25238</v>
      </c>
      <c r="G76" s="408">
        <v>53</v>
      </c>
      <c r="H76" s="408">
        <v>3940</v>
      </c>
      <c r="I76" s="648"/>
    </row>
    <row r="77" spans="1:9" s="32" customFormat="1" ht="12.95" customHeight="1">
      <c r="A77" s="131"/>
      <c r="B77" s="132"/>
      <c r="C77" s="124"/>
      <c r="D77" s="34"/>
      <c r="E77" s="34"/>
      <c r="F77" s="34"/>
      <c r="G77" s="122"/>
      <c r="H77" s="122"/>
      <c r="I77" s="648"/>
    </row>
    <row r="78" spans="1:9" s="32" customFormat="1" ht="12.95" customHeight="1">
      <c r="A78" s="349" t="s">
        <v>1508</v>
      </c>
      <c r="B78" s="132">
        <v>2017</v>
      </c>
      <c r="C78" s="124">
        <v>3978</v>
      </c>
      <c r="D78" s="34">
        <v>759</v>
      </c>
      <c r="E78" s="34">
        <v>1412</v>
      </c>
      <c r="F78" s="34">
        <v>1807</v>
      </c>
      <c r="G78" s="122" t="s">
        <v>68</v>
      </c>
      <c r="H78" s="122" t="s">
        <v>68</v>
      </c>
      <c r="I78" s="648"/>
    </row>
    <row r="79" spans="1:9" s="32" customFormat="1" ht="12.95" customHeight="1">
      <c r="A79" s="131"/>
      <c r="B79" s="132">
        <v>2018</v>
      </c>
      <c r="C79" s="124">
        <v>7904</v>
      </c>
      <c r="D79" s="34">
        <v>991</v>
      </c>
      <c r="E79" s="34">
        <v>3482</v>
      </c>
      <c r="F79" s="34">
        <v>3431</v>
      </c>
      <c r="G79" s="122" t="s">
        <v>68</v>
      </c>
      <c r="H79" s="122" t="s">
        <v>68</v>
      </c>
      <c r="I79" s="648"/>
    </row>
    <row r="80" spans="1:9" s="32" customFormat="1" ht="12.95" customHeight="1">
      <c r="A80" s="131"/>
      <c r="B80" s="132">
        <v>2019</v>
      </c>
      <c r="C80" s="124">
        <v>7250</v>
      </c>
      <c r="D80" s="34">
        <v>1011</v>
      </c>
      <c r="E80" s="34">
        <v>2963</v>
      </c>
      <c r="F80" s="122">
        <v>3276</v>
      </c>
      <c r="G80" s="122">
        <v>52</v>
      </c>
      <c r="H80" s="124">
        <v>3081</v>
      </c>
      <c r="I80" s="648"/>
    </row>
    <row r="81" spans="1:9" s="32" customFormat="1" ht="12.95" customHeight="1">
      <c r="A81" s="23"/>
      <c r="B81" s="132">
        <v>2020</v>
      </c>
      <c r="C81" s="34">
        <v>5990</v>
      </c>
      <c r="D81" s="34">
        <v>1542</v>
      </c>
      <c r="E81" s="34">
        <v>1346</v>
      </c>
      <c r="F81" s="122">
        <v>3102</v>
      </c>
      <c r="G81" s="122">
        <v>12</v>
      </c>
      <c r="H81" s="124">
        <v>600</v>
      </c>
      <c r="I81" s="648"/>
    </row>
    <row r="82" spans="1:9" s="32" customFormat="1" ht="12.95" customHeight="1">
      <c r="A82" s="23"/>
      <c r="B82" s="132">
        <v>2021</v>
      </c>
      <c r="C82" s="408">
        <v>3447</v>
      </c>
      <c r="D82" s="408">
        <v>593</v>
      </c>
      <c r="E82" s="408">
        <v>921</v>
      </c>
      <c r="F82" s="408">
        <v>1933</v>
      </c>
      <c r="G82" s="408">
        <v>1</v>
      </c>
      <c r="H82" s="408">
        <v>77</v>
      </c>
      <c r="I82" s="648"/>
    </row>
    <row r="83" spans="1:9" s="32" customFormat="1" ht="12.95" customHeight="1">
      <c r="A83" s="23"/>
      <c r="B83" s="132"/>
      <c r="C83" s="124"/>
      <c r="D83" s="34"/>
      <c r="E83" s="34"/>
      <c r="F83" s="34"/>
      <c r="G83" s="122"/>
      <c r="H83" s="122"/>
      <c r="I83" s="648"/>
    </row>
    <row r="84" spans="1:9" s="32" customFormat="1" ht="12.95" customHeight="1">
      <c r="A84" s="133" t="s">
        <v>14</v>
      </c>
      <c r="B84" s="132">
        <v>2017</v>
      </c>
      <c r="C84" s="124">
        <v>20418</v>
      </c>
      <c r="D84" s="34">
        <v>9827</v>
      </c>
      <c r="E84" s="34">
        <v>5179</v>
      </c>
      <c r="F84" s="34">
        <v>5412</v>
      </c>
      <c r="G84" s="122">
        <v>335</v>
      </c>
      <c r="H84" s="122">
        <v>16078</v>
      </c>
      <c r="I84" s="648"/>
    </row>
    <row r="85" spans="1:9" s="32" customFormat="1" ht="12.95" customHeight="1">
      <c r="A85" s="131"/>
      <c r="B85" s="132">
        <v>2018</v>
      </c>
      <c r="C85" s="124">
        <v>15669</v>
      </c>
      <c r="D85" s="34">
        <v>8611</v>
      </c>
      <c r="E85" s="34">
        <v>2597</v>
      </c>
      <c r="F85" s="34">
        <v>4461</v>
      </c>
      <c r="G85" s="122">
        <v>37</v>
      </c>
      <c r="H85" s="122">
        <v>2085</v>
      </c>
      <c r="I85" s="648"/>
    </row>
    <row r="86" spans="1:9" s="32" customFormat="1" ht="12.95" customHeight="1">
      <c r="A86" s="131"/>
      <c r="B86" s="132">
        <v>2019</v>
      </c>
      <c r="C86" s="124">
        <v>65238</v>
      </c>
      <c r="D86" s="34">
        <v>9688</v>
      </c>
      <c r="E86" s="34">
        <v>1012</v>
      </c>
      <c r="F86" s="122">
        <v>54538</v>
      </c>
      <c r="G86" s="122">
        <v>279</v>
      </c>
      <c r="H86" s="124">
        <v>12864</v>
      </c>
      <c r="I86" s="648"/>
    </row>
    <row r="87" spans="1:9" s="32" customFormat="1" ht="12.95" customHeight="1">
      <c r="A87" s="131"/>
      <c r="B87" s="132">
        <v>2020</v>
      </c>
      <c r="C87" s="34">
        <v>119566</v>
      </c>
      <c r="D87" s="34">
        <v>9539</v>
      </c>
      <c r="E87" s="34">
        <v>3101</v>
      </c>
      <c r="F87" s="122">
        <v>106926</v>
      </c>
      <c r="G87" s="122">
        <v>220</v>
      </c>
      <c r="H87" s="124">
        <v>9337</v>
      </c>
      <c r="I87" s="648"/>
    </row>
    <row r="88" spans="1:9" s="32" customFormat="1" ht="12.95" customHeight="1">
      <c r="A88" s="131"/>
      <c r="B88" s="132">
        <v>2021</v>
      </c>
      <c r="C88" s="408">
        <v>90266</v>
      </c>
      <c r="D88" s="408">
        <v>15327</v>
      </c>
      <c r="E88" s="408">
        <v>7619</v>
      </c>
      <c r="F88" s="408">
        <v>67320</v>
      </c>
      <c r="G88" s="408">
        <v>403</v>
      </c>
      <c r="H88" s="408">
        <v>18481</v>
      </c>
      <c r="I88" s="648"/>
    </row>
    <row r="89" spans="1:9" s="32" customFormat="1" ht="12.95" customHeight="1">
      <c r="A89" s="131"/>
      <c r="B89" s="132"/>
      <c r="C89" s="124"/>
      <c r="D89" s="34"/>
      <c r="E89" s="34"/>
      <c r="F89" s="34"/>
      <c r="G89" s="122"/>
      <c r="H89" s="122"/>
      <c r="I89" s="648"/>
    </row>
    <row r="90" spans="1:9" s="32" customFormat="1" ht="12.95" customHeight="1">
      <c r="A90" s="131" t="s">
        <v>15</v>
      </c>
      <c r="B90" s="132">
        <v>2017</v>
      </c>
      <c r="C90" s="124">
        <v>105</v>
      </c>
      <c r="D90" s="34" t="s">
        <v>68</v>
      </c>
      <c r="E90" s="34">
        <v>10</v>
      </c>
      <c r="F90" s="34">
        <v>95</v>
      </c>
      <c r="G90" s="122" t="s">
        <v>68</v>
      </c>
      <c r="H90" s="122" t="s">
        <v>68</v>
      </c>
      <c r="I90" s="648"/>
    </row>
    <row r="91" spans="1:9">
      <c r="A91" s="131"/>
      <c r="B91" s="132">
        <v>2018</v>
      </c>
      <c r="C91" s="124">
        <v>124</v>
      </c>
      <c r="D91" s="34">
        <v>51</v>
      </c>
      <c r="E91" s="34" t="s">
        <v>68</v>
      </c>
      <c r="F91" s="34">
        <v>73</v>
      </c>
      <c r="G91" s="122" t="s">
        <v>68</v>
      </c>
      <c r="H91" s="122" t="s">
        <v>68</v>
      </c>
      <c r="I91" s="648"/>
    </row>
    <row r="92" spans="1:9">
      <c r="A92" s="131"/>
      <c r="B92" s="132">
        <v>2019</v>
      </c>
      <c r="C92" s="124">
        <v>201</v>
      </c>
      <c r="D92" s="34">
        <v>67</v>
      </c>
      <c r="E92" s="34" t="s">
        <v>68</v>
      </c>
      <c r="F92" s="122">
        <v>134</v>
      </c>
      <c r="G92" s="122" t="s">
        <v>68</v>
      </c>
      <c r="H92" s="124" t="s">
        <v>68</v>
      </c>
      <c r="I92" s="648"/>
    </row>
    <row r="93" spans="1:9">
      <c r="A93" s="131"/>
      <c r="B93" s="132">
        <v>2020</v>
      </c>
      <c r="C93" s="34">
        <v>33</v>
      </c>
      <c r="D93" s="34" t="s">
        <v>68</v>
      </c>
      <c r="E93" s="34" t="s">
        <v>68</v>
      </c>
      <c r="F93" s="122">
        <v>33</v>
      </c>
      <c r="G93" s="122" t="s">
        <v>68</v>
      </c>
      <c r="H93" s="124" t="s">
        <v>68</v>
      </c>
      <c r="I93" s="648"/>
    </row>
    <row r="94" spans="1:9">
      <c r="A94" s="131"/>
      <c r="B94" s="132">
        <v>2021</v>
      </c>
      <c r="C94" s="408">
        <v>70</v>
      </c>
      <c r="D94" s="408" t="s">
        <v>68</v>
      </c>
      <c r="E94" s="408" t="s">
        <v>68</v>
      </c>
      <c r="F94" s="408">
        <v>70</v>
      </c>
      <c r="G94" s="408" t="s">
        <v>68</v>
      </c>
      <c r="H94" s="408" t="s">
        <v>68</v>
      </c>
      <c r="I94" s="648"/>
    </row>
    <row r="95" spans="1:9">
      <c r="A95" s="131"/>
      <c r="B95" s="132"/>
      <c r="C95" s="124"/>
      <c r="D95" s="34"/>
      <c r="E95" s="34"/>
      <c r="F95" s="34"/>
      <c r="G95" s="122"/>
      <c r="H95" s="122"/>
      <c r="I95" s="648"/>
    </row>
    <row r="96" spans="1:9">
      <c r="A96" s="349" t="s">
        <v>150</v>
      </c>
      <c r="B96" s="132">
        <v>2017</v>
      </c>
      <c r="C96" s="124">
        <v>32776</v>
      </c>
      <c r="D96" s="34">
        <v>3473</v>
      </c>
      <c r="E96" s="34">
        <v>16501</v>
      </c>
      <c r="F96" s="34">
        <v>12802</v>
      </c>
      <c r="G96" s="122">
        <v>33</v>
      </c>
      <c r="H96" s="122">
        <v>1731</v>
      </c>
      <c r="I96" s="648"/>
    </row>
    <row r="97" spans="1:9">
      <c r="A97" s="131"/>
      <c r="B97" s="132">
        <v>2018</v>
      </c>
      <c r="C97" s="124">
        <v>20799</v>
      </c>
      <c r="D97" s="34">
        <v>3639</v>
      </c>
      <c r="E97" s="34">
        <v>3711</v>
      </c>
      <c r="F97" s="34">
        <v>13449</v>
      </c>
      <c r="G97" s="122">
        <v>103</v>
      </c>
      <c r="H97" s="122">
        <v>5064</v>
      </c>
      <c r="I97" s="648"/>
    </row>
    <row r="98" spans="1:9">
      <c r="A98" s="131"/>
      <c r="B98" s="132">
        <v>2019</v>
      </c>
      <c r="C98" s="124">
        <v>22384</v>
      </c>
      <c r="D98" s="34">
        <v>2240</v>
      </c>
      <c r="E98" s="34">
        <v>4636</v>
      </c>
      <c r="F98" s="122">
        <v>15508</v>
      </c>
      <c r="G98" s="122">
        <v>10</v>
      </c>
      <c r="H98" s="124">
        <v>542</v>
      </c>
      <c r="I98" s="648"/>
    </row>
    <row r="99" spans="1:9">
      <c r="A99" s="131"/>
      <c r="B99" s="132">
        <v>2020</v>
      </c>
      <c r="C99" s="34">
        <v>24739</v>
      </c>
      <c r="D99" s="34">
        <v>3074</v>
      </c>
      <c r="E99" s="34">
        <v>6167</v>
      </c>
      <c r="F99" s="122">
        <v>15498</v>
      </c>
      <c r="G99" s="122">
        <v>77</v>
      </c>
      <c r="H99" s="124">
        <v>4236</v>
      </c>
      <c r="I99" s="648"/>
    </row>
    <row r="100" spans="1:9">
      <c r="A100" s="131"/>
      <c r="B100" s="132">
        <v>2021</v>
      </c>
      <c r="C100" s="408">
        <v>27043</v>
      </c>
      <c r="D100" s="408">
        <v>4534</v>
      </c>
      <c r="E100" s="408">
        <v>8490</v>
      </c>
      <c r="F100" s="408">
        <v>14019</v>
      </c>
      <c r="G100" s="408">
        <v>98</v>
      </c>
      <c r="H100" s="408">
        <v>4279</v>
      </c>
      <c r="I100" s="648"/>
    </row>
    <row r="101" spans="1:9">
      <c r="A101" s="131"/>
      <c r="B101" s="132"/>
      <c r="C101" s="124"/>
      <c r="D101" s="34"/>
      <c r="E101" s="34"/>
      <c r="F101" s="34"/>
      <c r="G101" s="122"/>
      <c r="H101" s="122"/>
      <c r="I101" s="648"/>
    </row>
    <row r="102" spans="1:9">
      <c r="A102" s="131" t="s">
        <v>17</v>
      </c>
      <c r="B102" s="132">
        <v>2017</v>
      </c>
      <c r="C102" s="124">
        <v>1770</v>
      </c>
      <c r="D102" s="34" t="s">
        <v>68</v>
      </c>
      <c r="E102" s="34" t="s">
        <v>68</v>
      </c>
      <c r="F102" s="34">
        <v>1770</v>
      </c>
      <c r="G102" s="122" t="s">
        <v>68</v>
      </c>
      <c r="H102" s="122" t="s">
        <v>68</v>
      </c>
      <c r="I102" s="648"/>
    </row>
    <row r="103" spans="1:9">
      <c r="A103" s="131"/>
      <c r="B103" s="132">
        <v>2018</v>
      </c>
      <c r="C103" s="124">
        <v>909</v>
      </c>
      <c r="D103" s="34" t="s">
        <v>68</v>
      </c>
      <c r="E103" s="34">
        <v>215</v>
      </c>
      <c r="F103" s="34">
        <v>694</v>
      </c>
      <c r="G103" s="122" t="s">
        <v>68</v>
      </c>
      <c r="H103" s="122" t="s">
        <v>68</v>
      </c>
      <c r="I103" s="648"/>
    </row>
    <row r="104" spans="1:9">
      <c r="A104" s="131"/>
      <c r="B104" s="132">
        <v>2019</v>
      </c>
      <c r="C104" s="124">
        <v>654</v>
      </c>
      <c r="D104" s="34">
        <v>6</v>
      </c>
      <c r="E104" s="34">
        <v>95</v>
      </c>
      <c r="F104" s="122">
        <v>553</v>
      </c>
      <c r="G104" s="122" t="s">
        <v>68</v>
      </c>
      <c r="H104" s="124" t="s">
        <v>68</v>
      </c>
      <c r="I104" s="648"/>
    </row>
    <row r="105" spans="1:9">
      <c r="A105" s="131"/>
      <c r="B105" s="132">
        <v>2020</v>
      </c>
      <c r="C105" s="34">
        <v>462</v>
      </c>
      <c r="D105" s="34" t="s">
        <v>68</v>
      </c>
      <c r="E105" s="34">
        <v>182</v>
      </c>
      <c r="F105" s="122">
        <v>280</v>
      </c>
      <c r="G105" s="122" t="s">
        <v>68</v>
      </c>
      <c r="H105" s="124" t="s">
        <v>68</v>
      </c>
      <c r="I105" s="648"/>
    </row>
    <row r="106" spans="1:9">
      <c r="A106" s="131"/>
      <c r="B106" s="132">
        <v>2021</v>
      </c>
      <c r="C106" s="408" t="s">
        <v>68</v>
      </c>
      <c r="D106" s="408" t="s">
        <v>68</v>
      </c>
      <c r="E106" s="408" t="s">
        <v>68</v>
      </c>
      <c r="F106" s="408" t="s">
        <v>68</v>
      </c>
      <c r="G106" s="408" t="s">
        <v>68</v>
      </c>
      <c r="H106" s="408" t="s">
        <v>68</v>
      </c>
      <c r="I106" s="648"/>
    </row>
    <row r="107" spans="1:9">
      <c r="A107" s="131"/>
      <c r="B107" s="132"/>
      <c r="C107" s="124"/>
      <c r="D107" s="34"/>
      <c r="E107" s="34"/>
      <c r="F107" s="34"/>
      <c r="G107" s="122"/>
      <c r="H107" s="122"/>
      <c r="I107" s="648"/>
    </row>
    <row r="108" spans="1:9">
      <c r="A108" s="131" t="s">
        <v>18</v>
      </c>
      <c r="B108" s="132">
        <v>2017</v>
      </c>
      <c r="C108" s="124" t="s">
        <v>68</v>
      </c>
      <c r="D108" s="34" t="s">
        <v>68</v>
      </c>
      <c r="E108" s="34" t="s">
        <v>68</v>
      </c>
      <c r="F108" s="34" t="s">
        <v>68</v>
      </c>
      <c r="G108" s="122" t="s">
        <v>68</v>
      </c>
      <c r="H108" s="122" t="s">
        <v>68</v>
      </c>
      <c r="I108" s="648"/>
    </row>
    <row r="109" spans="1:9">
      <c r="A109" s="131"/>
      <c r="B109" s="132">
        <v>2018</v>
      </c>
      <c r="C109" s="124" t="s">
        <v>68</v>
      </c>
      <c r="D109" s="34" t="s">
        <v>68</v>
      </c>
      <c r="E109" s="34" t="s">
        <v>68</v>
      </c>
      <c r="F109" s="34" t="s">
        <v>68</v>
      </c>
      <c r="G109" s="122" t="s">
        <v>68</v>
      </c>
      <c r="H109" s="122" t="s">
        <v>68</v>
      </c>
      <c r="I109" s="648"/>
    </row>
    <row r="110" spans="1:9">
      <c r="A110" s="131"/>
      <c r="B110" s="132">
        <v>2019</v>
      </c>
      <c r="C110" s="124" t="s">
        <v>68</v>
      </c>
      <c r="D110" s="34" t="s">
        <v>68</v>
      </c>
      <c r="E110" s="34" t="s">
        <v>68</v>
      </c>
      <c r="F110" s="34" t="s">
        <v>68</v>
      </c>
      <c r="G110" s="122" t="s">
        <v>68</v>
      </c>
      <c r="H110" s="122" t="s">
        <v>68</v>
      </c>
      <c r="I110" s="648"/>
    </row>
    <row r="111" spans="1:9">
      <c r="A111" s="131"/>
      <c r="B111" s="132">
        <v>2020</v>
      </c>
      <c r="C111" s="34" t="s">
        <v>68</v>
      </c>
      <c r="D111" s="34" t="s">
        <v>68</v>
      </c>
      <c r="E111" s="34" t="s">
        <v>68</v>
      </c>
      <c r="F111" s="122" t="s">
        <v>68</v>
      </c>
      <c r="G111" s="122" t="s">
        <v>68</v>
      </c>
      <c r="H111" s="124" t="s">
        <v>68</v>
      </c>
      <c r="I111" s="648"/>
    </row>
    <row r="112" spans="1:9">
      <c r="A112" s="131"/>
      <c r="B112" s="132">
        <v>2021</v>
      </c>
      <c r="C112" s="408" t="s">
        <v>68</v>
      </c>
      <c r="D112" s="408" t="s">
        <v>68</v>
      </c>
      <c r="E112" s="408" t="s">
        <v>68</v>
      </c>
      <c r="F112" s="408" t="s">
        <v>68</v>
      </c>
      <c r="G112" s="408" t="s">
        <v>68</v>
      </c>
      <c r="H112" s="408" t="s">
        <v>68</v>
      </c>
      <c r="I112" s="648"/>
    </row>
    <row r="113" spans="1:9">
      <c r="A113" s="131"/>
      <c r="B113" s="132"/>
      <c r="C113" s="164"/>
      <c r="D113" s="164"/>
      <c r="E113" s="164"/>
      <c r="F113" s="164"/>
      <c r="G113" s="164"/>
      <c r="H113" s="164"/>
      <c r="I113" s="648"/>
    </row>
    <row r="114" spans="1:9">
      <c r="A114" s="134" t="s">
        <v>19</v>
      </c>
      <c r="B114" s="132">
        <v>2017</v>
      </c>
      <c r="C114" s="124">
        <v>57339</v>
      </c>
      <c r="D114" s="34">
        <v>18865</v>
      </c>
      <c r="E114" s="34">
        <v>19496</v>
      </c>
      <c r="F114" s="34">
        <v>18978</v>
      </c>
      <c r="G114" s="122">
        <v>347</v>
      </c>
      <c r="H114" s="122">
        <v>18445</v>
      </c>
      <c r="I114" s="648"/>
    </row>
    <row r="115" spans="1:9">
      <c r="A115" s="131"/>
      <c r="B115" s="132">
        <v>2018</v>
      </c>
      <c r="C115" s="124">
        <v>69280</v>
      </c>
      <c r="D115" s="34">
        <v>13844</v>
      </c>
      <c r="E115" s="34">
        <v>36698</v>
      </c>
      <c r="F115" s="34">
        <v>18738</v>
      </c>
      <c r="G115" s="122">
        <v>307</v>
      </c>
      <c r="H115" s="122">
        <v>15045</v>
      </c>
      <c r="I115" s="648"/>
    </row>
    <row r="116" spans="1:9">
      <c r="A116" s="131"/>
      <c r="B116" s="132">
        <v>2019</v>
      </c>
      <c r="C116" s="124">
        <v>47914</v>
      </c>
      <c r="D116" s="34">
        <v>16076</v>
      </c>
      <c r="E116" s="34">
        <v>14044</v>
      </c>
      <c r="F116" s="34">
        <v>17794</v>
      </c>
      <c r="G116" s="122">
        <v>324</v>
      </c>
      <c r="H116" s="122">
        <v>15558</v>
      </c>
      <c r="I116" s="648"/>
    </row>
    <row r="117" spans="1:9">
      <c r="A117" s="131"/>
      <c r="B117" s="132">
        <v>2020</v>
      </c>
      <c r="C117" s="164">
        <v>61642</v>
      </c>
      <c r="D117" s="164">
        <v>30404</v>
      </c>
      <c r="E117" s="164">
        <v>15518</v>
      </c>
      <c r="F117" s="164">
        <v>15720</v>
      </c>
      <c r="G117" s="164">
        <v>388</v>
      </c>
      <c r="H117" s="164">
        <v>19089</v>
      </c>
      <c r="I117" s="648"/>
    </row>
    <row r="118" spans="1:9">
      <c r="A118" s="131"/>
      <c r="B118" s="132">
        <v>2021</v>
      </c>
      <c r="C118" s="23">
        <v>59890</v>
      </c>
      <c r="D118" s="23">
        <v>33806</v>
      </c>
      <c r="E118" s="23">
        <v>11546</v>
      </c>
      <c r="F118" s="23">
        <v>14538</v>
      </c>
      <c r="G118" s="23">
        <v>506</v>
      </c>
      <c r="H118" s="23">
        <v>25104</v>
      </c>
      <c r="I118" s="648"/>
    </row>
    <row r="119" spans="1:9">
      <c r="A119" s="131"/>
      <c r="B119" s="132"/>
      <c r="C119" s="124"/>
      <c r="D119" s="34"/>
      <c r="E119" s="34"/>
      <c r="F119" s="34"/>
      <c r="G119" s="122"/>
      <c r="H119" s="122"/>
      <c r="I119" s="648"/>
    </row>
    <row r="120" spans="1:9">
      <c r="A120" s="135" t="s">
        <v>20</v>
      </c>
      <c r="B120" s="132">
        <v>2017</v>
      </c>
      <c r="C120" s="124">
        <v>9769</v>
      </c>
      <c r="D120" s="34">
        <v>3578</v>
      </c>
      <c r="E120" s="34">
        <v>2951</v>
      </c>
      <c r="F120" s="34">
        <v>3240</v>
      </c>
      <c r="G120" s="122">
        <v>25</v>
      </c>
      <c r="H120" s="122">
        <v>1399</v>
      </c>
      <c r="I120" s="648"/>
    </row>
    <row r="121" spans="1:9">
      <c r="A121" s="135"/>
      <c r="B121" s="132">
        <v>2018</v>
      </c>
      <c r="C121" s="124">
        <v>7647</v>
      </c>
      <c r="D121" s="34">
        <v>2583</v>
      </c>
      <c r="E121" s="34">
        <v>3451</v>
      </c>
      <c r="F121" s="34">
        <v>1613</v>
      </c>
      <c r="G121" s="122">
        <v>54</v>
      </c>
      <c r="H121" s="122">
        <v>2805</v>
      </c>
      <c r="I121" s="648"/>
    </row>
    <row r="122" spans="1:9">
      <c r="A122" s="135"/>
      <c r="B122" s="132">
        <v>2019</v>
      </c>
      <c r="C122" s="124">
        <v>5555</v>
      </c>
      <c r="D122" s="34">
        <v>785</v>
      </c>
      <c r="E122" s="34">
        <v>2783</v>
      </c>
      <c r="F122" s="122">
        <v>1987</v>
      </c>
      <c r="G122" s="122">
        <v>35</v>
      </c>
      <c r="H122" s="124">
        <v>1582</v>
      </c>
      <c r="I122" s="648"/>
    </row>
    <row r="123" spans="1:9">
      <c r="A123" s="135"/>
      <c r="B123" s="132">
        <v>2020</v>
      </c>
      <c r="C123" s="34">
        <v>10003</v>
      </c>
      <c r="D123" s="34">
        <v>9189</v>
      </c>
      <c r="E123" s="34">
        <v>80</v>
      </c>
      <c r="F123" s="122">
        <v>734</v>
      </c>
      <c r="G123" s="122">
        <v>38</v>
      </c>
      <c r="H123" s="124">
        <v>2091</v>
      </c>
      <c r="I123" s="648"/>
    </row>
    <row r="124" spans="1:9">
      <c r="A124" s="135"/>
      <c r="B124" s="132">
        <v>2021</v>
      </c>
      <c r="C124" s="408">
        <v>12542</v>
      </c>
      <c r="D124" s="408">
        <v>11742</v>
      </c>
      <c r="E124" s="408">
        <v>167</v>
      </c>
      <c r="F124" s="408">
        <v>633</v>
      </c>
      <c r="G124" s="408">
        <v>130</v>
      </c>
      <c r="H124" s="408">
        <v>7619</v>
      </c>
      <c r="I124" s="648"/>
    </row>
    <row r="125" spans="1:9">
      <c r="A125" s="135"/>
      <c r="B125" s="132"/>
      <c r="C125" s="124"/>
      <c r="D125" s="34"/>
      <c r="E125" s="34"/>
      <c r="F125" s="34"/>
      <c r="G125" s="122"/>
      <c r="H125" s="122"/>
      <c r="I125" s="648"/>
    </row>
    <row r="126" spans="1:9">
      <c r="A126" s="135" t="s">
        <v>21</v>
      </c>
      <c r="B126" s="132">
        <v>2017</v>
      </c>
      <c r="C126" s="124">
        <v>1040</v>
      </c>
      <c r="D126" s="34" t="s">
        <v>68</v>
      </c>
      <c r="E126" s="34" t="s">
        <v>68</v>
      </c>
      <c r="F126" s="34">
        <v>1040</v>
      </c>
      <c r="G126" s="122" t="s">
        <v>68</v>
      </c>
      <c r="H126" s="122" t="s">
        <v>68</v>
      </c>
      <c r="I126" s="648"/>
    </row>
    <row r="127" spans="1:9">
      <c r="A127" s="135"/>
      <c r="B127" s="132">
        <v>2018</v>
      </c>
      <c r="C127" s="124">
        <v>1229</v>
      </c>
      <c r="D127" s="34" t="s">
        <v>68</v>
      </c>
      <c r="E127" s="34" t="s">
        <v>68</v>
      </c>
      <c r="F127" s="34">
        <v>1229</v>
      </c>
      <c r="G127" s="122" t="s">
        <v>68</v>
      </c>
      <c r="H127" s="122" t="s">
        <v>68</v>
      </c>
      <c r="I127" s="648"/>
    </row>
    <row r="128" spans="1:9">
      <c r="A128" s="135"/>
      <c r="B128" s="132">
        <v>2019</v>
      </c>
      <c r="C128" s="124">
        <v>226</v>
      </c>
      <c r="D128" s="34" t="s">
        <v>68</v>
      </c>
      <c r="E128" s="34" t="s">
        <v>68</v>
      </c>
      <c r="F128" s="122">
        <v>226</v>
      </c>
      <c r="G128" s="122" t="s">
        <v>68</v>
      </c>
      <c r="H128" s="124" t="s">
        <v>68</v>
      </c>
      <c r="I128" s="648"/>
    </row>
    <row r="129" spans="1:9">
      <c r="A129" s="135"/>
      <c r="B129" s="132">
        <v>2020</v>
      </c>
      <c r="C129" s="34">
        <v>640</v>
      </c>
      <c r="D129" s="34" t="s">
        <v>68</v>
      </c>
      <c r="E129" s="34">
        <v>5</v>
      </c>
      <c r="F129" s="122">
        <v>635</v>
      </c>
      <c r="G129" s="122" t="s">
        <v>68</v>
      </c>
      <c r="H129" s="124" t="s">
        <v>68</v>
      </c>
      <c r="I129" s="648"/>
    </row>
    <row r="130" spans="1:9">
      <c r="A130" s="135"/>
      <c r="B130" s="132">
        <v>2021</v>
      </c>
      <c r="C130" s="408">
        <v>92</v>
      </c>
      <c r="D130" s="408" t="s">
        <v>68</v>
      </c>
      <c r="E130" s="408" t="s">
        <v>68</v>
      </c>
      <c r="F130" s="408">
        <v>92</v>
      </c>
      <c r="G130" s="408" t="s">
        <v>68</v>
      </c>
      <c r="H130" s="408" t="s">
        <v>68</v>
      </c>
      <c r="I130" s="648"/>
    </row>
    <row r="131" spans="1:9">
      <c r="A131" s="135"/>
      <c r="B131" s="132"/>
      <c r="C131" s="124"/>
      <c r="D131" s="34"/>
      <c r="E131" s="34"/>
      <c r="F131" s="34"/>
      <c r="G131" s="122"/>
      <c r="H131" s="122"/>
      <c r="I131" s="648"/>
    </row>
    <row r="132" spans="1:9">
      <c r="A132" s="135" t="s">
        <v>22</v>
      </c>
      <c r="B132" s="132">
        <v>2017</v>
      </c>
      <c r="C132" s="124">
        <v>27487</v>
      </c>
      <c r="D132" s="34">
        <v>9429</v>
      </c>
      <c r="E132" s="34">
        <v>15229</v>
      </c>
      <c r="F132" s="34">
        <v>2829</v>
      </c>
      <c r="G132" s="122">
        <v>190</v>
      </c>
      <c r="H132" s="122">
        <v>9620</v>
      </c>
      <c r="I132" s="648"/>
    </row>
    <row r="133" spans="1:9">
      <c r="A133" s="135"/>
      <c r="B133" s="132">
        <v>2018</v>
      </c>
      <c r="C133" s="124">
        <v>45453</v>
      </c>
      <c r="D133" s="34">
        <v>9721</v>
      </c>
      <c r="E133" s="34">
        <v>31730</v>
      </c>
      <c r="F133" s="34">
        <v>4002</v>
      </c>
      <c r="G133" s="122">
        <v>218</v>
      </c>
      <c r="H133" s="122">
        <v>10613</v>
      </c>
      <c r="I133" s="648"/>
    </row>
    <row r="134" spans="1:9">
      <c r="A134" s="135"/>
      <c r="B134" s="132">
        <v>2019</v>
      </c>
      <c r="C134" s="124">
        <v>21151</v>
      </c>
      <c r="D134" s="34">
        <v>11633</v>
      </c>
      <c r="E134" s="34">
        <v>7382</v>
      </c>
      <c r="F134" s="122">
        <v>2136</v>
      </c>
      <c r="G134" s="122">
        <v>287</v>
      </c>
      <c r="H134" s="124">
        <v>13877</v>
      </c>
      <c r="I134" s="648"/>
    </row>
    <row r="135" spans="1:9">
      <c r="A135" s="135"/>
      <c r="B135" s="132">
        <v>2020</v>
      </c>
      <c r="C135" s="34">
        <v>24925</v>
      </c>
      <c r="D135" s="34">
        <v>14665</v>
      </c>
      <c r="E135" s="34">
        <v>4458</v>
      </c>
      <c r="F135" s="122">
        <v>5802</v>
      </c>
      <c r="G135" s="122">
        <v>207</v>
      </c>
      <c r="H135" s="124">
        <v>10372</v>
      </c>
      <c r="I135" s="648"/>
    </row>
    <row r="136" spans="1:9">
      <c r="A136" s="135"/>
      <c r="B136" s="132">
        <v>2021</v>
      </c>
      <c r="C136" s="408">
        <v>24266</v>
      </c>
      <c r="D136" s="408">
        <v>16408</v>
      </c>
      <c r="E136" s="408">
        <v>3754</v>
      </c>
      <c r="F136" s="408">
        <v>4104</v>
      </c>
      <c r="G136" s="408">
        <v>282</v>
      </c>
      <c r="H136" s="408">
        <v>13640</v>
      </c>
      <c r="I136" s="648"/>
    </row>
    <row r="137" spans="1:9">
      <c r="A137" s="135"/>
      <c r="B137" s="132"/>
      <c r="C137" s="124"/>
      <c r="D137" s="34"/>
      <c r="E137" s="34"/>
      <c r="F137" s="34"/>
      <c r="G137" s="122"/>
      <c r="H137" s="122"/>
      <c r="I137" s="648"/>
    </row>
    <row r="138" spans="1:9">
      <c r="A138" s="135" t="s">
        <v>23</v>
      </c>
      <c r="B138" s="132">
        <v>2017</v>
      </c>
      <c r="C138" s="124">
        <v>14866</v>
      </c>
      <c r="D138" s="34">
        <v>5842</v>
      </c>
      <c r="E138" s="34">
        <v>1145</v>
      </c>
      <c r="F138" s="34">
        <v>7879</v>
      </c>
      <c r="G138" s="122">
        <v>115</v>
      </c>
      <c r="H138" s="122">
        <v>6692</v>
      </c>
      <c r="I138" s="648"/>
    </row>
    <row r="139" spans="1:9">
      <c r="A139" s="135"/>
      <c r="B139" s="132">
        <v>2018</v>
      </c>
      <c r="C139" s="124">
        <v>9414</v>
      </c>
      <c r="D139" s="34">
        <v>800</v>
      </c>
      <c r="E139" s="34">
        <v>472</v>
      </c>
      <c r="F139" s="34">
        <v>8142</v>
      </c>
      <c r="G139" s="122">
        <v>35</v>
      </c>
      <c r="H139" s="122">
        <v>1627</v>
      </c>
      <c r="I139" s="648"/>
    </row>
    <row r="140" spans="1:9">
      <c r="A140" s="135"/>
      <c r="B140" s="132">
        <v>2019</v>
      </c>
      <c r="C140" s="124">
        <v>16500</v>
      </c>
      <c r="D140" s="34">
        <v>2751</v>
      </c>
      <c r="E140" s="34">
        <v>3179</v>
      </c>
      <c r="F140" s="34">
        <v>10570</v>
      </c>
      <c r="G140" s="122" t="s">
        <v>68</v>
      </c>
      <c r="H140" s="122" t="s">
        <v>68</v>
      </c>
      <c r="I140" s="648"/>
    </row>
    <row r="141" spans="1:9">
      <c r="A141" s="135"/>
      <c r="B141" s="132">
        <v>2020</v>
      </c>
      <c r="C141" s="34">
        <v>22949</v>
      </c>
      <c r="D141" s="34">
        <v>5199</v>
      </c>
      <c r="E141" s="34">
        <v>10559</v>
      </c>
      <c r="F141" s="122">
        <v>7191</v>
      </c>
      <c r="G141" s="122">
        <v>130</v>
      </c>
      <c r="H141" s="124">
        <v>6158</v>
      </c>
      <c r="I141" s="648"/>
    </row>
    <row r="142" spans="1:9">
      <c r="A142" s="135"/>
      <c r="B142" s="132">
        <v>2021</v>
      </c>
      <c r="C142" s="408">
        <v>21997</v>
      </c>
      <c r="D142" s="408">
        <v>5552</v>
      </c>
      <c r="E142" s="408">
        <v>7471</v>
      </c>
      <c r="F142" s="408">
        <v>8974</v>
      </c>
      <c r="G142" s="408">
        <v>94</v>
      </c>
      <c r="H142" s="408">
        <v>3845</v>
      </c>
      <c r="I142" s="648"/>
    </row>
    <row r="143" spans="1:9">
      <c r="A143" s="135"/>
      <c r="B143" s="132"/>
      <c r="C143" s="124"/>
      <c r="D143" s="34"/>
      <c r="E143" s="34"/>
      <c r="F143" s="34"/>
      <c r="G143" s="122"/>
      <c r="H143" s="122"/>
      <c r="I143" s="648"/>
    </row>
    <row r="144" spans="1:9">
      <c r="A144" s="135" t="s">
        <v>24</v>
      </c>
      <c r="B144" s="132">
        <v>2017</v>
      </c>
      <c r="C144" s="124">
        <v>2587</v>
      </c>
      <c r="D144" s="34">
        <v>16</v>
      </c>
      <c r="E144" s="34">
        <v>171</v>
      </c>
      <c r="F144" s="34">
        <v>2400</v>
      </c>
      <c r="G144" s="122">
        <v>17</v>
      </c>
      <c r="H144" s="122">
        <v>734</v>
      </c>
      <c r="I144" s="648"/>
    </row>
    <row r="145" spans="1:9">
      <c r="A145" s="135"/>
      <c r="B145" s="132">
        <v>2018</v>
      </c>
      <c r="C145" s="124">
        <v>4007</v>
      </c>
      <c r="D145" s="34">
        <v>680</v>
      </c>
      <c r="E145" s="34">
        <v>1045</v>
      </c>
      <c r="F145" s="34">
        <v>2282</v>
      </c>
      <c r="G145" s="122" t="s">
        <v>68</v>
      </c>
      <c r="H145" s="122" t="s">
        <v>68</v>
      </c>
      <c r="I145" s="648"/>
    </row>
    <row r="146" spans="1:9">
      <c r="A146" s="135"/>
      <c r="B146" s="132">
        <v>2019</v>
      </c>
      <c r="C146" s="124">
        <v>3851</v>
      </c>
      <c r="D146" s="34">
        <v>907</v>
      </c>
      <c r="E146" s="34">
        <v>518</v>
      </c>
      <c r="F146" s="34">
        <v>2426</v>
      </c>
      <c r="G146" s="122">
        <v>2</v>
      </c>
      <c r="H146" s="122">
        <v>99</v>
      </c>
      <c r="I146" s="648"/>
    </row>
    <row r="147" spans="1:9">
      <c r="A147" s="135"/>
      <c r="B147" s="132">
        <v>2020</v>
      </c>
      <c r="C147" s="34">
        <v>2303</v>
      </c>
      <c r="D147" s="34">
        <v>818</v>
      </c>
      <c r="E147" s="34">
        <v>264</v>
      </c>
      <c r="F147" s="122">
        <v>1221</v>
      </c>
      <c r="G147" s="122" t="s">
        <v>68</v>
      </c>
      <c r="H147" s="124" t="s">
        <v>68</v>
      </c>
      <c r="I147" s="648"/>
    </row>
    <row r="148" spans="1:9">
      <c r="A148" s="135"/>
      <c r="B148" s="132">
        <v>2021</v>
      </c>
      <c r="C148" s="408">
        <v>262</v>
      </c>
      <c r="D148" s="408">
        <v>104</v>
      </c>
      <c r="E148" s="408">
        <v>25</v>
      </c>
      <c r="F148" s="408">
        <v>133</v>
      </c>
      <c r="G148" s="408" t="s">
        <v>68</v>
      </c>
      <c r="H148" s="408" t="s">
        <v>68</v>
      </c>
      <c r="I148" s="648"/>
    </row>
    <row r="149" spans="1:9">
      <c r="A149" s="135"/>
      <c r="B149" s="132"/>
      <c r="C149" s="124"/>
      <c r="D149" s="34"/>
      <c r="E149" s="34"/>
      <c r="F149" s="34"/>
      <c r="G149" s="122"/>
      <c r="H149" s="122"/>
      <c r="I149" s="648"/>
    </row>
    <row r="150" spans="1:9">
      <c r="A150" s="135" t="s">
        <v>25</v>
      </c>
      <c r="B150" s="132">
        <v>2017</v>
      </c>
      <c r="C150" s="124">
        <v>1590</v>
      </c>
      <c r="D150" s="34" t="s">
        <v>68</v>
      </c>
      <c r="E150" s="34" t="s">
        <v>68</v>
      </c>
      <c r="F150" s="34">
        <v>1590</v>
      </c>
      <c r="G150" s="122" t="s">
        <v>68</v>
      </c>
      <c r="H150" s="122" t="s">
        <v>68</v>
      </c>
      <c r="I150" s="648"/>
    </row>
    <row r="151" spans="1:9">
      <c r="A151" s="131"/>
      <c r="B151" s="132">
        <v>2018</v>
      </c>
      <c r="C151" s="124">
        <v>1530</v>
      </c>
      <c r="D151" s="34">
        <v>60</v>
      </c>
      <c r="E151" s="34" t="s">
        <v>68</v>
      </c>
      <c r="F151" s="34">
        <v>1470</v>
      </c>
      <c r="G151" s="122" t="s">
        <v>68</v>
      </c>
      <c r="H151" s="122" t="s">
        <v>68</v>
      </c>
      <c r="I151" s="648"/>
    </row>
    <row r="152" spans="1:9">
      <c r="A152" s="131"/>
      <c r="B152" s="132">
        <v>2019</v>
      </c>
      <c r="C152" s="124">
        <v>631</v>
      </c>
      <c r="D152" s="34" t="s">
        <v>68</v>
      </c>
      <c r="E152" s="34">
        <v>182</v>
      </c>
      <c r="F152" s="122">
        <v>449</v>
      </c>
      <c r="G152" s="122" t="s">
        <v>68</v>
      </c>
      <c r="H152" s="124" t="s">
        <v>68</v>
      </c>
      <c r="I152" s="648"/>
    </row>
    <row r="153" spans="1:9">
      <c r="A153" s="131"/>
      <c r="B153" s="132">
        <v>2020</v>
      </c>
      <c r="C153" s="34">
        <v>822</v>
      </c>
      <c r="D153" s="34">
        <v>533</v>
      </c>
      <c r="E153" s="34">
        <v>152</v>
      </c>
      <c r="F153" s="122">
        <v>137</v>
      </c>
      <c r="G153" s="122">
        <v>13</v>
      </c>
      <c r="H153" s="124">
        <v>468</v>
      </c>
      <c r="I153" s="648"/>
    </row>
    <row r="154" spans="1:9">
      <c r="A154" s="131"/>
      <c r="B154" s="132">
        <v>2021</v>
      </c>
      <c r="C154" s="408">
        <v>731</v>
      </c>
      <c r="D154" s="408" t="s">
        <v>68</v>
      </c>
      <c r="E154" s="408">
        <v>129</v>
      </c>
      <c r="F154" s="408">
        <v>602</v>
      </c>
      <c r="G154" s="408" t="s">
        <v>68</v>
      </c>
      <c r="H154" s="408" t="s">
        <v>68</v>
      </c>
      <c r="I154" s="648"/>
    </row>
    <row r="155" spans="1:9">
      <c r="A155" s="131"/>
      <c r="B155" s="132"/>
      <c r="C155" s="124"/>
      <c r="D155" s="34"/>
      <c r="E155" s="34"/>
      <c r="F155" s="34"/>
      <c r="G155" s="122"/>
      <c r="H155" s="122"/>
      <c r="I155" s="648"/>
    </row>
    <row r="156" spans="1:9">
      <c r="A156" s="131" t="s">
        <v>26</v>
      </c>
      <c r="B156" s="132">
        <v>2017</v>
      </c>
      <c r="C156" s="124">
        <v>189</v>
      </c>
      <c r="D156" s="34" t="s">
        <v>68</v>
      </c>
      <c r="E156" s="34" t="s">
        <v>68</v>
      </c>
      <c r="F156" s="34">
        <v>189</v>
      </c>
      <c r="G156" s="122" t="s">
        <v>68</v>
      </c>
      <c r="H156" s="122" t="s">
        <v>68</v>
      </c>
      <c r="I156" s="648"/>
    </row>
    <row r="157" spans="1:9">
      <c r="A157" s="131"/>
      <c r="B157" s="132">
        <v>2018</v>
      </c>
      <c r="C157" s="124">
        <v>374</v>
      </c>
      <c r="D157" s="34" t="s">
        <v>68</v>
      </c>
      <c r="E157" s="34">
        <v>364</v>
      </c>
      <c r="F157" s="34">
        <v>10</v>
      </c>
      <c r="G157" s="122" t="s">
        <v>68</v>
      </c>
      <c r="H157" s="122" t="s">
        <v>68</v>
      </c>
      <c r="I157" s="648"/>
    </row>
    <row r="158" spans="1:9">
      <c r="A158" s="131"/>
      <c r="B158" s="132">
        <v>2019</v>
      </c>
      <c r="C158" s="124">
        <v>124</v>
      </c>
      <c r="D158" s="34" t="s">
        <v>68</v>
      </c>
      <c r="E158" s="34" t="s">
        <v>68</v>
      </c>
      <c r="F158" s="122">
        <v>124</v>
      </c>
      <c r="G158" s="122" t="s">
        <v>68</v>
      </c>
      <c r="H158" s="124" t="s">
        <v>68</v>
      </c>
      <c r="I158" s="648"/>
    </row>
    <row r="159" spans="1:9">
      <c r="A159" s="131"/>
      <c r="B159" s="132">
        <v>2020</v>
      </c>
      <c r="C159" s="34" t="s">
        <v>68</v>
      </c>
      <c r="D159" s="34" t="s">
        <v>68</v>
      </c>
      <c r="E159" s="34" t="s">
        <v>68</v>
      </c>
      <c r="F159" s="122" t="s">
        <v>68</v>
      </c>
      <c r="G159" s="122" t="s">
        <v>68</v>
      </c>
      <c r="H159" s="124" t="s">
        <v>68</v>
      </c>
      <c r="I159" s="648"/>
    </row>
    <row r="160" spans="1:9">
      <c r="A160" s="131"/>
      <c r="B160" s="132">
        <v>2021</v>
      </c>
      <c r="C160" s="408" t="s">
        <v>68</v>
      </c>
      <c r="D160" s="408" t="s">
        <v>68</v>
      </c>
      <c r="E160" s="408" t="s">
        <v>68</v>
      </c>
      <c r="F160" s="408" t="s">
        <v>68</v>
      </c>
      <c r="G160" s="408" t="s">
        <v>68</v>
      </c>
      <c r="H160" s="408" t="s">
        <v>68</v>
      </c>
      <c r="I160" s="648"/>
    </row>
    <row r="161" spans="1:9">
      <c r="A161" s="131"/>
      <c r="B161" s="132"/>
      <c r="C161" s="124"/>
      <c r="D161" s="34"/>
      <c r="E161" s="34"/>
      <c r="F161" s="34"/>
      <c r="G161" s="122"/>
      <c r="H161" s="122"/>
      <c r="I161" s="648"/>
    </row>
    <row r="162" spans="1:9">
      <c r="A162" s="131" t="s">
        <v>27</v>
      </c>
      <c r="B162" s="132">
        <v>2017</v>
      </c>
      <c r="C162" s="124">
        <v>661</v>
      </c>
      <c r="D162" s="34">
        <v>160</v>
      </c>
      <c r="E162" s="34">
        <v>350</v>
      </c>
      <c r="F162" s="34">
        <v>151</v>
      </c>
      <c r="G162" s="122" t="s">
        <v>68</v>
      </c>
      <c r="H162" s="122" t="s">
        <v>68</v>
      </c>
      <c r="I162" s="648"/>
    </row>
    <row r="163" spans="1:9">
      <c r="A163" s="131"/>
      <c r="B163" s="132">
        <v>2018</v>
      </c>
      <c r="C163" s="124">
        <v>612</v>
      </c>
      <c r="D163" s="34" t="s">
        <v>68</v>
      </c>
      <c r="E163" s="34">
        <v>292</v>
      </c>
      <c r="F163" s="34">
        <v>320</v>
      </c>
      <c r="G163" s="122" t="s">
        <v>68</v>
      </c>
      <c r="H163" s="122" t="s">
        <v>68</v>
      </c>
      <c r="I163" s="648"/>
    </row>
    <row r="164" spans="1:9">
      <c r="A164" s="131"/>
      <c r="B164" s="132">
        <v>2019</v>
      </c>
      <c r="C164" s="124">
        <v>655</v>
      </c>
      <c r="D164" s="34" t="s">
        <v>68</v>
      </c>
      <c r="E164" s="34">
        <v>358</v>
      </c>
      <c r="F164" s="122">
        <v>297</v>
      </c>
      <c r="G164" s="122" t="s">
        <v>68</v>
      </c>
      <c r="H164" s="124" t="s">
        <v>68</v>
      </c>
      <c r="I164" s="648"/>
    </row>
    <row r="165" spans="1:9">
      <c r="A165" s="131"/>
      <c r="B165" s="132">
        <v>2020</v>
      </c>
      <c r="C165" s="34">
        <v>1184</v>
      </c>
      <c r="D165" s="34" t="s">
        <v>68</v>
      </c>
      <c r="E165" s="34">
        <v>706</v>
      </c>
      <c r="F165" s="122">
        <v>478</v>
      </c>
      <c r="G165" s="122" t="s">
        <v>68</v>
      </c>
      <c r="H165" s="124" t="s">
        <v>68</v>
      </c>
      <c r="I165" s="648"/>
    </row>
    <row r="166" spans="1:9">
      <c r="A166" s="131"/>
      <c r="B166" s="132">
        <v>2021</v>
      </c>
      <c r="C166" s="408">
        <v>8822</v>
      </c>
      <c r="D166" s="408" t="s">
        <v>68</v>
      </c>
      <c r="E166" s="408">
        <v>561</v>
      </c>
      <c r="F166" s="408">
        <v>8261</v>
      </c>
      <c r="G166" s="408" t="s">
        <v>68</v>
      </c>
      <c r="H166" s="408" t="s">
        <v>68</v>
      </c>
      <c r="I166" s="648"/>
    </row>
    <row r="167" spans="1:9">
      <c r="A167" s="131"/>
      <c r="B167" s="132"/>
      <c r="C167" s="124"/>
      <c r="D167" s="34"/>
      <c r="E167" s="34"/>
      <c r="F167" s="34"/>
      <c r="G167" s="122"/>
      <c r="H167" s="122"/>
      <c r="I167" s="648"/>
    </row>
    <row r="168" spans="1:9">
      <c r="A168" s="131" t="s">
        <v>28</v>
      </c>
      <c r="B168" s="132">
        <v>2017</v>
      </c>
      <c r="C168" s="124">
        <v>851</v>
      </c>
      <c r="D168" s="34">
        <v>1</v>
      </c>
      <c r="E168" s="34" t="s">
        <v>68</v>
      </c>
      <c r="F168" s="34">
        <v>850</v>
      </c>
      <c r="G168" s="122" t="s">
        <v>68</v>
      </c>
      <c r="H168" s="122" t="s">
        <v>68</v>
      </c>
      <c r="I168" s="648"/>
    </row>
    <row r="169" spans="1:9">
      <c r="A169" s="131"/>
      <c r="B169" s="132">
        <v>2018</v>
      </c>
      <c r="C169" s="124">
        <v>96</v>
      </c>
      <c r="D169" s="34" t="s">
        <v>68</v>
      </c>
      <c r="E169" s="34">
        <v>61</v>
      </c>
      <c r="F169" s="34">
        <v>35</v>
      </c>
      <c r="G169" s="122" t="s">
        <v>68</v>
      </c>
      <c r="H169" s="122" t="s">
        <v>68</v>
      </c>
      <c r="I169" s="648"/>
    </row>
    <row r="170" spans="1:9">
      <c r="A170" s="131"/>
      <c r="B170" s="132">
        <v>2019</v>
      </c>
      <c r="C170" s="124">
        <v>2982</v>
      </c>
      <c r="D170" s="34" t="s">
        <v>68</v>
      </c>
      <c r="E170" s="34">
        <v>32</v>
      </c>
      <c r="F170" s="122">
        <v>2950</v>
      </c>
      <c r="G170" s="122" t="s">
        <v>68</v>
      </c>
      <c r="H170" s="124" t="s">
        <v>68</v>
      </c>
      <c r="I170" s="648"/>
    </row>
    <row r="171" spans="1:9">
      <c r="A171" s="131"/>
      <c r="B171" s="132">
        <v>2020</v>
      </c>
      <c r="C171" s="34">
        <v>1348</v>
      </c>
      <c r="D171" s="34" t="s">
        <v>68</v>
      </c>
      <c r="E171" s="34">
        <v>551</v>
      </c>
      <c r="F171" s="122">
        <v>797</v>
      </c>
      <c r="G171" s="122" t="s">
        <v>68</v>
      </c>
      <c r="H171" s="124" t="s">
        <v>68</v>
      </c>
      <c r="I171" s="648"/>
    </row>
    <row r="172" spans="1:9">
      <c r="A172" s="131"/>
      <c r="B172" s="132">
        <v>2021</v>
      </c>
      <c r="C172" s="408">
        <v>851</v>
      </c>
      <c r="D172" s="408">
        <v>16</v>
      </c>
      <c r="E172" s="408">
        <v>175</v>
      </c>
      <c r="F172" s="408">
        <v>660</v>
      </c>
      <c r="G172" s="408" t="s">
        <v>68</v>
      </c>
      <c r="H172" s="408" t="s">
        <v>68</v>
      </c>
      <c r="I172" s="648"/>
    </row>
    <row r="173" spans="1:9">
      <c r="A173" s="131"/>
      <c r="B173" s="132"/>
      <c r="C173" s="124"/>
      <c r="D173" s="34"/>
      <c r="E173" s="34"/>
      <c r="F173" s="34"/>
      <c r="G173" s="122"/>
      <c r="H173" s="122"/>
      <c r="I173" s="648"/>
    </row>
    <row r="174" spans="1:9">
      <c r="A174" s="131" t="s">
        <v>29</v>
      </c>
      <c r="B174" s="132">
        <v>2017</v>
      </c>
      <c r="C174" s="124">
        <v>3753</v>
      </c>
      <c r="D174" s="34">
        <v>98</v>
      </c>
      <c r="E174" s="34">
        <v>1178</v>
      </c>
      <c r="F174" s="34">
        <v>2477</v>
      </c>
      <c r="G174" s="122" t="s">
        <v>68</v>
      </c>
      <c r="H174" s="122" t="s">
        <v>68</v>
      </c>
      <c r="I174" s="648"/>
    </row>
    <row r="175" spans="1:9">
      <c r="A175" s="131"/>
      <c r="B175" s="132">
        <v>2018</v>
      </c>
      <c r="C175" s="124">
        <v>3962</v>
      </c>
      <c r="D175" s="34">
        <v>411</v>
      </c>
      <c r="E175" s="34">
        <v>1731</v>
      </c>
      <c r="F175" s="34">
        <v>1820</v>
      </c>
      <c r="G175" s="122">
        <v>19</v>
      </c>
      <c r="H175" s="122">
        <v>1070</v>
      </c>
      <c r="I175" s="648"/>
    </row>
    <row r="176" spans="1:9">
      <c r="A176" s="131"/>
      <c r="B176" s="132">
        <v>2019</v>
      </c>
      <c r="C176" s="124">
        <v>7473</v>
      </c>
      <c r="D176" s="34">
        <v>554</v>
      </c>
      <c r="E176" s="34">
        <v>1409</v>
      </c>
      <c r="F176" s="122">
        <v>5510</v>
      </c>
      <c r="G176" s="122" t="s">
        <v>68</v>
      </c>
      <c r="H176" s="124" t="s">
        <v>68</v>
      </c>
      <c r="I176" s="648"/>
    </row>
    <row r="177" spans="1:9">
      <c r="A177" s="131"/>
      <c r="B177" s="132">
        <v>2020</v>
      </c>
      <c r="C177" s="34">
        <v>2836</v>
      </c>
      <c r="D177" s="34">
        <v>318</v>
      </c>
      <c r="E177" s="34">
        <v>2172</v>
      </c>
      <c r="F177" s="122">
        <v>346</v>
      </c>
      <c r="G177" s="122">
        <v>15</v>
      </c>
      <c r="H177" s="124">
        <v>600</v>
      </c>
      <c r="I177" s="648"/>
    </row>
    <row r="178" spans="1:9">
      <c r="A178" s="131"/>
      <c r="B178" s="132">
        <v>2021</v>
      </c>
      <c r="C178" s="408">
        <v>8933</v>
      </c>
      <c r="D178" s="408">
        <v>404</v>
      </c>
      <c r="E178" s="408">
        <v>3361</v>
      </c>
      <c r="F178" s="408">
        <v>5168</v>
      </c>
      <c r="G178" s="408" t="s">
        <v>68</v>
      </c>
      <c r="H178" s="408" t="s">
        <v>68</v>
      </c>
      <c r="I178" s="648"/>
    </row>
    <row r="179" spans="1:9">
      <c r="A179" s="131"/>
      <c r="B179" s="132"/>
      <c r="C179" s="124"/>
      <c r="D179" s="34"/>
      <c r="E179" s="34"/>
      <c r="F179" s="34"/>
      <c r="G179" s="122"/>
      <c r="H179" s="122"/>
      <c r="I179" s="648"/>
    </row>
    <row r="180" spans="1:9">
      <c r="A180" s="131" t="s">
        <v>30</v>
      </c>
      <c r="B180" s="132">
        <v>2017</v>
      </c>
      <c r="C180" s="124">
        <v>692</v>
      </c>
      <c r="D180" s="34">
        <v>81</v>
      </c>
      <c r="E180" s="34" t="s">
        <v>68</v>
      </c>
      <c r="F180" s="34">
        <v>611</v>
      </c>
      <c r="G180" s="122" t="s">
        <v>68</v>
      </c>
      <c r="H180" s="122" t="s">
        <v>68</v>
      </c>
      <c r="I180" s="648"/>
    </row>
    <row r="181" spans="1:9">
      <c r="A181" s="131"/>
      <c r="B181" s="132">
        <v>2018</v>
      </c>
      <c r="C181" s="124">
        <v>284</v>
      </c>
      <c r="D181" s="34">
        <v>27</v>
      </c>
      <c r="E181" s="34">
        <v>9</v>
      </c>
      <c r="F181" s="34">
        <v>248</v>
      </c>
      <c r="G181" s="122" t="s">
        <v>68</v>
      </c>
      <c r="H181" s="122" t="s">
        <v>68</v>
      </c>
      <c r="I181" s="648"/>
    </row>
    <row r="182" spans="1:9">
      <c r="A182" s="131"/>
      <c r="B182" s="132">
        <v>2019</v>
      </c>
      <c r="C182" s="124">
        <v>1204</v>
      </c>
      <c r="D182" s="34">
        <v>306</v>
      </c>
      <c r="E182" s="34">
        <v>114</v>
      </c>
      <c r="F182" s="122">
        <v>784</v>
      </c>
      <c r="G182" s="122" t="s">
        <v>68</v>
      </c>
      <c r="H182" s="124" t="s">
        <v>68</v>
      </c>
      <c r="I182" s="648"/>
    </row>
    <row r="183" spans="1:9">
      <c r="B183" s="132">
        <v>2020</v>
      </c>
      <c r="C183" s="34">
        <v>712</v>
      </c>
      <c r="D183" s="34">
        <v>315</v>
      </c>
      <c r="E183" s="34">
        <v>232</v>
      </c>
      <c r="F183" s="122">
        <v>165</v>
      </c>
      <c r="G183" s="122" t="s">
        <v>68</v>
      </c>
      <c r="H183" s="124" t="s">
        <v>68</v>
      </c>
      <c r="I183" s="648"/>
    </row>
    <row r="184" spans="1:9">
      <c r="B184" s="132">
        <v>2021</v>
      </c>
      <c r="C184" s="408">
        <v>193</v>
      </c>
      <c r="D184" s="408" t="s">
        <v>68</v>
      </c>
      <c r="E184" s="408">
        <v>60</v>
      </c>
      <c r="F184" s="408">
        <v>133</v>
      </c>
      <c r="G184" s="408" t="s">
        <v>68</v>
      </c>
      <c r="H184" s="408" t="s">
        <v>68</v>
      </c>
      <c r="I184" s="648"/>
    </row>
    <row r="185" spans="1:9">
      <c r="B185" s="132"/>
      <c r="C185" s="124"/>
      <c r="D185" s="34"/>
      <c r="E185" s="34"/>
      <c r="F185" s="34"/>
      <c r="G185" s="122"/>
      <c r="H185" s="122"/>
      <c r="I185" s="648"/>
    </row>
    <row r="186" spans="1:9">
      <c r="A186" s="131" t="s">
        <v>31</v>
      </c>
      <c r="B186" s="132">
        <v>2017</v>
      </c>
      <c r="C186" s="124">
        <v>10819</v>
      </c>
      <c r="D186" s="34">
        <v>1933</v>
      </c>
      <c r="E186" s="34">
        <v>2752</v>
      </c>
      <c r="F186" s="34">
        <v>6134</v>
      </c>
      <c r="G186" s="122">
        <v>35</v>
      </c>
      <c r="H186" s="122">
        <v>1341</v>
      </c>
      <c r="I186" s="648"/>
    </row>
    <row r="187" spans="1:9">
      <c r="A187" s="131"/>
      <c r="B187" s="132">
        <v>2018</v>
      </c>
      <c r="C187" s="124">
        <v>10799</v>
      </c>
      <c r="D187" s="34">
        <v>2084</v>
      </c>
      <c r="E187" s="34">
        <v>905</v>
      </c>
      <c r="F187" s="34">
        <v>7810</v>
      </c>
      <c r="G187" s="122">
        <v>29</v>
      </c>
      <c r="H187" s="122">
        <v>1270</v>
      </c>
      <c r="I187" s="648"/>
    </row>
    <row r="188" spans="1:9">
      <c r="A188" s="131"/>
      <c r="B188" s="132">
        <v>2019</v>
      </c>
      <c r="C188" s="124">
        <v>7809</v>
      </c>
      <c r="D188" s="34">
        <v>806</v>
      </c>
      <c r="E188" s="34">
        <v>3023</v>
      </c>
      <c r="F188" s="122">
        <v>3980</v>
      </c>
      <c r="G188" s="122" t="s">
        <v>68</v>
      </c>
      <c r="H188" s="124" t="s">
        <v>68</v>
      </c>
      <c r="I188" s="648"/>
    </row>
    <row r="189" spans="1:9">
      <c r="A189" s="131"/>
      <c r="B189" s="132">
        <v>2020</v>
      </c>
      <c r="C189" s="34">
        <v>12589</v>
      </c>
      <c r="D189" s="34">
        <v>5410</v>
      </c>
      <c r="E189" s="34">
        <v>3466</v>
      </c>
      <c r="F189" s="122">
        <v>3713</v>
      </c>
      <c r="G189" s="122">
        <v>21</v>
      </c>
      <c r="H189" s="124">
        <v>1104</v>
      </c>
      <c r="I189" s="648"/>
    </row>
    <row r="190" spans="1:9">
      <c r="A190" s="131"/>
      <c r="B190" s="132">
        <v>2021</v>
      </c>
      <c r="C190" s="408">
        <v>4931</v>
      </c>
      <c r="D190" s="408">
        <v>3178</v>
      </c>
      <c r="E190" s="408">
        <v>126</v>
      </c>
      <c r="F190" s="408">
        <v>1627</v>
      </c>
      <c r="G190" s="408">
        <v>62</v>
      </c>
      <c r="H190" s="408">
        <v>2910</v>
      </c>
      <c r="I190" s="648"/>
    </row>
    <row r="191" spans="1:9">
      <c r="A191" s="131"/>
      <c r="B191" s="132"/>
      <c r="C191" s="124"/>
      <c r="D191" s="34"/>
      <c r="E191" s="34"/>
      <c r="F191" s="34"/>
      <c r="G191" s="122"/>
      <c r="H191" s="122"/>
      <c r="I191" s="648"/>
    </row>
    <row r="192" spans="1:9">
      <c r="A192" s="131" t="s">
        <v>32</v>
      </c>
      <c r="B192" s="132">
        <v>2017</v>
      </c>
      <c r="C192" s="124" t="s">
        <v>68</v>
      </c>
      <c r="D192" s="34" t="s">
        <v>68</v>
      </c>
      <c r="E192" s="34" t="s">
        <v>68</v>
      </c>
      <c r="F192" s="34" t="s">
        <v>68</v>
      </c>
      <c r="G192" s="122" t="s">
        <v>68</v>
      </c>
      <c r="H192" s="122" t="s">
        <v>68</v>
      </c>
      <c r="I192" s="648"/>
    </row>
    <row r="193" spans="1:9">
      <c r="A193" s="131"/>
      <c r="B193" s="132">
        <v>2018</v>
      </c>
      <c r="C193" s="124" t="s">
        <v>68</v>
      </c>
      <c r="D193" s="34" t="s">
        <v>68</v>
      </c>
      <c r="E193" s="34" t="s">
        <v>68</v>
      </c>
      <c r="F193" s="34" t="s">
        <v>68</v>
      </c>
      <c r="G193" s="122" t="s">
        <v>68</v>
      </c>
      <c r="H193" s="122" t="s">
        <v>68</v>
      </c>
      <c r="I193" s="648"/>
    </row>
    <row r="194" spans="1:9">
      <c r="A194" s="131"/>
      <c r="B194" s="132">
        <v>2019</v>
      </c>
      <c r="C194" s="124" t="s">
        <v>68</v>
      </c>
      <c r="D194" s="34" t="s">
        <v>68</v>
      </c>
      <c r="E194" s="34" t="s">
        <v>68</v>
      </c>
      <c r="F194" s="34" t="s">
        <v>68</v>
      </c>
      <c r="G194" s="122" t="s">
        <v>68</v>
      </c>
      <c r="H194" s="122" t="s">
        <v>68</v>
      </c>
      <c r="I194" s="648"/>
    </row>
    <row r="195" spans="1:9">
      <c r="A195" s="131"/>
      <c r="B195" s="132">
        <v>2020</v>
      </c>
      <c r="C195" s="34">
        <v>467</v>
      </c>
      <c r="D195" s="34" t="s">
        <v>68</v>
      </c>
      <c r="E195" s="34">
        <v>467</v>
      </c>
      <c r="F195" s="122" t="s">
        <v>68</v>
      </c>
      <c r="G195" s="122" t="s">
        <v>68</v>
      </c>
      <c r="H195" s="124" t="s">
        <v>68</v>
      </c>
      <c r="I195" s="648"/>
    </row>
    <row r="196" spans="1:9">
      <c r="A196" s="131"/>
      <c r="B196" s="132">
        <v>2021</v>
      </c>
      <c r="C196" s="408" t="s">
        <v>68</v>
      </c>
      <c r="D196" s="408" t="s">
        <v>68</v>
      </c>
      <c r="E196" s="408" t="s">
        <v>68</v>
      </c>
      <c r="F196" s="408" t="s">
        <v>68</v>
      </c>
      <c r="G196" s="408" t="s">
        <v>68</v>
      </c>
      <c r="H196" s="408" t="s">
        <v>68</v>
      </c>
      <c r="I196" s="648"/>
    </row>
    <row r="197" spans="1:9">
      <c r="A197" s="131"/>
      <c r="B197" s="132"/>
      <c r="C197" s="124"/>
      <c r="D197" s="34"/>
      <c r="E197" s="34"/>
      <c r="F197" s="34"/>
      <c r="G197" s="122"/>
      <c r="H197" s="122"/>
      <c r="I197" s="648"/>
    </row>
    <row r="198" spans="1:9">
      <c r="A198" s="131" t="s">
        <v>33</v>
      </c>
      <c r="B198" s="132">
        <v>2017</v>
      </c>
      <c r="C198" s="124">
        <v>105</v>
      </c>
      <c r="D198" s="34">
        <v>105</v>
      </c>
      <c r="E198" s="34" t="s">
        <v>68</v>
      </c>
      <c r="F198" s="34" t="s">
        <v>68</v>
      </c>
      <c r="G198" s="122" t="s">
        <v>68</v>
      </c>
      <c r="H198" s="122" t="s">
        <v>68</v>
      </c>
      <c r="I198" s="648"/>
    </row>
    <row r="199" spans="1:9">
      <c r="A199" s="131"/>
      <c r="B199" s="132">
        <v>2018</v>
      </c>
      <c r="C199" s="124" t="s">
        <v>68</v>
      </c>
      <c r="D199" s="34" t="s">
        <v>68</v>
      </c>
      <c r="E199" s="34" t="s">
        <v>68</v>
      </c>
      <c r="F199" s="34" t="s">
        <v>68</v>
      </c>
      <c r="G199" s="122" t="s">
        <v>68</v>
      </c>
      <c r="H199" s="122" t="s">
        <v>68</v>
      </c>
      <c r="I199" s="648"/>
    </row>
    <row r="200" spans="1:9">
      <c r="A200" s="131"/>
      <c r="B200" s="132">
        <v>2019</v>
      </c>
      <c r="C200" s="124">
        <v>226</v>
      </c>
      <c r="D200" s="34" t="s">
        <v>68</v>
      </c>
      <c r="E200" s="34" t="s">
        <v>68</v>
      </c>
      <c r="F200" s="34">
        <v>226</v>
      </c>
      <c r="G200" s="122" t="s">
        <v>68</v>
      </c>
      <c r="H200" s="122" t="s">
        <v>68</v>
      </c>
      <c r="I200" s="648"/>
    </row>
    <row r="201" spans="1:9">
      <c r="A201" s="131"/>
      <c r="B201" s="132">
        <v>2020</v>
      </c>
      <c r="C201" s="34" t="s">
        <v>68</v>
      </c>
      <c r="D201" s="34" t="s">
        <v>68</v>
      </c>
      <c r="E201" s="34" t="s">
        <v>68</v>
      </c>
      <c r="F201" s="122" t="s">
        <v>68</v>
      </c>
      <c r="G201" s="122" t="s">
        <v>68</v>
      </c>
      <c r="H201" s="124" t="s">
        <v>68</v>
      </c>
      <c r="I201" s="648"/>
    </row>
    <row r="202" spans="1:9">
      <c r="A202" s="131"/>
      <c r="B202" s="132">
        <v>2021</v>
      </c>
      <c r="C202" s="408" t="s">
        <v>68</v>
      </c>
      <c r="D202" s="408" t="s">
        <v>68</v>
      </c>
      <c r="E202" s="408" t="s">
        <v>68</v>
      </c>
      <c r="F202" s="408" t="s">
        <v>68</v>
      </c>
      <c r="G202" s="408" t="s">
        <v>68</v>
      </c>
      <c r="H202" s="408" t="s">
        <v>68</v>
      </c>
      <c r="I202" s="648"/>
    </row>
    <row r="203" spans="1:9">
      <c r="A203" s="131"/>
      <c r="B203" s="132"/>
      <c r="C203" s="124"/>
      <c r="D203" s="34"/>
      <c r="E203" s="34"/>
      <c r="F203" s="34"/>
      <c r="G203" s="122"/>
      <c r="H203" s="122"/>
      <c r="I203" s="648"/>
    </row>
    <row r="204" spans="1:9">
      <c r="A204" s="131" t="s">
        <v>34</v>
      </c>
      <c r="B204" s="132">
        <v>2017</v>
      </c>
      <c r="C204" s="124">
        <v>83361</v>
      </c>
      <c r="D204" s="34">
        <v>116</v>
      </c>
      <c r="E204" s="34">
        <v>12219</v>
      </c>
      <c r="F204" s="34">
        <v>71026</v>
      </c>
      <c r="G204" s="122" t="s">
        <v>68</v>
      </c>
      <c r="H204" s="122" t="s">
        <v>68</v>
      </c>
      <c r="I204" s="648"/>
    </row>
    <row r="205" spans="1:9">
      <c r="A205" s="131"/>
      <c r="B205" s="132">
        <v>2018</v>
      </c>
      <c r="C205" s="124">
        <v>41549</v>
      </c>
      <c r="D205" s="34">
        <v>299</v>
      </c>
      <c r="E205" s="34">
        <v>3318</v>
      </c>
      <c r="F205" s="34">
        <v>37932</v>
      </c>
      <c r="G205" s="122" t="s">
        <v>68</v>
      </c>
      <c r="H205" s="122" t="s">
        <v>68</v>
      </c>
      <c r="I205" s="648"/>
    </row>
    <row r="206" spans="1:9">
      <c r="A206" s="131"/>
      <c r="B206" s="132">
        <v>2019</v>
      </c>
      <c r="C206" s="124">
        <v>9252</v>
      </c>
      <c r="D206" s="34">
        <v>358</v>
      </c>
      <c r="E206" s="34">
        <v>4473</v>
      </c>
      <c r="F206" s="122">
        <v>4421</v>
      </c>
      <c r="G206" s="122" t="s">
        <v>68</v>
      </c>
      <c r="H206" s="124" t="s">
        <v>68</v>
      </c>
      <c r="I206" s="648"/>
    </row>
    <row r="207" spans="1:9">
      <c r="A207" s="131"/>
      <c r="B207" s="132">
        <v>2020</v>
      </c>
      <c r="C207" s="34">
        <v>6953</v>
      </c>
      <c r="D207" s="34">
        <v>204</v>
      </c>
      <c r="E207" s="34">
        <v>3147</v>
      </c>
      <c r="F207" s="122">
        <v>3602</v>
      </c>
      <c r="G207" s="122" t="s">
        <v>68</v>
      </c>
      <c r="H207" s="124" t="s">
        <v>68</v>
      </c>
      <c r="I207" s="648"/>
    </row>
    <row r="208" spans="1:9">
      <c r="A208" s="131"/>
      <c r="B208" s="132">
        <v>2021</v>
      </c>
      <c r="C208" s="408">
        <v>5959</v>
      </c>
      <c r="D208" s="408">
        <v>758</v>
      </c>
      <c r="E208" s="408">
        <v>2121</v>
      </c>
      <c r="F208" s="408">
        <v>3080</v>
      </c>
      <c r="G208" s="408" t="s">
        <v>68</v>
      </c>
      <c r="H208" s="408" t="s">
        <v>68</v>
      </c>
      <c r="I208" s="648"/>
    </row>
    <row r="209" spans="1:9">
      <c r="A209" s="131"/>
      <c r="B209" s="132"/>
      <c r="C209" s="124"/>
      <c r="D209" s="34"/>
      <c r="E209" s="34"/>
      <c r="F209" s="34"/>
      <c r="G209" s="122"/>
      <c r="H209" s="122"/>
      <c r="I209" s="648"/>
    </row>
    <row r="210" spans="1:9">
      <c r="A210" s="131" t="s">
        <v>35</v>
      </c>
      <c r="B210" s="132">
        <v>2017</v>
      </c>
      <c r="C210" s="124">
        <v>1569</v>
      </c>
      <c r="D210" s="34">
        <v>50</v>
      </c>
      <c r="E210" s="34">
        <v>151</v>
      </c>
      <c r="F210" s="34">
        <v>1368</v>
      </c>
      <c r="G210" s="122" t="s">
        <v>68</v>
      </c>
      <c r="H210" s="122" t="s">
        <v>68</v>
      </c>
      <c r="I210" s="648"/>
    </row>
    <row r="211" spans="1:9">
      <c r="A211" s="131"/>
      <c r="B211" s="132">
        <v>2018</v>
      </c>
      <c r="C211" s="124">
        <v>2662</v>
      </c>
      <c r="D211" s="34">
        <v>96</v>
      </c>
      <c r="E211" s="34">
        <v>307</v>
      </c>
      <c r="F211" s="34">
        <v>2259</v>
      </c>
      <c r="G211" s="122">
        <v>1</v>
      </c>
      <c r="H211" s="122">
        <v>110</v>
      </c>
      <c r="I211" s="648"/>
    </row>
    <row r="212" spans="1:9">
      <c r="A212" s="131"/>
      <c r="B212" s="132">
        <v>2019</v>
      </c>
      <c r="C212" s="124">
        <v>2395</v>
      </c>
      <c r="D212" s="34">
        <v>56</v>
      </c>
      <c r="E212" s="34">
        <v>320</v>
      </c>
      <c r="F212" s="122">
        <v>2019</v>
      </c>
      <c r="G212" s="122" t="s">
        <v>68</v>
      </c>
      <c r="H212" s="124" t="s">
        <v>68</v>
      </c>
      <c r="I212" s="648"/>
    </row>
    <row r="213" spans="1:9">
      <c r="A213" s="131"/>
      <c r="B213" s="132">
        <v>2020</v>
      </c>
      <c r="C213" s="34">
        <v>1270</v>
      </c>
      <c r="D213" s="34">
        <v>440</v>
      </c>
      <c r="E213" s="34">
        <v>85</v>
      </c>
      <c r="F213" s="122">
        <v>745</v>
      </c>
      <c r="G213" s="122">
        <v>10</v>
      </c>
      <c r="H213" s="124">
        <v>509</v>
      </c>
      <c r="I213" s="648"/>
    </row>
    <row r="214" spans="1:9">
      <c r="A214" s="131"/>
      <c r="B214" s="132">
        <v>2021</v>
      </c>
      <c r="C214" s="408">
        <v>2790</v>
      </c>
      <c r="D214" s="408">
        <v>112</v>
      </c>
      <c r="E214" s="408">
        <v>998</v>
      </c>
      <c r="F214" s="408">
        <v>1680</v>
      </c>
      <c r="G214" s="408" t="s">
        <v>68</v>
      </c>
      <c r="H214" s="408" t="s">
        <v>68</v>
      </c>
      <c r="I214" s="648"/>
    </row>
    <row r="215" spans="1:9">
      <c r="A215" s="131"/>
      <c r="B215" s="132"/>
      <c r="C215" s="124"/>
      <c r="D215" s="34"/>
      <c r="E215" s="34"/>
      <c r="F215" s="34"/>
      <c r="G215" s="122"/>
      <c r="H215" s="122"/>
      <c r="I215" s="648"/>
    </row>
    <row r="216" spans="1:9">
      <c r="A216" s="131" t="s">
        <v>36</v>
      </c>
      <c r="B216" s="132">
        <v>2017</v>
      </c>
      <c r="C216" s="124">
        <v>132</v>
      </c>
      <c r="D216" s="34" t="s">
        <v>68</v>
      </c>
      <c r="E216" s="34">
        <v>132</v>
      </c>
      <c r="F216" s="34" t="s">
        <v>68</v>
      </c>
      <c r="G216" s="122" t="s">
        <v>68</v>
      </c>
      <c r="H216" s="122" t="s">
        <v>68</v>
      </c>
      <c r="I216" s="648"/>
    </row>
    <row r="217" spans="1:9">
      <c r="A217" s="131"/>
      <c r="B217" s="132">
        <v>2018</v>
      </c>
      <c r="C217" s="124">
        <v>125</v>
      </c>
      <c r="D217" s="34" t="s">
        <v>68</v>
      </c>
      <c r="E217" s="34">
        <v>90</v>
      </c>
      <c r="F217" s="34">
        <v>35</v>
      </c>
      <c r="G217" s="122" t="s">
        <v>68</v>
      </c>
      <c r="H217" s="122" t="s">
        <v>68</v>
      </c>
      <c r="I217" s="648"/>
    </row>
    <row r="218" spans="1:9">
      <c r="A218" s="131"/>
      <c r="B218" s="132">
        <v>2019</v>
      </c>
      <c r="C218" s="124">
        <v>87</v>
      </c>
      <c r="D218" s="34" t="s">
        <v>68</v>
      </c>
      <c r="E218" s="34">
        <v>23</v>
      </c>
      <c r="F218" s="122">
        <v>64</v>
      </c>
      <c r="G218" s="122" t="s">
        <v>68</v>
      </c>
      <c r="H218" s="124" t="s">
        <v>68</v>
      </c>
      <c r="I218" s="648"/>
    </row>
    <row r="219" spans="1:9">
      <c r="A219" s="131"/>
      <c r="B219" s="132">
        <v>2020</v>
      </c>
      <c r="C219" s="34">
        <v>456</v>
      </c>
      <c r="D219" s="34" t="s">
        <v>68</v>
      </c>
      <c r="E219" s="34" t="s">
        <v>68</v>
      </c>
      <c r="F219" s="122">
        <v>456</v>
      </c>
      <c r="G219" s="122" t="s">
        <v>68</v>
      </c>
      <c r="H219" s="124" t="s">
        <v>68</v>
      </c>
      <c r="I219" s="648"/>
    </row>
    <row r="220" spans="1:9">
      <c r="A220" s="131"/>
      <c r="B220" s="132">
        <v>2021</v>
      </c>
      <c r="C220" s="408">
        <v>146</v>
      </c>
      <c r="D220" s="408" t="s">
        <v>68</v>
      </c>
      <c r="E220" s="408">
        <v>2</v>
      </c>
      <c r="F220" s="408">
        <v>144</v>
      </c>
      <c r="G220" s="408" t="s">
        <v>68</v>
      </c>
      <c r="H220" s="408" t="s">
        <v>68</v>
      </c>
      <c r="I220" s="648"/>
    </row>
    <row r="221" spans="1:9">
      <c r="A221" s="131"/>
      <c r="B221" s="132"/>
      <c r="C221" s="124"/>
      <c r="D221" s="34"/>
      <c r="E221" s="34"/>
      <c r="F221" s="34"/>
      <c r="G221" s="122"/>
      <c r="H221" s="122"/>
      <c r="I221" s="648"/>
    </row>
    <row r="222" spans="1:9">
      <c r="A222" s="131" t="s">
        <v>37</v>
      </c>
      <c r="B222" s="132">
        <v>2017</v>
      </c>
      <c r="C222" s="124">
        <v>3135</v>
      </c>
      <c r="D222" s="34">
        <v>529</v>
      </c>
      <c r="E222" s="34">
        <v>2044</v>
      </c>
      <c r="F222" s="34">
        <v>562</v>
      </c>
      <c r="G222" s="122" t="s">
        <v>68</v>
      </c>
      <c r="H222" s="122" t="s">
        <v>68</v>
      </c>
      <c r="I222" s="648"/>
    </row>
    <row r="223" spans="1:9">
      <c r="A223" s="131"/>
      <c r="B223" s="132">
        <v>2018</v>
      </c>
      <c r="C223" s="124">
        <v>3800</v>
      </c>
      <c r="D223" s="34">
        <v>573</v>
      </c>
      <c r="E223" s="34">
        <v>1839</v>
      </c>
      <c r="F223" s="34">
        <v>1388</v>
      </c>
      <c r="G223" s="122" t="s">
        <v>68</v>
      </c>
      <c r="H223" s="122" t="s">
        <v>68</v>
      </c>
      <c r="I223" s="648"/>
    </row>
    <row r="224" spans="1:9">
      <c r="A224" s="131"/>
      <c r="B224" s="132">
        <v>2019</v>
      </c>
      <c r="C224" s="124">
        <v>2568</v>
      </c>
      <c r="D224" s="34">
        <v>1327</v>
      </c>
      <c r="E224" s="34">
        <v>228</v>
      </c>
      <c r="F224" s="122">
        <v>1013</v>
      </c>
      <c r="G224" s="122">
        <v>42</v>
      </c>
      <c r="H224" s="124">
        <v>2266</v>
      </c>
      <c r="I224" s="648"/>
    </row>
    <row r="225" spans="1:9">
      <c r="A225" s="131"/>
      <c r="B225" s="132">
        <v>2020</v>
      </c>
      <c r="C225" s="34">
        <v>3553</v>
      </c>
      <c r="D225" s="34" t="s">
        <v>68</v>
      </c>
      <c r="E225" s="34">
        <v>124</v>
      </c>
      <c r="F225" s="122">
        <v>3429</v>
      </c>
      <c r="G225" s="122" t="s">
        <v>68</v>
      </c>
      <c r="H225" s="124" t="s">
        <v>68</v>
      </c>
      <c r="I225" s="648"/>
    </row>
    <row r="226" spans="1:9">
      <c r="A226" s="131"/>
      <c r="B226" s="132">
        <v>2021</v>
      </c>
      <c r="C226" s="408">
        <v>4447</v>
      </c>
      <c r="D226" s="408" t="s">
        <v>68</v>
      </c>
      <c r="E226" s="408">
        <v>292</v>
      </c>
      <c r="F226" s="408">
        <v>4155</v>
      </c>
      <c r="G226" s="408" t="s">
        <v>68</v>
      </c>
      <c r="H226" s="408" t="s">
        <v>68</v>
      </c>
      <c r="I226" s="648"/>
    </row>
    <row r="227" spans="1:9">
      <c r="A227" s="131"/>
      <c r="B227" s="132"/>
      <c r="C227" s="124"/>
      <c r="D227" s="34"/>
      <c r="E227" s="34"/>
      <c r="F227" s="34"/>
      <c r="G227" s="122"/>
      <c r="H227" s="122"/>
      <c r="I227" s="648"/>
    </row>
    <row r="228" spans="1:9">
      <c r="A228" s="131" t="s">
        <v>38</v>
      </c>
      <c r="B228" s="132">
        <v>2017</v>
      </c>
      <c r="C228" s="124">
        <v>4004</v>
      </c>
      <c r="D228" s="34">
        <v>1906</v>
      </c>
      <c r="E228" s="34">
        <v>1598</v>
      </c>
      <c r="F228" s="34">
        <v>500</v>
      </c>
      <c r="G228" s="122">
        <v>110</v>
      </c>
      <c r="H228" s="122">
        <v>6560</v>
      </c>
      <c r="I228" s="648"/>
    </row>
    <row r="229" spans="1:9">
      <c r="A229" s="131"/>
      <c r="B229" s="132">
        <v>2018</v>
      </c>
      <c r="C229" s="124">
        <v>3850</v>
      </c>
      <c r="D229" s="34">
        <v>2066</v>
      </c>
      <c r="E229" s="34">
        <v>976</v>
      </c>
      <c r="F229" s="34">
        <v>808</v>
      </c>
      <c r="G229" s="122">
        <v>42</v>
      </c>
      <c r="H229" s="122">
        <v>2120</v>
      </c>
      <c r="I229" s="648"/>
    </row>
    <row r="230" spans="1:9">
      <c r="A230" s="131"/>
      <c r="B230" s="132">
        <v>2019</v>
      </c>
      <c r="C230" s="124">
        <v>4857</v>
      </c>
      <c r="D230" s="34">
        <v>2048</v>
      </c>
      <c r="E230" s="34">
        <v>1965</v>
      </c>
      <c r="F230" s="122">
        <v>844</v>
      </c>
      <c r="G230" s="122">
        <v>72</v>
      </c>
      <c r="H230" s="124">
        <v>3188</v>
      </c>
      <c r="I230" s="648"/>
    </row>
    <row r="231" spans="1:9">
      <c r="A231" s="131"/>
      <c r="B231" s="132">
        <v>2020</v>
      </c>
      <c r="C231" s="34">
        <v>4027</v>
      </c>
      <c r="D231" s="34">
        <v>1838</v>
      </c>
      <c r="E231" s="34">
        <v>662</v>
      </c>
      <c r="F231" s="122">
        <v>1527</v>
      </c>
      <c r="G231" s="122">
        <v>64</v>
      </c>
      <c r="H231" s="124">
        <v>3472</v>
      </c>
      <c r="I231" s="648"/>
    </row>
    <row r="232" spans="1:9">
      <c r="A232" s="131"/>
      <c r="B232" s="132">
        <v>2021</v>
      </c>
      <c r="C232" s="408">
        <v>3142</v>
      </c>
      <c r="D232" s="408">
        <v>1793</v>
      </c>
      <c r="E232" s="408">
        <v>1135</v>
      </c>
      <c r="F232" s="408">
        <v>214</v>
      </c>
      <c r="G232" s="408">
        <v>54</v>
      </c>
      <c r="H232" s="408">
        <v>2990</v>
      </c>
      <c r="I232" s="648"/>
    </row>
    <row r="233" spans="1:9">
      <c r="A233" s="131"/>
      <c r="B233" s="132"/>
      <c r="C233" s="124"/>
      <c r="D233" s="34"/>
      <c r="E233" s="34"/>
      <c r="F233" s="34"/>
      <c r="G233" s="122"/>
      <c r="H233" s="122"/>
      <c r="I233" s="648"/>
    </row>
    <row r="234" spans="1:9">
      <c r="A234" s="131" t="s">
        <v>39</v>
      </c>
      <c r="B234" s="132">
        <v>2017</v>
      </c>
      <c r="C234" s="124">
        <v>18122</v>
      </c>
      <c r="D234" s="34">
        <v>57</v>
      </c>
      <c r="E234" s="34">
        <v>206</v>
      </c>
      <c r="F234" s="34">
        <v>17859</v>
      </c>
      <c r="G234" s="122" t="s">
        <v>68</v>
      </c>
      <c r="H234" s="122" t="s">
        <v>68</v>
      </c>
      <c r="I234" s="648"/>
    </row>
    <row r="235" spans="1:9">
      <c r="A235" s="131"/>
      <c r="B235" s="132">
        <v>2018</v>
      </c>
      <c r="C235" s="124">
        <v>22265</v>
      </c>
      <c r="D235" s="34">
        <v>161</v>
      </c>
      <c r="E235" s="34">
        <v>495</v>
      </c>
      <c r="F235" s="34">
        <v>21609</v>
      </c>
      <c r="G235" s="122" t="s">
        <v>68</v>
      </c>
      <c r="H235" s="122" t="s">
        <v>68</v>
      </c>
      <c r="I235" s="648"/>
    </row>
    <row r="236" spans="1:9">
      <c r="A236" s="131"/>
      <c r="B236" s="132">
        <v>2019</v>
      </c>
      <c r="C236" s="124">
        <v>18494</v>
      </c>
      <c r="D236" s="34" t="s">
        <v>68</v>
      </c>
      <c r="E236" s="34">
        <v>1062</v>
      </c>
      <c r="F236" s="122">
        <v>17432</v>
      </c>
      <c r="G236" s="122" t="s">
        <v>68</v>
      </c>
      <c r="H236" s="124" t="s">
        <v>68</v>
      </c>
      <c r="I236" s="648"/>
    </row>
    <row r="237" spans="1:9">
      <c r="A237" s="131"/>
      <c r="B237" s="132">
        <v>2020</v>
      </c>
      <c r="C237" s="34">
        <v>22750</v>
      </c>
      <c r="D237" s="34">
        <v>860</v>
      </c>
      <c r="E237" s="34">
        <v>290</v>
      </c>
      <c r="F237" s="122">
        <v>21600</v>
      </c>
      <c r="G237" s="122" t="s">
        <v>68</v>
      </c>
      <c r="H237" s="124" t="s">
        <v>68</v>
      </c>
      <c r="I237" s="648"/>
    </row>
    <row r="238" spans="1:9">
      <c r="A238" s="131"/>
      <c r="B238" s="132">
        <v>2021</v>
      </c>
      <c r="C238" s="408">
        <v>12581</v>
      </c>
      <c r="D238" s="408">
        <v>83</v>
      </c>
      <c r="E238" s="408">
        <v>618</v>
      </c>
      <c r="F238" s="408">
        <v>11880</v>
      </c>
      <c r="G238" s="408" t="s">
        <v>68</v>
      </c>
      <c r="H238" s="408" t="s">
        <v>68</v>
      </c>
      <c r="I238" s="648"/>
    </row>
    <row r="239" spans="1:9">
      <c r="A239" s="131"/>
      <c r="B239" s="132"/>
      <c r="C239" s="124"/>
      <c r="D239" s="34"/>
      <c r="E239" s="34"/>
      <c r="F239" s="34"/>
      <c r="G239" s="122"/>
      <c r="H239" s="122"/>
      <c r="I239" s="648"/>
    </row>
    <row r="240" spans="1:9">
      <c r="A240" s="131" t="s">
        <v>40</v>
      </c>
      <c r="B240" s="132">
        <v>2017</v>
      </c>
      <c r="C240" s="124">
        <v>15474</v>
      </c>
      <c r="D240" s="34">
        <v>520</v>
      </c>
      <c r="E240" s="34">
        <v>683</v>
      </c>
      <c r="F240" s="34">
        <v>14271</v>
      </c>
      <c r="G240" s="122" t="s">
        <v>68</v>
      </c>
      <c r="H240" s="122" t="s">
        <v>68</v>
      </c>
      <c r="I240" s="648"/>
    </row>
    <row r="241" spans="1:9">
      <c r="A241" s="131"/>
      <c r="B241" s="132">
        <v>2018</v>
      </c>
      <c r="C241" s="124">
        <v>23157</v>
      </c>
      <c r="D241" s="34">
        <v>1248</v>
      </c>
      <c r="E241" s="34">
        <v>684</v>
      </c>
      <c r="F241" s="34">
        <v>21225</v>
      </c>
      <c r="G241" s="122">
        <v>38</v>
      </c>
      <c r="H241" s="122">
        <v>2313</v>
      </c>
      <c r="I241" s="648"/>
    </row>
    <row r="242" spans="1:9">
      <c r="A242" s="131"/>
      <c r="B242" s="132">
        <v>2019</v>
      </c>
      <c r="C242" s="124">
        <v>18143</v>
      </c>
      <c r="D242" s="34">
        <v>791</v>
      </c>
      <c r="E242" s="34">
        <v>84</v>
      </c>
      <c r="F242" s="122">
        <v>17268</v>
      </c>
      <c r="G242" s="122" t="s">
        <v>68</v>
      </c>
      <c r="H242" s="124" t="s">
        <v>68</v>
      </c>
      <c r="I242" s="648"/>
    </row>
    <row r="243" spans="1:9">
      <c r="A243" s="131"/>
      <c r="B243" s="132">
        <v>2020</v>
      </c>
      <c r="C243" s="34">
        <v>17206</v>
      </c>
      <c r="D243" s="34">
        <v>1008</v>
      </c>
      <c r="E243" s="34">
        <v>19</v>
      </c>
      <c r="F243" s="122">
        <v>16179</v>
      </c>
      <c r="G243" s="122">
        <v>1</v>
      </c>
      <c r="H243" s="124">
        <v>110</v>
      </c>
      <c r="I243" s="648"/>
    </row>
    <row r="244" spans="1:9">
      <c r="A244" s="131"/>
      <c r="B244" s="132">
        <v>2021</v>
      </c>
      <c r="C244" s="408">
        <v>14052</v>
      </c>
      <c r="D244" s="408">
        <v>46</v>
      </c>
      <c r="E244" s="408">
        <v>406</v>
      </c>
      <c r="F244" s="408">
        <v>13600</v>
      </c>
      <c r="G244" s="408" t="s">
        <v>68</v>
      </c>
      <c r="H244" s="408" t="s">
        <v>68</v>
      </c>
      <c r="I244" s="648"/>
    </row>
    <row r="245" spans="1:9">
      <c r="A245" s="131"/>
      <c r="B245" s="132"/>
      <c r="C245" s="124"/>
      <c r="D245" s="34"/>
      <c r="E245" s="34"/>
      <c r="F245" s="34"/>
      <c r="G245" s="122"/>
      <c r="H245" s="122"/>
      <c r="I245" s="648"/>
    </row>
    <row r="246" spans="1:9">
      <c r="A246" s="131" t="s">
        <v>41</v>
      </c>
      <c r="B246" s="132">
        <v>2017</v>
      </c>
      <c r="C246" s="124">
        <v>1837</v>
      </c>
      <c r="D246" s="34">
        <v>252</v>
      </c>
      <c r="E246" s="34">
        <v>862</v>
      </c>
      <c r="F246" s="34">
        <v>723</v>
      </c>
      <c r="G246" s="122" t="s">
        <v>68</v>
      </c>
      <c r="H246" s="122" t="s">
        <v>68</v>
      </c>
      <c r="I246" s="648"/>
    </row>
    <row r="247" spans="1:9">
      <c r="A247" s="131"/>
      <c r="B247" s="132">
        <v>2018</v>
      </c>
      <c r="C247" s="124">
        <v>923</v>
      </c>
      <c r="D247" s="34" t="s">
        <v>68</v>
      </c>
      <c r="E247" s="34">
        <v>286</v>
      </c>
      <c r="F247" s="34">
        <v>637</v>
      </c>
      <c r="G247" s="122" t="s">
        <v>68</v>
      </c>
      <c r="H247" s="122" t="s">
        <v>68</v>
      </c>
      <c r="I247" s="648"/>
    </row>
    <row r="248" spans="1:9">
      <c r="A248" s="131"/>
      <c r="B248" s="132">
        <v>2019</v>
      </c>
      <c r="C248" s="124">
        <v>3478</v>
      </c>
      <c r="D248" s="34">
        <v>505</v>
      </c>
      <c r="E248" s="34">
        <v>104</v>
      </c>
      <c r="F248" s="122">
        <v>2869</v>
      </c>
      <c r="G248" s="122" t="s">
        <v>68</v>
      </c>
      <c r="H248" s="124" t="s">
        <v>68</v>
      </c>
      <c r="I248" s="648"/>
    </row>
    <row r="249" spans="1:9">
      <c r="A249" s="131"/>
      <c r="B249" s="132">
        <v>2020</v>
      </c>
      <c r="C249" s="34">
        <v>1304</v>
      </c>
      <c r="D249" s="34">
        <v>75</v>
      </c>
      <c r="E249" s="34">
        <v>263</v>
      </c>
      <c r="F249" s="122">
        <v>966</v>
      </c>
      <c r="G249" s="122" t="s">
        <v>68</v>
      </c>
      <c r="H249" s="124" t="s">
        <v>68</v>
      </c>
      <c r="I249" s="648"/>
    </row>
    <row r="250" spans="1:9">
      <c r="A250" s="131"/>
      <c r="B250" s="132">
        <v>2021</v>
      </c>
      <c r="C250" s="408">
        <v>882</v>
      </c>
      <c r="D250" s="408">
        <v>499</v>
      </c>
      <c r="E250" s="408">
        <v>115</v>
      </c>
      <c r="F250" s="408">
        <v>268</v>
      </c>
      <c r="G250" s="408" t="s">
        <v>68</v>
      </c>
      <c r="H250" s="408" t="s">
        <v>68</v>
      </c>
      <c r="I250" s="648"/>
    </row>
    <row r="251" spans="1:9">
      <c r="A251" s="131"/>
      <c r="B251" s="132"/>
      <c r="C251" s="124"/>
      <c r="D251" s="34"/>
      <c r="E251" s="34"/>
      <c r="F251" s="34"/>
      <c r="G251" s="122"/>
      <c r="H251" s="122"/>
      <c r="I251" s="648"/>
    </row>
    <row r="252" spans="1:9">
      <c r="A252" s="131" t="s">
        <v>42</v>
      </c>
      <c r="B252" s="132">
        <v>2017</v>
      </c>
      <c r="C252" s="124">
        <v>34</v>
      </c>
      <c r="D252" s="34" t="s">
        <v>68</v>
      </c>
      <c r="E252" s="34" t="s">
        <v>68</v>
      </c>
      <c r="F252" s="34">
        <v>34</v>
      </c>
      <c r="G252" s="122" t="s">
        <v>68</v>
      </c>
      <c r="H252" s="122" t="s">
        <v>68</v>
      </c>
      <c r="I252" s="648"/>
    </row>
    <row r="253" spans="1:9">
      <c r="A253" s="131"/>
      <c r="B253" s="132">
        <v>2018</v>
      </c>
      <c r="C253" s="124">
        <v>165</v>
      </c>
      <c r="D253" s="34">
        <v>35</v>
      </c>
      <c r="E253" s="34">
        <v>38</v>
      </c>
      <c r="F253" s="34">
        <v>92</v>
      </c>
      <c r="G253" s="122" t="s">
        <v>68</v>
      </c>
      <c r="H253" s="122" t="s">
        <v>68</v>
      </c>
      <c r="I253" s="648"/>
    </row>
    <row r="254" spans="1:9">
      <c r="A254" s="131"/>
      <c r="B254" s="132">
        <v>2019</v>
      </c>
      <c r="C254" s="124">
        <v>501</v>
      </c>
      <c r="D254" s="34">
        <v>67</v>
      </c>
      <c r="E254" s="34">
        <v>349</v>
      </c>
      <c r="F254" s="122">
        <v>85</v>
      </c>
      <c r="G254" s="122">
        <v>3</v>
      </c>
      <c r="H254" s="124">
        <v>156</v>
      </c>
      <c r="I254" s="648"/>
    </row>
    <row r="255" spans="1:9">
      <c r="A255" s="131"/>
      <c r="B255" s="132">
        <v>2020</v>
      </c>
      <c r="C255" s="34">
        <v>254</v>
      </c>
      <c r="D255" s="34" t="s">
        <v>68</v>
      </c>
      <c r="E255" s="34">
        <v>239</v>
      </c>
      <c r="F255" s="122">
        <v>15</v>
      </c>
      <c r="G255" s="122" t="s">
        <v>68</v>
      </c>
      <c r="H255" s="124" t="s">
        <v>68</v>
      </c>
      <c r="I255" s="648"/>
    </row>
    <row r="256" spans="1:9">
      <c r="A256" s="131"/>
      <c r="B256" s="132">
        <v>2021</v>
      </c>
      <c r="C256" s="408">
        <v>160</v>
      </c>
      <c r="D256" s="408">
        <v>103</v>
      </c>
      <c r="E256" s="408">
        <v>40</v>
      </c>
      <c r="F256" s="408">
        <v>17</v>
      </c>
      <c r="G256" s="408" t="s">
        <v>68</v>
      </c>
      <c r="H256" s="408" t="s">
        <v>68</v>
      </c>
      <c r="I256" s="648"/>
    </row>
    <row r="257" spans="1:9">
      <c r="A257" s="131"/>
      <c r="B257" s="132"/>
      <c r="C257" s="124"/>
      <c r="D257" s="34"/>
      <c r="E257" s="34"/>
      <c r="F257" s="34"/>
      <c r="G257" s="122"/>
      <c r="H257" s="122"/>
      <c r="I257" s="648"/>
    </row>
    <row r="258" spans="1:9">
      <c r="A258" s="131" t="s">
        <v>43</v>
      </c>
      <c r="B258" s="132">
        <v>2017</v>
      </c>
      <c r="C258" s="124">
        <v>31</v>
      </c>
      <c r="D258" s="34">
        <v>31</v>
      </c>
      <c r="E258" s="34" t="s">
        <v>68</v>
      </c>
      <c r="F258" s="34" t="s">
        <v>68</v>
      </c>
      <c r="G258" s="122" t="s">
        <v>68</v>
      </c>
      <c r="H258" s="122" t="s">
        <v>68</v>
      </c>
      <c r="I258" s="648"/>
    </row>
    <row r="259" spans="1:9">
      <c r="A259" s="131"/>
      <c r="B259" s="132">
        <v>2018</v>
      </c>
      <c r="C259" s="124">
        <v>165</v>
      </c>
      <c r="D259" s="34" t="s">
        <v>68</v>
      </c>
      <c r="E259" s="34">
        <v>165</v>
      </c>
      <c r="F259" s="34" t="s">
        <v>68</v>
      </c>
      <c r="G259" s="122" t="s">
        <v>68</v>
      </c>
      <c r="H259" s="122" t="s">
        <v>68</v>
      </c>
      <c r="I259" s="648"/>
    </row>
    <row r="260" spans="1:9">
      <c r="A260" s="131"/>
      <c r="B260" s="132">
        <v>2019</v>
      </c>
      <c r="C260" s="124">
        <v>390</v>
      </c>
      <c r="D260" s="34" t="s">
        <v>68</v>
      </c>
      <c r="E260" s="34">
        <v>96</v>
      </c>
      <c r="F260" s="122">
        <v>294</v>
      </c>
      <c r="G260" s="122" t="s">
        <v>68</v>
      </c>
      <c r="H260" s="124" t="s">
        <v>68</v>
      </c>
      <c r="I260" s="648"/>
    </row>
    <row r="261" spans="1:9">
      <c r="B261" s="132">
        <v>2020</v>
      </c>
      <c r="C261" s="34">
        <v>25</v>
      </c>
      <c r="D261" s="34" t="s">
        <v>68</v>
      </c>
      <c r="E261" s="34">
        <v>25</v>
      </c>
      <c r="F261" s="122" t="s">
        <v>68</v>
      </c>
      <c r="G261" s="122" t="s">
        <v>68</v>
      </c>
      <c r="H261" s="124" t="s">
        <v>68</v>
      </c>
      <c r="I261" s="648"/>
    </row>
    <row r="262" spans="1:9">
      <c r="B262" s="132">
        <v>2021</v>
      </c>
      <c r="C262" s="408">
        <v>4</v>
      </c>
      <c r="D262" s="408" t="s">
        <v>68</v>
      </c>
      <c r="E262" s="408">
        <v>4</v>
      </c>
      <c r="F262" s="408" t="s">
        <v>68</v>
      </c>
      <c r="G262" s="408" t="s">
        <v>68</v>
      </c>
      <c r="H262" s="408" t="s">
        <v>68</v>
      </c>
      <c r="I262" s="648"/>
    </row>
    <row r="263" spans="1:9">
      <c r="B263" s="132"/>
      <c r="C263" s="124"/>
      <c r="D263" s="34"/>
      <c r="E263" s="34"/>
      <c r="F263" s="34"/>
      <c r="G263" s="122"/>
      <c r="H263" s="122"/>
      <c r="I263" s="648"/>
    </row>
    <row r="264" spans="1:9">
      <c r="A264" s="131" t="s">
        <v>44</v>
      </c>
      <c r="B264" s="132">
        <v>2017</v>
      </c>
      <c r="C264" s="124">
        <v>18</v>
      </c>
      <c r="D264" s="34" t="s">
        <v>68</v>
      </c>
      <c r="E264" s="34" t="s">
        <v>68</v>
      </c>
      <c r="F264" s="34">
        <v>18</v>
      </c>
      <c r="G264" s="122" t="s">
        <v>68</v>
      </c>
      <c r="H264" s="122" t="s">
        <v>68</v>
      </c>
      <c r="I264" s="648"/>
    </row>
    <row r="265" spans="1:9">
      <c r="A265" s="131"/>
      <c r="B265" s="132">
        <v>2018</v>
      </c>
      <c r="C265" s="124" t="s">
        <v>68</v>
      </c>
      <c r="D265" s="34" t="s">
        <v>68</v>
      </c>
      <c r="E265" s="34" t="s">
        <v>68</v>
      </c>
      <c r="F265" s="34" t="s">
        <v>68</v>
      </c>
      <c r="G265" s="122" t="s">
        <v>68</v>
      </c>
      <c r="H265" s="122" t="s">
        <v>68</v>
      </c>
      <c r="I265" s="648"/>
    </row>
    <row r="266" spans="1:9">
      <c r="A266" s="131"/>
      <c r="B266" s="132">
        <v>2019</v>
      </c>
      <c r="C266" s="124">
        <v>31</v>
      </c>
      <c r="D266" s="34" t="s">
        <v>68</v>
      </c>
      <c r="E266" s="34" t="s">
        <v>68</v>
      </c>
      <c r="F266" s="122">
        <v>31</v>
      </c>
      <c r="G266" s="122" t="s">
        <v>68</v>
      </c>
      <c r="H266" s="124" t="s">
        <v>68</v>
      </c>
      <c r="I266" s="648"/>
    </row>
    <row r="267" spans="1:9">
      <c r="A267" s="131"/>
      <c r="B267" s="132">
        <v>2020</v>
      </c>
      <c r="C267" s="34">
        <v>100</v>
      </c>
      <c r="D267" s="34" t="s">
        <v>68</v>
      </c>
      <c r="E267" s="34">
        <v>100</v>
      </c>
      <c r="F267" s="122" t="s">
        <v>68</v>
      </c>
      <c r="G267" s="122" t="s">
        <v>68</v>
      </c>
      <c r="H267" s="124" t="s">
        <v>68</v>
      </c>
      <c r="I267" s="648"/>
    </row>
    <row r="268" spans="1:9">
      <c r="A268" s="131"/>
      <c r="B268" s="132">
        <v>2021</v>
      </c>
      <c r="C268" s="408">
        <v>95</v>
      </c>
      <c r="D268" s="408" t="s">
        <v>68</v>
      </c>
      <c r="E268" s="408">
        <v>93</v>
      </c>
      <c r="F268" s="408">
        <v>2</v>
      </c>
      <c r="G268" s="408" t="s">
        <v>68</v>
      </c>
      <c r="H268" s="408" t="s">
        <v>68</v>
      </c>
      <c r="I268" s="648"/>
    </row>
    <row r="269" spans="1:9">
      <c r="A269" s="131"/>
      <c r="B269" s="132"/>
      <c r="C269" s="124"/>
      <c r="D269" s="34"/>
      <c r="E269" s="34"/>
      <c r="F269" s="34"/>
      <c r="G269" s="122"/>
      <c r="H269" s="122"/>
      <c r="I269" s="648"/>
    </row>
    <row r="270" spans="1:9">
      <c r="A270" s="131" t="s">
        <v>45</v>
      </c>
      <c r="B270" s="132">
        <v>2017</v>
      </c>
      <c r="C270" s="124">
        <v>703</v>
      </c>
      <c r="D270" s="34" t="s">
        <v>68</v>
      </c>
      <c r="E270" s="34">
        <v>1</v>
      </c>
      <c r="F270" s="34">
        <v>702</v>
      </c>
      <c r="G270" s="122" t="s">
        <v>68</v>
      </c>
      <c r="H270" s="122" t="s">
        <v>68</v>
      </c>
      <c r="I270" s="648"/>
    </row>
    <row r="271" spans="1:9">
      <c r="A271" s="131"/>
      <c r="B271" s="132">
        <v>2018</v>
      </c>
      <c r="C271" s="124">
        <v>1224</v>
      </c>
      <c r="D271" s="34">
        <v>4</v>
      </c>
      <c r="E271" s="34">
        <v>853</v>
      </c>
      <c r="F271" s="34">
        <v>367</v>
      </c>
      <c r="G271" s="122" t="s">
        <v>68</v>
      </c>
      <c r="H271" s="122" t="s">
        <v>68</v>
      </c>
      <c r="I271" s="648"/>
    </row>
    <row r="272" spans="1:9">
      <c r="A272" s="131"/>
      <c r="B272" s="132">
        <v>2019</v>
      </c>
      <c r="C272" s="124">
        <v>371</v>
      </c>
      <c r="D272" s="34" t="s">
        <v>68</v>
      </c>
      <c r="E272" s="34" t="s">
        <v>68</v>
      </c>
      <c r="F272" s="122">
        <v>371</v>
      </c>
      <c r="G272" s="122" t="s">
        <v>68</v>
      </c>
      <c r="H272" s="124" t="s">
        <v>68</v>
      </c>
      <c r="I272" s="648"/>
    </row>
    <row r="273" spans="1:9">
      <c r="A273" s="131"/>
      <c r="B273" s="132">
        <v>2020</v>
      </c>
      <c r="C273" s="34">
        <v>61</v>
      </c>
      <c r="D273" s="34" t="s">
        <v>68</v>
      </c>
      <c r="E273" s="34" t="s">
        <v>68</v>
      </c>
      <c r="F273" s="122">
        <v>61</v>
      </c>
      <c r="G273" s="122" t="s">
        <v>68</v>
      </c>
      <c r="H273" s="124" t="s">
        <v>68</v>
      </c>
      <c r="I273" s="648"/>
    </row>
    <row r="274" spans="1:9">
      <c r="A274" s="131"/>
      <c r="B274" s="132">
        <v>2021</v>
      </c>
      <c r="C274" s="408">
        <v>224</v>
      </c>
      <c r="D274" s="408" t="s">
        <v>68</v>
      </c>
      <c r="E274" s="408">
        <v>71</v>
      </c>
      <c r="F274" s="408">
        <v>153</v>
      </c>
      <c r="G274" s="408" t="s">
        <v>68</v>
      </c>
      <c r="H274" s="408" t="s">
        <v>68</v>
      </c>
      <c r="I274" s="648"/>
    </row>
    <row r="275" spans="1:9">
      <c r="A275" s="131"/>
      <c r="B275" s="132"/>
      <c r="C275" s="124"/>
      <c r="D275" s="34"/>
      <c r="E275" s="34"/>
      <c r="F275" s="34"/>
      <c r="G275" s="122"/>
      <c r="H275" s="122"/>
      <c r="I275" s="648"/>
    </row>
    <row r="276" spans="1:9">
      <c r="A276" s="131" t="s">
        <v>46</v>
      </c>
      <c r="B276" s="132">
        <v>2017</v>
      </c>
      <c r="C276" s="124">
        <v>3</v>
      </c>
      <c r="D276" s="34" t="s">
        <v>68</v>
      </c>
      <c r="E276" s="34">
        <v>1</v>
      </c>
      <c r="F276" s="34">
        <v>2</v>
      </c>
      <c r="G276" s="122" t="s">
        <v>68</v>
      </c>
      <c r="H276" s="122" t="s">
        <v>68</v>
      </c>
      <c r="I276" s="648"/>
    </row>
    <row r="277" spans="1:9">
      <c r="A277" s="131"/>
      <c r="B277" s="132">
        <v>2018</v>
      </c>
      <c r="C277" s="124">
        <v>1330</v>
      </c>
      <c r="D277" s="34">
        <v>456</v>
      </c>
      <c r="E277" s="34" t="s">
        <v>68</v>
      </c>
      <c r="F277" s="34">
        <v>874</v>
      </c>
      <c r="G277" s="122" t="s">
        <v>68</v>
      </c>
      <c r="H277" s="122" t="s">
        <v>68</v>
      </c>
      <c r="I277" s="648"/>
    </row>
    <row r="278" spans="1:9">
      <c r="A278" s="131"/>
      <c r="B278" s="132">
        <v>2019</v>
      </c>
      <c r="C278" s="124">
        <v>45</v>
      </c>
      <c r="D278" s="34">
        <v>41</v>
      </c>
      <c r="E278" s="34" t="s">
        <v>68</v>
      </c>
      <c r="F278" s="122">
        <v>4</v>
      </c>
      <c r="G278" s="122" t="s">
        <v>68</v>
      </c>
      <c r="H278" s="124" t="s">
        <v>68</v>
      </c>
      <c r="I278" s="648"/>
    </row>
    <row r="279" spans="1:9">
      <c r="A279" s="131"/>
      <c r="B279" s="132">
        <v>2020</v>
      </c>
      <c r="C279" s="34">
        <v>210</v>
      </c>
      <c r="D279" s="34" t="s">
        <v>68</v>
      </c>
      <c r="E279" s="34" t="s">
        <v>68</v>
      </c>
      <c r="F279" s="122">
        <v>210</v>
      </c>
      <c r="G279" s="122" t="s">
        <v>68</v>
      </c>
      <c r="H279" s="124" t="s">
        <v>68</v>
      </c>
      <c r="I279" s="648"/>
    </row>
    <row r="280" spans="1:9">
      <c r="A280" s="131"/>
      <c r="B280" s="132">
        <v>2021</v>
      </c>
      <c r="C280" s="408" t="s">
        <v>68</v>
      </c>
      <c r="D280" s="408" t="s">
        <v>68</v>
      </c>
      <c r="E280" s="408" t="s">
        <v>68</v>
      </c>
      <c r="F280" s="408" t="s">
        <v>68</v>
      </c>
      <c r="G280" s="408" t="s">
        <v>68</v>
      </c>
      <c r="H280" s="408" t="s">
        <v>68</v>
      </c>
      <c r="I280" s="648"/>
    </row>
    <row r="281" spans="1:9">
      <c r="B281" s="132"/>
      <c r="C281" s="124"/>
      <c r="D281" s="34"/>
      <c r="E281" s="34"/>
      <c r="F281" s="34"/>
      <c r="G281" s="122"/>
      <c r="H281" s="122"/>
      <c r="I281" s="648"/>
    </row>
    <row r="282" spans="1:9">
      <c r="A282" s="131" t="s">
        <v>47</v>
      </c>
      <c r="B282" s="132">
        <v>2017</v>
      </c>
      <c r="C282" s="124">
        <v>1322</v>
      </c>
      <c r="D282" s="34">
        <v>5</v>
      </c>
      <c r="E282" s="34">
        <v>404</v>
      </c>
      <c r="F282" s="34">
        <v>913</v>
      </c>
      <c r="G282" s="122" t="s">
        <v>68</v>
      </c>
      <c r="H282" s="122" t="s">
        <v>68</v>
      </c>
      <c r="I282" s="648"/>
    </row>
    <row r="283" spans="1:9">
      <c r="A283" s="131"/>
      <c r="B283" s="132">
        <v>2018</v>
      </c>
      <c r="C283" s="124">
        <v>2077</v>
      </c>
      <c r="D283" s="34" t="s">
        <v>68</v>
      </c>
      <c r="E283" s="34">
        <v>24</v>
      </c>
      <c r="F283" s="34">
        <v>2053</v>
      </c>
      <c r="G283" s="122" t="s">
        <v>68</v>
      </c>
      <c r="H283" s="122" t="s">
        <v>68</v>
      </c>
      <c r="I283" s="648"/>
    </row>
    <row r="284" spans="1:9">
      <c r="A284" s="131"/>
      <c r="B284" s="132">
        <v>2019</v>
      </c>
      <c r="C284" s="124">
        <v>1043</v>
      </c>
      <c r="D284" s="34">
        <v>14</v>
      </c>
      <c r="E284" s="34">
        <v>467</v>
      </c>
      <c r="F284" s="122">
        <v>562</v>
      </c>
      <c r="G284" s="122" t="s">
        <v>68</v>
      </c>
      <c r="H284" s="124" t="s">
        <v>68</v>
      </c>
      <c r="I284" s="648"/>
    </row>
    <row r="285" spans="1:9">
      <c r="A285" s="131"/>
      <c r="B285" s="132">
        <v>2020</v>
      </c>
      <c r="C285" s="34">
        <v>637</v>
      </c>
      <c r="D285" s="34" t="s">
        <v>68</v>
      </c>
      <c r="E285" s="34">
        <v>598</v>
      </c>
      <c r="F285" s="122">
        <v>39</v>
      </c>
      <c r="G285" s="122" t="s">
        <v>68</v>
      </c>
      <c r="H285" s="124" t="s">
        <v>68</v>
      </c>
      <c r="I285" s="648"/>
    </row>
    <row r="286" spans="1:9">
      <c r="A286" s="131"/>
      <c r="B286" s="132">
        <v>2021</v>
      </c>
      <c r="C286" s="408">
        <v>160</v>
      </c>
      <c r="D286" s="408" t="s">
        <v>68</v>
      </c>
      <c r="E286" s="408">
        <v>73</v>
      </c>
      <c r="F286" s="408">
        <v>87</v>
      </c>
      <c r="G286" s="408" t="s">
        <v>68</v>
      </c>
      <c r="H286" s="408" t="s">
        <v>68</v>
      </c>
      <c r="I286" s="648"/>
    </row>
    <row r="287" spans="1:9">
      <c r="A287" s="131"/>
      <c r="B287" s="132"/>
      <c r="C287" s="124"/>
      <c r="D287" s="34"/>
      <c r="E287" s="34"/>
      <c r="F287" s="34"/>
      <c r="G287" s="122"/>
      <c r="H287" s="122"/>
      <c r="I287" s="648"/>
    </row>
    <row r="288" spans="1:9">
      <c r="A288" s="133" t="s">
        <v>48</v>
      </c>
      <c r="B288" s="132">
        <v>2017</v>
      </c>
      <c r="C288" s="124">
        <v>8931</v>
      </c>
      <c r="D288" s="34">
        <v>1980</v>
      </c>
      <c r="E288" s="34">
        <v>4185</v>
      </c>
      <c r="F288" s="34">
        <v>2766</v>
      </c>
      <c r="G288" s="122" t="s">
        <v>68</v>
      </c>
      <c r="H288" s="122" t="s">
        <v>68</v>
      </c>
      <c r="I288" s="648"/>
    </row>
    <row r="289" spans="1:9">
      <c r="A289" s="131"/>
      <c r="B289" s="132">
        <v>2018</v>
      </c>
      <c r="C289" s="124">
        <v>13533</v>
      </c>
      <c r="D289" s="34">
        <v>3266</v>
      </c>
      <c r="E289" s="34">
        <v>3393</v>
      </c>
      <c r="F289" s="34">
        <v>6874</v>
      </c>
      <c r="G289" s="122" t="s">
        <v>68</v>
      </c>
      <c r="H289" s="122" t="s">
        <v>68</v>
      </c>
      <c r="I289" s="648"/>
    </row>
    <row r="290" spans="1:9">
      <c r="A290" s="131"/>
      <c r="B290" s="132">
        <v>2019</v>
      </c>
      <c r="C290" s="124">
        <v>14830</v>
      </c>
      <c r="D290" s="34">
        <v>4674</v>
      </c>
      <c r="E290" s="34">
        <v>6175</v>
      </c>
      <c r="F290" s="122">
        <v>3981</v>
      </c>
      <c r="G290" s="122">
        <v>72</v>
      </c>
      <c r="H290" s="124">
        <v>3409</v>
      </c>
      <c r="I290" s="648"/>
    </row>
    <row r="291" spans="1:9">
      <c r="A291" s="131"/>
      <c r="B291" s="132">
        <v>2020</v>
      </c>
      <c r="C291" s="34">
        <v>32334</v>
      </c>
      <c r="D291" s="34">
        <v>3268</v>
      </c>
      <c r="E291" s="34">
        <v>3755</v>
      </c>
      <c r="F291" s="122">
        <v>25311</v>
      </c>
      <c r="G291" s="122">
        <v>62</v>
      </c>
      <c r="H291" s="124">
        <v>2778</v>
      </c>
      <c r="I291" s="648"/>
    </row>
    <row r="292" spans="1:9">
      <c r="A292" s="131"/>
      <c r="B292" s="132">
        <v>2021</v>
      </c>
      <c r="C292" s="408">
        <v>12758</v>
      </c>
      <c r="D292" s="408">
        <v>1838</v>
      </c>
      <c r="E292" s="408">
        <v>2426</v>
      </c>
      <c r="F292" s="408">
        <v>8494</v>
      </c>
      <c r="G292" s="408">
        <v>32</v>
      </c>
      <c r="H292" s="408">
        <v>1281</v>
      </c>
      <c r="I292" s="648"/>
    </row>
    <row r="293" spans="1:9">
      <c r="A293" s="131"/>
      <c r="B293" s="132"/>
      <c r="C293" s="124"/>
      <c r="D293" s="34"/>
      <c r="E293" s="34"/>
      <c r="F293" s="34"/>
      <c r="G293" s="122"/>
      <c r="H293" s="122"/>
      <c r="I293" s="648"/>
    </row>
    <row r="294" spans="1:9">
      <c r="A294" s="131" t="s">
        <v>49</v>
      </c>
      <c r="B294" s="132">
        <v>2017</v>
      </c>
      <c r="C294" s="124">
        <v>77187</v>
      </c>
      <c r="D294" s="34">
        <v>1448</v>
      </c>
      <c r="E294" s="34">
        <v>2462</v>
      </c>
      <c r="F294" s="34">
        <v>73277</v>
      </c>
      <c r="G294" s="122" t="s">
        <v>68</v>
      </c>
      <c r="H294" s="122" t="s">
        <v>68</v>
      </c>
      <c r="I294" s="648"/>
    </row>
    <row r="295" spans="1:9">
      <c r="A295" s="131"/>
      <c r="B295" s="132">
        <v>2018</v>
      </c>
      <c r="C295" s="124">
        <v>52624</v>
      </c>
      <c r="D295" s="34">
        <v>170</v>
      </c>
      <c r="E295" s="34">
        <v>2324</v>
      </c>
      <c r="F295" s="34">
        <v>50130</v>
      </c>
      <c r="G295" s="122" t="s">
        <v>68</v>
      </c>
      <c r="H295" s="122" t="s">
        <v>68</v>
      </c>
      <c r="I295" s="648"/>
    </row>
    <row r="296" spans="1:9">
      <c r="A296" s="131"/>
      <c r="B296" s="132">
        <v>2019</v>
      </c>
      <c r="C296" s="124">
        <v>10369</v>
      </c>
      <c r="D296" s="34">
        <v>780</v>
      </c>
      <c r="E296" s="34">
        <v>607</v>
      </c>
      <c r="F296" s="122">
        <v>8982</v>
      </c>
      <c r="G296" s="122">
        <v>14</v>
      </c>
      <c r="H296" s="124">
        <v>549</v>
      </c>
      <c r="I296" s="648"/>
    </row>
    <row r="297" spans="1:9">
      <c r="A297" s="131"/>
      <c r="B297" s="132">
        <v>2020</v>
      </c>
      <c r="C297" s="34">
        <v>6531</v>
      </c>
      <c r="D297" s="34">
        <v>151</v>
      </c>
      <c r="E297" s="34">
        <v>1005</v>
      </c>
      <c r="F297" s="122">
        <v>5375</v>
      </c>
      <c r="G297" s="122" t="s">
        <v>68</v>
      </c>
      <c r="H297" s="124" t="s">
        <v>68</v>
      </c>
      <c r="I297" s="648"/>
    </row>
    <row r="298" spans="1:9">
      <c r="A298" s="131"/>
      <c r="B298" s="132">
        <v>2021</v>
      </c>
      <c r="C298" s="408">
        <v>8763</v>
      </c>
      <c r="D298" s="408">
        <v>352</v>
      </c>
      <c r="E298" s="408">
        <v>1400</v>
      </c>
      <c r="F298" s="408">
        <v>7011</v>
      </c>
      <c r="G298" s="408" t="s">
        <v>68</v>
      </c>
      <c r="H298" s="408" t="s">
        <v>68</v>
      </c>
      <c r="I298" s="648"/>
    </row>
    <row r="299" spans="1:9">
      <c r="A299" s="131"/>
      <c r="B299" s="132"/>
      <c r="C299" s="124"/>
      <c r="D299" s="34"/>
      <c r="E299" s="34"/>
      <c r="F299" s="34"/>
      <c r="G299" s="122"/>
      <c r="H299" s="122"/>
      <c r="I299" s="648"/>
    </row>
    <row r="300" spans="1:9">
      <c r="A300" s="131" t="s">
        <v>50</v>
      </c>
      <c r="B300" s="132">
        <v>2017</v>
      </c>
      <c r="C300" s="124">
        <v>2964</v>
      </c>
      <c r="D300" s="34" t="s">
        <v>68</v>
      </c>
      <c r="E300" s="34">
        <v>3</v>
      </c>
      <c r="F300" s="34">
        <v>2961</v>
      </c>
      <c r="G300" s="122" t="s">
        <v>68</v>
      </c>
      <c r="H300" s="122" t="s">
        <v>68</v>
      </c>
      <c r="I300" s="648"/>
    </row>
    <row r="301" spans="1:9">
      <c r="A301" s="131"/>
      <c r="B301" s="132">
        <v>2018</v>
      </c>
      <c r="C301" s="124">
        <v>1837</v>
      </c>
      <c r="D301" s="34" t="s">
        <v>68</v>
      </c>
      <c r="E301" s="34">
        <v>276</v>
      </c>
      <c r="F301" s="34">
        <v>1561</v>
      </c>
      <c r="G301" s="122" t="s">
        <v>68</v>
      </c>
      <c r="H301" s="122" t="s">
        <v>68</v>
      </c>
      <c r="I301" s="648"/>
    </row>
    <row r="302" spans="1:9">
      <c r="A302" s="131"/>
      <c r="B302" s="132">
        <v>2019</v>
      </c>
      <c r="C302" s="124">
        <v>1600</v>
      </c>
      <c r="D302" s="34" t="s">
        <v>68</v>
      </c>
      <c r="E302" s="34">
        <v>371</v>
      </c>
      <c r="F302" s="122">
        <v>1229</v>
      </c>
      <c r="G302" s="122" t="s">
        <v>68</v>
      </c>
      <c r="H302" s="124" t="s">
        <v>68</v>
      </c>
      <c r="I302" s="648"/>
    </row>
    <row r="303" spans="1:9">
      <c r="A303" s="131"/>
      <c r="B303" s="132">
        <v>2020</v>
      </c>
      <c r="C303" s="34">
        <v>2517</v>
      </c>
      <c r="D303" s="34" t="s">
        <v>68</v>
      </c>
      <c r="E303" s="34">
        <v>275</v>
      </c>
      <c r="F303" s="122">
        <v>2242</v>
      </c>
      <c r="G303" s="122" t="s">
        <v>68</v>
      </c>
      <c r="H303" s="124" t="s">
        <v>68</v>
      </c>
      <c r="I303" s="648"/>
    </row>
    <row r="304" spans="1:9">
      <c r="A304" s="131"/>
      <c r="B304" s="132">
        <v>2021</v>
      </c>
      <c r="C304" s="408">
        <v>235</v>
      </c>
      <c r="D304" s="408" t="s">
        <v>68</v>
      </c>
      <c r="E304" s="408" t="s">
        <v>68</v>
      </c>
      <c r="F304" s="408">
        <v>235</v>
      </c>
      <c r="G304" s="408" t="s">
        <v>68</v>
      </c>
      <c r="H304" s="408" t="s">
        <v>68</v>
      </c>
      <c r="I304" s="648"/>
    </row>
    <row r="305" spans="1:9">
      <c r="A305" s="131"/>
      <c r="B305" s="132"/>
      <c r="C305" s="124"/>
      <c r="D305" s="34"/>
      <c r="E305" s="34"/>
      <c r="F305" s="34"/>
      <c r="G305" s="122"/>
      <c r="H305" s="122"/>
      <c r="I305" s="648"/>
    </row>
    <row r="306" spans="1:9">
      <c r="A306" s="131" t="s">
        <v>51</v>
      </c>
      <c r="B306" s="132">
        <v>2017</v>
      </c>
      <c r="C306" s="124">
        <v>2661</v>
      </c>
      <c r="D306" s="34">
        <v>570</v>
      </c>
      <c r="E306" s="34">
        <v>70</v>
      </c>
      <c r="F306" s="34">
        <v>2021</v>
      </c>
      <c r="G306" s="122" t="s">
        <v>68</v>
      </c>
      <c r="H306" s="122" t="s">
        <v>68</v>
      </c>
      <c r="I306" s="648"/>
    </row>
    <row r="307" spans="1:9">
      <c r="A307" s="131"/>
      <c r="B307" s="132">
        <v>2018</v>
      </c>
      <c r="C307" s="124">
        <v>2239</v>
      </c>
      <c r="D307" s="34">
        <v>96</v>
      </c>
      <c r="E307" s="34">
        <v>56</v>
      </c>
      <c r="F307" s="34">
        <v>2087</v>
      </c>
      <c r="G307" s="122">
        <v>12</v>
      </c>
      <c r="H307" s="122">
        <v>621</v>
      </c>
      <c r="I307" s="648"/>
    </row>
    <row r="308" spans="1:9">
      <c r="A308" s="131"/>
      <c r="B308" s="132">
        <v>2019</v>
      </c>
      <c r="C308" s="124">
        <v>1772</v>
      </c>
      <c r="D308" s="34">
        <v>105</v>
      </c>
      <c r="E308" s="34">
        <v>569</v>
      </c>
      <c r="F308" s="122">
        <v>1098</v>
      </c>
      <c r="G308" s="122">
        <v>2</v>
      </c>
      <c r="H308" s="124">
        <v>99</v>
      </c>
      <c r="I308" s="648"/>
    </row>
    <row r="309" spans="1:9">
      <c r="A309" s="131"/>
      <c r="B309" s="132">
        <v>2020</v>
      </c>
      <c r="C309" s="34">
        <v>2876</v>
      </c>
      <c r="D309" s="34" t="s">
        <v>68</v>
      </c>
      <c r="E309" s="34">
        <v>293</v>
      </c>
      <c r="F309" s="122">
        <v>2583</v>
      </c>
      <c r="G309" s="122" t="s">
        <v>68</v>
      </c>
      <c r="H309" s="124" t="s">
        <v>68</v>
      </c>
      <c r="I309" s="648"/>
    </row>
    <row r="310" spans="1:9">
      <c r="A310" s="131"/>
      <c r="B310" s="132">
        <v>2021</v>
      </c>
      <c r="C310" s="408">
        <v>2748</v>
      </c>
      <c r="D310" s="408">
        <v>1817</v>
      </c>
      <c r="E310" s="408">
        <v>372</v>
      </c>
      <c r="F310" s="408">
        <v>559</v>
      </c>
      <c r="G310" s="408" t="s">
        <v>68</v>
      </c>
      <c r="H310" s="408" t="s">
        <v>68</v>
      </c>
      <c r="I310" s="648"/>
    </row>
    <row r="311" spans="1:9">
      <c r="A311" s="131"/>
      <c r="B311" s="132"/>
      <c r="C311" s="124"/>
      <c r="D311" s="34"/>
      <c r="E311" s="34"/>
      <c r="F311" s="34"/>
      <c r="G311" s="122"/>
      <c r="H311" s="122"/>
      <c r="I311" s="648"/>
    </row>
    <row r="312" spans="1:9">
      <c r="A312" s="131" t="s">
        <v>52</v>
      </c>
      <c r="B312" s="132">
        <v>2017</v>
      </c>
      <c r="C312" s="124">
        <v>527</v>
      </c>
      <c r="D312" s="34" t="s">
        <v>68</v>
      </c>
      <c r="E312" s="34">
        <v>403</v>
      </c>
      <c r="F312" s="34">
        <v>124</v>
      </c>
      <c r="G312" s="122" t="s">
        <v>68</v>
      </c>
      <c r="H312" s="122" t="s">
        <v>68</v>
      </c>
      <c r="I312" s="648"/>
    </row>
    <row r="313" spans="1:9">
      <c r="A313" s="131"/>
      <c r="B313" s="132">
        <v>2018</v>
      </c>
      <c r="C313" s="124">
        <v>561</v>
      </c>
      <c r="D313" s="34">
        <v>335</v>
      </c>
      <c r="E313" s="34">
        <v>161</v>
      </c>
      <c r="F313" s="34">
        <v>65</v>
      </c>
      <c r="G313" s="122" t="s">
        <v>68</v>
      </c>
      <c r="H313" s="122" t="s">
        <v>68</v>
      </c>
      <c r="I313" s="648"/>
    </row>
    <row r="314" spans="1:9">
      <c r="A314" s="131"/>
      <c r="B314" s="132">
        <v>2019</v>
      </c>
      <c r="C314" s="124">
        <v>905</v>
      </c>
      <c r="D314" s="34">
        <v>269</v>
      </c>
      <c r="E314" s="34">
        <v>314</v>
      </c>
      <c r="F314" s="122">
        <v>322</v>
      </c>
      <c r="G314" s="122" t="s">
        <v>68</v>
      </c>
      <c r="H314" s="124" t="s">
        <v>68</v>
      </c>
      <c r="I314" s="648"/>
    </row>
    <row r="315" spans="1:9">
      <c r="A315" s="131"/>
      <c r="B315" s="132">
        <v>2020</v>
      </c>
      <c r="C315" s="34">
        <v>1678</v>
      </c>
      <c r="D315" s="34">
        <v>319</v>
      </c>
      <c r="E315" s="34">
        <v>71</v>
      </c>
      <c r="F315" s="122">
        <v>1288</v>
      </c>
      <c r="G315" s="122">
        <v>10</v>
      </c>
      <c r="H315" s="124">
        <v>580</v>
      </c>
      <c r="I315" s="648"/>
    </row>
    <row r="316" spans="1:9">
      <c r="A316" s="131"/>
      <c r="B316" s="132">
        <v>2021</v>
      </c>
      <c r="C316" s="408">
        <v>73</v>
      </c>
      <c r="D316" s="408" t="s">
        <v>68</v>
      </c>
      <c r="E316" s="408">
        <v>42</v>
      </c>
      <c r="F316" s="408">
        <v>31</v>
      </c>
      <c r="G316" s="408" t="s">
        <v>68</v>
      </c>
      <c r="H316" s="408" t="s">
        <v>68</v>
      </c>
      <c r="I316" s="648"/>
    </row>
    <row r="317" spans="1:9">
      <c r="A317" s="131"/>
      <c r="B317" s="132"/>
      <c r="C317" s="124"/>
      <c r="D317" s="34"/>
      <c r="E317" s="34"/>
      <c r="F317" s="34"/>
      <c r="G317" s="122"/>
      <c r="H317" s="122"/>
      <c r="I317" s="648"/>
    </row>
    <row r="318" spans="1:9">
      <c r="A318" s="131" t="s">
        <v>53</v>
      </c>
      <c r="B318" s="132">
        <v>2017</v>
      </c>
      <c r="C318" s="124">
        <v>3222</v>
      </c>
      <c r="D318" s="34">
        <v>77</v>
      </c>
      <c r="E318" s="34">
        <v>1438</v>
      </c>
      <c r="F318" s="34">
        <v>1707</v>
      </c>
      <c r="G318" s="122" t="s">
        <v>68</v>
      </c>
      <c r="H318" s="122" t="s">
        <v>68</v>
      </c>
      <c r="I318" s="648"/>
    </row>
    <row r="319" spans="1:9">
      <c r="A319" s="131"/>
      <c r="B319" s="132">
        <v>2018</v>
      </c>
      <c r="C319" s="124">
        <v>2978</v>
      </c>
      <c r="D319" s="34">
        <v>346</v>
      </c>
      <c r="E319" s="34">
        <v>1336</v>
      </c>
      <c r="F319" s="34">
        <v>1296</v>
      </c>
      <c r="G319" s="122" t="s">
        <v>68</v>
      </c>
      <c r="H319" s="122" t="s">
        <v>68</v>
      </c>
      <c r="I319" s="648"/>
    </row>
    <row r="320" spans="1:9">
      <c r="A320" s="131"/>
      <c r="B320" s="132">
        <v>2019</v>
      </c>
      <c r="C320" s="124">
        <v>3707</v>
      </c>
      <c r="D320" s="34">
        <v>272</v>
      </c>
      <c r="E320" s="34">
        <v>1871</v>
      </c>
      <c r="F320" s="122">
        <v>1564</v>
      </c>
      <c r="G320" s="122" t="s">
        <v>68</v>
      </c>
      <c r="H320" s="124" t="s">
        <v>68</v>
      </c>
      <c r="I320" s="648"/>
    </row>
    <row r="321" spans="1:9">
      <c r="A321" s="131"/>
      <c r="B321" s="132">
        <v>2020</v>
      </c>
      <c r="C321" s="34">
        <v>1966</v>
      </c>
      <c r="D321" s="34">
        <v>163</v>
      </c>
      <c r="E321" s="34">
        <v>487</v>
      </c>
      <c r="F321" s="122">
        <v>1316</v>
      </c>
      <c r="G321" s="122" t="s">
        <v>68</v>
      </c>
      <c r="H321" s="124" t="s">
        <v>68</v>
      </c>
      <c r="I321" s="648"/>
    </row>
    <row r="322" spans="1:9">
      <c r="A322" s="131"/>
      <c r="B322" s="132">
        <v>2021</v>
      </c>
      <c r="C322" s="408">
        <v>4759</v>
      </c>
      <c r="D322" s="408">
        <v>389</v>
      </c>
      <c r="E322" s="408">
        <v>2550</v>
      </c>
      <c r="F322" s="408">
        <v>1820</v>
      </c>
      <c r="G322" s="408" t="s">
        <v>68</v>
      </c>
      <c r="H322" s="408" t="s">
        <v>68</v>
      </c>
      <c r="I322" s="648"/>
    </row>
    <row r="323" spans="1:9">
      <c r="A323" s="131"/>
      <c r="B323" s="132"/>
      <c r="C323" s="124"/>
      <c r="D323" s="34"/>
      <c r="E323" s="34"/>
      <c r="F323" s="34"/>
      <c r="G323" s="122"/>
      <c r="H323" s="122"/>
      <c r="I323" s="648"/>
    </row>
    <row r="324" spans="1:9">
      <c r="A324" s="131" t="s">
        <v>54</v>
      </c>
      <c r="B324" s="132">
        <v>2017</v>
      </c>
      <c r="C324" s="124">
        <v>1501</v>
      </c>
      <c r="D324" s="34" t="s">
        <v>68</v>
      </c>
      <c r="E324" s="34">
        <v>931</v>
      </c>
      <c r="F324" s="34">
        <v>570</v>
      </c>
      <c r="G324" s="122" t="s">
        <v>68</v>
      </c>
      <c r="H324" s="122" t="s">
        <v>68</v>
      </c>
      <c r="I324" s="648"/>
    </row>
    <row r="325" spans="1:9">
      <c r="A325" s="131"/>
      <c r="B325" s="132">
        <v>2018</v>
      </c>
      <c r="C325" s="124">
        <v>2170</v>
      </c>
      <c r="D325" s="34">
        <v>342</v>
      </c>
      <c r="E325" s="34">
        <v>489</v>
      </c>
      <c r="F325" s="34">
        <v>1339</v>
      </c>
      <c r="G325" s="122" t="s">
        <v>68</v>
      </c>
      <c r="H325" s="122" t="s">
        <v>68</v>
      </c>
      <c r="I325" s="648"/>
    </row>
    <row r="326" spans="1:9">
      <c r="A326" s="131"/>
      <c r="B326" s="132">
        <v>2019</v>
      </c>
      <c r="C326" s="124">
        <v>2513</v>
      </c>
      <c r="D326" s="34">
        <v>28</v>
      </c>
      <c r="E326" s="34">
        <v>50</v>
      </c>
      <c r="F326" s="122">
        <v>2435</v>
      </c>
      <c r="G326" s="122" t="s">
        <v>68</v>
      </c>
      <c r="H326" s="124" t="s">
        <v>68</v>
      </c>
      <c r="I326" s="648"/>
    </row>
    <row r="327" spans="1:9">
      <c r="B327" s="132">
        <v>2020</v>
      </c>
      <c r="C327" s="34">
        <v>1297</v>
      </c>
      <c r="D327" s="34">
        <v>44</v>
      </c>
      <c r="E327" s="34">
        <v>90</v>
      </c>
      <c r="F327" s="122">
        <v>1163</v>
      </c>
      <c r="G327" s="122" t="s">
        <v>68</v>
      </c>
      <c r="H327" s="124" t="s">
        <v>68</v>
      </c>
      <c r="I327" s="648"/>
    </row>
    <row r="328" spans="1:9">
      <c r="B328" s="132">
        <v>2021</v>
      </c>
      <c r="C328" s="408">
        <v>3400</v>
      </c>
      <c r="D328" s="408">
        <v>2</v>
      </c>
      <c r="E328" s="408">
        <v>162</v>
      </c>
      <c r="F328" s="408">
        <v>3236</v>
      </c>
      <c r="G328" s="408" t="s">
        <v>68</v>
      </c>
      <c r="H328" s="408" t="s">
        <v>68</v>
      </c>
      <c r="I328" s="648"/>
    </row>
    <row r="329" spans="1:9">
      <c r="B329" s="132"/>
      <c r="C329" s="124"/>
      <c r="D329" s="34"/>
      <c r="E329" s="34"/>
      <c r="F329" s="34"/>
      <c r="G329" s="122"/>
      <c r="H329" s="122"/>
      <c r="I329" s="648"/>
    </row>
    <row r="330" spans="1:9">
      <c r="A330" s="37" t="s">
        <v>55</v>
      </c>
      <c r="B330" s="132">
        <v>2017</v>
      </c>
      <c r="C330" s="124">
        <v>1972</v>
      </c>
      <c r="D330" s="34" t="s">
        <v>68</v>
      </c>
      <c r="E330" s="34">
        <v>447</v>
      </c>
      <c r="F330" s="34">
        <v>1525</v>
      </c>
      <c r="G330" s="122" t="s">
        <v>68</v>
      </c>
      <c r="H330" s="122" t="s">
        <v>68</v>
      </c>
      <c r="I330" s="648"/>
    </row>
    <row r="331" spans="1:9">
      <c r="B331" s="132">
        <v>2018</v>
      </c>
      <c r="C331" s="124">
        <v>4000</v>
      </c>
      <c r="D331" s="34" t="s">
        <v>68</v>
      </c>
      <c r="E331" s="34">
        <v>593</v>
      </c>
      <c r="F331" s="34">
        <v>3407</v>
      </c>
      <c r="G331" s="122" t="s">
        <v>68</v>
      </c>
      <c r="H331" s="122" t="s">
        <v>68</v>
      </c>
      <c r="I331" s="648"/>
    </row>
    <row r="332" spans="1:9">
      <c r="B332" s="132">
        <v>2019</v>
      </c>
      <c r="C332" s="124">
        <v>2370</v>
      </c>
      <c r="D332" s="34">
        <v>599</v>
      </c>
      <c r="E332" s="34">
        <v>318</v>
      </c>
      <c r="F332" s="122">
        <v>1453</v>
      </c>
      <c r="G332" s="122">
        <v>27</v>
      </c>
      <c r="H332" s="124">
        <v>1292</v>
      </c>
      <c r="I332" s="648"/>
    </row>
    <row r="333" spans="1:9">
      <c r="B333" s="132">
        <v>2020</v>
      </c>
      <c r="C333" s="34">
        <v>2484</v>
      </c>
      <c r="D333" s="34">
        <v>378</v>
      </c>
      <c r="E333" s="34">
        <v>344</v>
      </c>
      <c r="F333" s="122">
        <v>1762</v>
      </c>
      <c r="G333" s="122" t="s">
        <v>68</v>
      </c>
      <c r="H333" s="124" t="s">
        <v>68</v>
      </c>
      <c r="I333" s="648"/>
    </row>
    <row r="334" spans="1:9">
      <c r="B334" s="132">
        <v>2021</v>
      </c>
      <c r="C334" s="408">
        <v>2238</v>
      </c>
      <c r="D334" s="408">
        <v>174</v>
      </c>
      <c r="E334" s="408">
        <v>858</v>
      </c>
      <c r="F334" s="408">
        <v>1206</v>
      </c>
      <c r="G334" s="408" t="s">
        <v>68</v>
      </c>
      <c r="H334" s="408" t="s">
        <v>68</v>
      </c>
      <c r="I334" s="648"/>
    </row>
    <row r="335" spans="1:9">
      <c r="B335" s="132"/>
      <c r="C335" s="124"/>
      <c r="D335" s="34"/>
      <c r="E335" s="34"/>
      <c r="F335" s="34"/>
      <c r="G335" s="122"/>
      <c r="H335" s="122"/>
      <c r="I335" s="648"/>
    </row>
    <row r="336" spans="1:9">
      <c r="A336" s="131" t="s">
        <v>56</v>
      </c>
      <c r="B336" s="132">
        <v>2017</v>
      </c>
      <c r="C336" s="124">
        <v>8767</v>
      </c>
      <c r="D336" s="34">
        <v>1604</v>
      </c>
      <c r="E336" s="34">
        <v>769</v>
      </c>
      <c r="F336" s="34">
        <v>6394</v>
      </c>
      <c r="G336" s="122">
        <v>2</v>
      </c>
      <c r="H336" s="122">
        <v>245</v>
      </c>
      <c r="I336" s="648"/>
    </row>
    <row r="337" spans="1:9">
      <c r="A337" s="131"/>
      <c r="B337" s="132">
        <v>2018</v>
      </c>
      <c r="C337" s="124">
        <v>7968</v>
      </c>
      <c r="D337" s="34">
        <v>2173</v>
      </c>
      <c r="E337" s="34">
        <v>1573</v>
      </c>
      <c r="F337" s="34">
        <v>4222</v>
      </c>
      <c r="G337" s="122">
        <v>8</v>
      </c>
      <c r="H337" s="122">
        <v>320</v>
      </c>
      <c r="I337" s="648"/>
    </row>
    <row r="338" spans="1:9">
      <c r="A338" s="131"/>
      <c r="B338" s="132">
        <v>2019</v>
      </c>
      <c r="C338" s="124">
        <v>7712</v>
      </c>
      <c r="D338" s="34">
        <v>3425</v>
      </c>
      <c r="E338" s="34">
        <v>1054</v>
      </c>
      <c r="F338" s="122">
        <v>3233</v>
      </c>
      <c r="G338" s="122">
        <v>144</v>
      </c>
      <c r="H338" s="124">
        <v>7759</v>
      </c>
      <c r="I338" s="648"/>
    </row>
    <row r="339" spans="1:9">
      <c r="A339" s="131"/>
      <c r="B339" s="132">
        <v>2020</v>
      </c>
      <c r="C339" s="34">
        <v>5957</v>
      </c>
      <c r="D339" s="34">
        <v>2215</v>
      </c>
      <c r="E339" s="34">
        <v>2209</v>
      </c>
      <c r="F339" s="122">
        <v>1533</v>
      </c>
      <c r="G339" s="122">
        <v>11</v>
      </c>
      <c r="H339" s="124">
        <v>614</v>
      </c>
      <c r="I339" s="648"/>
    </row>
    <row r="340" spans="1:9">
      <c r="A340" s="131"/>
      <c r="B340" s="132">
        <v>2021</v>
      </c>
      <c r="C340" s="408">
        <v>13864</v>
      </c>
      <c r="D340" s="408">
        <v>1465</v>
      </c>
      <c r="E340" s="408">
        <v>2078</v>
      </c>
      <c r="F340" s="408">
        <v>10321</v>
      </c>
      <c r="G340" s="408">
        <v>50</v>
      </c>
      <c r="H340" s="408">
        <v>2613</v>
      </c>
      <c r="I340" s="648"/>
    </row>
    <row r="341" spans="1:9">
      <c r="A341" s="131"/>
      <c r="B341" s="132"/>
      <c r="C341" s="124"/>
      <c r="D341" s="34"/>
      <c r="E341" s="34"/>
      <c r="F341" s="34"/>
      <c r="G341" s="122"/>
      <c r="H341" s="122"/>
      <c r="I341" s="648"/>
    </row>
    <row r="342" spans="1:9">
      <c r="A342" s="133" t="s">
        <v>57</v>
      </c>
      <c r="B342" s="132">
        <v>2017</v>
      </c>
      <c r="C342" s="124">
        <v>28538</v>
      </c>
      <c r="D342" s="34">
        <v>8657</v>
      </c>
      <c r="E342" s="34">
        <v>10180</v>
      </c>
      <c r="F342" s="34">
        <v>9701</v>
      </c>
      <c r="G342" s="122">
        <v>267</v>
      </c>
      <c r="H342" s="122">
        <v>16012</v>
      </c>
      <c r="I342" s="648"/>
    </row>
    <row r="343" spans="1:9">
      <c r="A343" s="131"/>
      <c r="B343" s="132">
        <v>2018</v>
      </c>
      <c r="C343" s="124">
        <v>43411</v>
      </c>
      <c r="D343" s="34">
        <v>9007</v>
      </c>
      <c r="E343" s="34">
        <v>17158</v>
      </c>
      <c r="F343" s="34">
        <v>17246</v>
      </c>
      <c r="G343" s="122">
        <v>117</v>
      </c>
      <c r="H343" s="122">
        <v>6690</v>
      </c>
      <c r="I343" s="648"/>
    </row>
    <row r="344" spans="1:9">
      <c r="A344" s="131"/>
      <c r="B344" s="132">
        <v>2019</v>
      </c>
      <c r="C344" s="124">
        <v>41953</v>
      </c>
      <c r="D344" s="34">
        <v>19231</v>
      </c>
      <c r="E344" s="34">
        <v>7022</v>
      </c>
      <c r="F344" s="122">
        <v>15700</v>
      </c>
      <c r="G344" s="122">
        <v>279</v>
      </c>
      <c r="H344" s="124">
        <v>16449</v>
      </c>
      <c r="I344" s="648"/>
    </row>
    <row r="345" spans="1:9">
      <c r="A345" s="131"/>
      <c r="B345" s="132">
        <v>2020</v>
      </c>
      <c r="C345" s="34">
        <v>40186</v>
      </c>
      <c r="D345" s="34">
        <v>14594</v>
      </c>
      <c r="E345" s="34">
        <v>8340</v>
      </c>
      <c r="F345" s="122">
        <v>17252</v>
      </c>
      <c r="G345" s="122">
        <v>224</v>
      </c>
      <c r="H345" s="124">
        <v>12888</v>
      </c>
      <c r="I345" s="648"/>
    </row>
    <row r="346" spans="1:9">
      <c r="A346" s="131"/>
      <c r="B346" s="132">
        <v>2021</v>
      </c>
      <c r="C346" s="408">
        <v>30680</v>
      </c>
      <c r="D346" s="408">
        <v>16068</v>
      </c>
      <c r="E346" s="408">
        <v>6677</v>
      </c>
      <c r="F346" s="408">
        <v>7935</v>
      </c>
      <c r="G346" s="408">
        <v>408</v>
      </c>
      <c r="H346" s="408">
        <v>22428</v>
      </c>
      <c r="I346" s="648"/>
    </row>
    <row r="347" spans="1:9">
      <c r="A347" s="131"/>
      <c r="B347" s="132"/>
      <c r="C347" s="124"/>
      <c r="D347" s="34"/>
      <c r="E347" s="34"/>
      <c r="F347" s="34"/>
      <c r="G347" s="122"/>
      <c r="H347" s="122"/>
      <c r="I347" s="648"/>
    </row>
    <row r="348" spans="1:9">
      <c r="A348" s="131" t="s">
        <v>58</v>
      </c>
      <c r="B348" s="132">
        <v>2017</v>
      </c>
      <c r="C348" s="124">
        <v>26393</v>
      </c>
      <c r="D348" s="34">
        <v>41</v>
      </c>
      <c r="E348" s="34">
        <v>1239</v>
      </c>
      <c r="F348" s="34">
        <v>25113</v>
      </c>
      <c r="G348" s="122">
        <v>2</v>
      </c>
      <c r="H348" s="122">
        <v>206</v>
      </c>
      <c r="I348" s="648"/>
    </row>
    <row r="349" spans="1:9">
      <c r="A349" s="131"/>
      <c r="B349" s="132">
        <v>2018</v>
      </c>
      <c r="C349" s="124">
        <v>50571</v>
      </c>
      <c r="D349" s="34">
        <v>890</v>
      </c>
      <c r="E349" s="34">
        <v>888</v>
      </c>
      <c r="F349" s="34">
        <v>48793</v>
      </c>
      <c r="G349" s="122">
        <v>1</v>
      </c>
      <c r="H349" s="122">
        <v>140</v>
      </c>
      <c r="I349" s="648"/>
    </row>
    <row r="350" spans="1:9">
      <c r="A350" s="131"/>
      <c r="B350" s="132">
        <v>2019</v>
      </c>
      <c r="C350" s="124">
        <v>18053</v>
      </c>
      <c r="D350" s="34">
        <v>807</v>
      </c>
      <c r="E350" s="34">
        <v>501</v>
      </c>
      <c r="F350" s="122">
        <v>16745</v>
      </c>
      <c r="G350" s="122" t="s">
        <v>68</v>
      </c>
      <c r="H350" s="124" t="s">
        <v>68</v>
      </c>
      <c r="I350" s="648"/>
    </row>
    <row r="351" spans="1:9">
      <c r="A351" s="131"/>
      <c r="B351" s="132">
        <v>2020</v>
      </c>
      <c r="C351" s="34">
        <v>6917</v>
      </c>
      <c r="D351" s="34">
        <v>120</v>
      </c>
      <c r="E351" s="34">
        <v>349</v>
      </c>
      <c r="F351" s="122">
        <v>6448</v>
      </c>
      <c r="G351" s="122">
        <v>38</v>
      </c>
      <c r="H351" s="124">
        <v>2056</v>
      </c>
      <c r="I351" s="648"/>
    </row>
    <row r="352" spans="1:9">
      <c r="A352" s="131"/>
      <c r="B352" s="132">
        <v>2021</v>
      </c>
      <c r="C352" s="408">
        <v>6231</v>
      </c>
      <c r="D352" s="408">
        <v>113</v>
      </c>
      <c r="E352" s="408">
        <v>396</v>
      </c>
      <c r="F352" s="408">
        <v>5722</v>
      </c>
      <c r="G352" s="408">
        <v>3</v>
      </c>
      <c r="H352" s="408">
        <v>260</v>
      </c>
      <c r="I352" s="648"/>
    </row>
    <row r="353" spans="1:9">
      <c r="A353" s="131"/>
      <c r="B353" s="132"/>
      <c r="C353" s="124"/>
      <c r="D353" s="34"/>
      <c r="E353" s="34"/>
      <c r="F353" s="34"/>
      <c r="G353" s="122"/>
      <c r="H353" s="122"/>
      <c r="I353" s="648"/>
    </row>
    <row r="354" spans="1:9">
      <c r="A354" s="131" t="s">
        <v>59</v>
      </c>
      <c r="B354" s="132">
        <v>2017</v>
      </c>
      <c r="C354" s="124">
        <v>17011</v>
      </c>
      <c r="D354" s="34">
        <v>1193</v>
      </c>
      <c r="E354" s="34">
        <v>4376</v>
      </c>
      <c r="F354" s="34">
        <v>11442</v>
      </c>
      <c r="G354" s="122">
        <v>20</v>
      </c>
      <c r="H354" s="122">
        <v>1040</v>
      </c>
      <c r="I354" s="648"/>
    </row>
    <row r="355" spans="1:9">
      <c r="A355" s="131"/>
      <c r="B355" s="132">
        <v>2018</v>
      </c>
      <c r="C355" s="124">
        <v>11283</v>
      </c>
      <c r="D355" s="34">
        <v>2035</v>
      </c>
      <c r="E355" s="34">
        <v>1287</v>
      </c>
      <c r="F355" s="34">
        <v>7961</v>
      </c>
      <c r="G355" s="122">
        <v>5</v>
      </c>
      <c r="H355" s="122">
        <v>324</v>
      </c>
      <c r="I355" s="648"/>
    </row>
    <row r="356" spans="1:9">
      <c r="A356" s="131"/>
      <c r="B356" s="132">
        <v>2019</v>
      </c>
      <c r="C356" s="124">
        <v>12511</v>
      </c>
      <c r="D356" s="34">
        <v>1125</v>
      </c>
      <c r="E356" s="34">
        <v>2182</v>
      </c>
      <c r="F356" s="122">
        <v>9204</v>
      </c>
      <c r="G356" s="122">
        <v>36</v>
      </c>
      <c r="H356" s="124">
        <v>2043</v>
      </c>
      <c r="I356" s="648"/>
    </row>
    <row r="357" spans="1:9">
      <c r="A357" s="131"/>
      <c r="B357" s="132">
        <v>2020</v>
      </c>
      <c r="C357" s="34">
        <v>17700</v>
      </c>
      <c r="D357" s="34">
        <v>75</v>
      </c>
      <c r="E357" s="34">
        <v>5070</v>
      </c>
      <c r="F357" s="122">
        <v>12555</v>
      </c>
      <c r="G357" s="122" t="s">
        <v>68</v>
      </c>
      <c r="H357" s="124" t="s">
        <v>68</v>
      </c>
      <c r="I357" s="648"/>
    </row>
    <row r="358" spans="1:9">
      <c r="A358" s="131"/>
      <c r="B358" s="132">
        <v>2021</v>
      </c>
      <c r="C358" s="408">
        <v>19078</v>
      </c>
      <c r="D358" s="408">
        <v>709</v>
      </c>
      <c r="E358" s="408">
        <v>3603</v>
      </c>
      <c r="F358" s="408">
        <v>14766</v>
      </c>
      <c r="G358" s="408" t="s">
        <v>68</v>
      </c>
      <c r="H358" s="408" t="s">
        <v>68</v>
      </c>
      <c r="I358" s="648"/>
    </row>
    <row r="359" spans="1:9">
      <c r="A359" s="131"/>
      <c r="B359" s="132"/>
      <c r="C359" s="124"/>
      <c r="D359" s="34"/>
      <c r="E359" s="34"/>
      <c r="F359" s="34"/>
      <c r="G359" s="122"/>
      <c r="H359" s="122"/>
      <c r="I359" s="648"/>
    </row>
    <row r="360" spans="1:9">
      <c r="A360" s="131" t="s">
        <v>60</v>
      </c>
      <c r="B360" s="132">
        <v>2017</v>
      </c>
      <c r="C360" s="124">
        <v>1286</v>
      </c>
      <c r="D360" s="34" t="s">
        <v>68</v>
      </c>
      <c r="E360" s="34" t="s">
        <v>68</v>
      </c>
      <c r="F360" s="34">
        <v>1286</v>
      </c>
      <c r="G360" s="122" t="s">
        <v>68</v>
      </c>
      <c r="H360" s="122" t="s">
        <v>68</v>
      </c>
      <c r="I360" s="648"/>
    </row>
    <row r="361" spans="1:9">
      <c r="A361" s="131"/>
      <c r="B361" s="132">
        <v>2018</v>
      </c>
      <c r="C361" s="124">
        <v>1510</v>
      </c>
      <c r="D361" s="34" t="s">
        <v>68</v>
      </c>
      <c r="E361" s="34">
        <v>227</v>
      </c>
      <c r="F361" s="34">
        <v>1283</v>
      </c>
      <c r="G361" s="122" t="s">
        <v>68</v>
      </c>
      <c r="H361" s="122" t="s">
        <v>68</v>
      </c>
      <c r="I361" s="648"/>
    </row>
    <row r="362" spans="1:9">
      <c r="A362" s="131"/>
      <c r="B362" s="132">
        <v>2019</v>
      </c>
      <c r="C362" s="124">
        <v>285</v>
      </c>
      <c r="D362" s="34" t="s">
        <v>68</v>
      </c>
      <c r="E362" s="34">
        <v>64</v>
      </c>
      <c r="F362" s="122">
        <v>221</v>
      </c>
      <c r="G362" s="122" t="s">
        <v>68</v>
      </c>
      <c r="H362" s="124" t="s">
        <v>68</v>
      </c>
      <c r="I362" s="648"/>
    </row>
    <row r="363" spans="1:9">
      <c r="A363" s="131"/>
      <c r="B363" s="132">
        <v>2020</v>
      </c>
      <c r="C363" s="34">
        <v>1144</v>
      </c>
      <c r="D363" s="34" t="s">
        <v>68</v>
      </c>
      <c r="E363" s="34">
        <v>128</v>
      </c>
      <c r="F363" s="122">
        <v>1016</v>
      </c>
      <c r="G363" s="122" t="s">
        <v>68</v>
      </c>
      <c r="H363" s="124" t="s">
        <v>68</v>
      </c>
      <c r="I363" s="648"/>
    </row>
    <row r="364" spans="1:9">
      <c r="A364" s="131"/>
      <c r="B364" s="132">
        <v>2021</v>
      </c>
      <c r="C364" s="408">
        <v>432</v>
      </c>
      <c r="D364" s="408" t="s">
        <v>68</v>
      </c>
      <c r="E364" s="408">
        <v>151</v>
      </c>
      <c r="F364" s="408">
        <v>281</v>
      </c>
      <c r="G364" s="408" t="s">
        <v>68</v>
      </c>
      <c r="H364" s="408" t="s">
        <v>68</v>
      </c>
      <c r="I364" s="648"/>
    </row>
    <row r="365" spans="1:9">
      <c r="A365" s="131"/>
      <c r="B365" s="132"/>
      <c r="C365" s="124"/>
      <c r="D365" s="34"/>
      <c r="E365" s="34"/>
      <c r="F365" s="34"/>
      <c r="G365" s="122"/>
      <c r="H365" s="122"/>
      <c r="I365" s="648"/>
    </row>
    <row r="366" spans="1:9">
      <c r="A366" s="131" t="s">
        <v>61</v>
      </c>
      <c r="B366" s="132">
        <v>2017</v>
      </c>
      <c r="C366" s="124">
        <v>670</v>
      </c>
      <c r="D366" s="34">
        <v>170</v>
      </c>
      <c r="E366" s="34">
        <v>160</v>
      </c>
      <c r="F366" s="34">
        <v>340</v>
      </c>
      <c r="G366" s="122" t="s">
        <v>68</v>
      </c>
      <c r="H366" s="122" t="s">
        <v>68</v>
      </c>
      <c r="I366" s="648"/>
    </row>
    <row r="367" spans="1:9">
      <c r="A367" s="131"/>
      <c r="B367" s="132">
        <v>2018</v>
      </c>
      <c r="C367" s="124">
        <v>608</v>
      </c>
      <c r="D367" s="34" t="s">
        <v>68</v>
      </c>
      <c r="E367" s="34">
        <v>119</v>
      </c>
      <c r="F367" s="34">
        <v>489</v>
      </c>
      <c r="G367" s="122" t="s">
        <v>68</v>
      </c>
      <c r="H367" s="122" t="s">
        <v>68</v>
      </c>
      <c r="I367" s="648"/>
    </row>
    <row r="368" spans="1:9">
      <c r="A368" s="131"/>
      <c r="B368" s="132">
        <v>2019</v>
      </c>
      <c r="C368" s="124">
        <v>676</v>
      </c>
      <c r="D368" s="34" t="s">
        <v>68</v>
      </c>
      <c r="E368" s="34">
        <v>231</v>
      </c>
      <c r="F368" s="122">
        <v>445</v>
      </c>
      <c r="G368" s="122" t="s">
        <v>68</v>
      </c>
      <c r="H368" s="124" t="s">
        <v>68</v>
      </c>
      <c r="I368" s="648"/>
    </row>
    <row r="369" spans="1:9">
      <c r="A369" s="131"/>
      <c r="B369" s="132">
        <v>2020</v>
      </c>
      <c r="C369" s="34">
        <v>640</v>
      </c>
      <c r="D369" s="34" t="s">
        <v>68</v>
      </c>
      <c r="E369" s="34">
        <v>196</v>
      </c>
      <c r="F369" s="122">
        <v>444</v>
      </c>
      <c r="G369" s="122">
        <v>2</v>
      </c>
      <c r="H369" s="124">
        <v>140</v>
      </c>
      <c r="I369" s="648"/>
    </row>
    <row r="370" spans="1:9">
      <c r="A370" s="131"/>
      <c r="B370" s="132">
        <v>2021</v>
      </c>
      <c r="C370" s="408">
        <v>281</v>
      </c>
      <c r="D370" s="408" t="s">
        <v>68</v>
      </c>
      <c r="E370" s="408">
        <v>176</v>
      </c>
      <c r="F370" s="408">
        <v>105</v>
      </c>
      <c r="G370" s="408" t="s">
        <v>68</v>
      </c>
      <c r="H370" s="408" t="s">
        <v>68</v>
      </c>
      <c r="I370" s="648"/>
    </row>
    <row r="371" spans="1:9">
      <c r="A371" s="131"/>
      <c r="B371" s="132"/>
      <c r="C371" s="124"/>
      <c r="D371" s="34"/>
      <c r="E371" s="34"/>
      <c r="F371" s="34"/>
      <c r="G371" s="122"/>
      <c r="H371" s="122"/>
      <c r="I371" s="648"/>
    </row>
    <row r="372" spans="1:9">
      <c r="A372" s="131" t="s">
        <v>62</v>
      </c>
      <c r="B372" s="132">
        <v>2017</v>
      </c>
      <c r="C372" s="124">
        <v>3893</v>
      </c>
      <c r="D372" s="34">
        <v>1136</v>
      </c>
      <c r="E372" s="34">
        <v>807</v>
      </c>
      <c r="F372" s="34">
        <v>1950</v>
      </c>
      <c r="G372" s="122" t="s">
        <v>68</v>
      </c>
      <c r="H372" s="122" t="s">
        <v>68</v>
      </c>
      <c r="I372" s="648"/>
    </row>
    <row r="373" spans="1:9">
      <c r="A373" s="131"/>
      <c r="B373" s="132">
        <v>2018</v>
      </c>
      <c r="C373" s="124">
        <v>2600</v>
      </c>
      <c r="D373" s="34">
        <v>1013</v>
      </c>
      <c r="E373" s="34">
        <v>257</v>
      </c>
      <c r="F373" s="34">
        <v>1330</v>
      </c>
      <c r="G373" s="122">
        <v>1</v>
      </c>
      <c r="H373" s="122">
        <v>61</v>
      </c>
      <c r="I373" s="648"/>
    </row>
    <row r="374" spans="1:9">
      <c r="A374" s="131"/>
      <c r="B374" s="132">
        <v>2019</v>
      </c>
      <c r="C374" s="124">
        <v>4188</v>
      </c>
      <c r="D374" s="34">
        <v>1776</v>
      </c>
      <c r="E374" s="34">
        <v>886</v>
      </c>
      <c r="F374" s="122">
        <v>1526</v>
      </c>
      <c r="G374" s="122">
        <v>26</v>
      </c>
      <c r="H374" s="124">
        <v>1374</v>
      </c>
      <c r="I374" s="648"/>
    </row>
    <row r="375" spans="1:9">
      <c r="A375" s="131"/>
      <c r="B375" s="132">
        <v>2020</v>
      </c>
      <c r="C375" s="34">
        <v>3645</v>
      </c>
      <c r="D375" s="34">
        <v>277</v>
      </c>
      <c r="E375" s="34">
        <v>563</v>
      </c>
      <c r="F375" s="122">
        <v>2805</v>
      </c>
      <c r="G375" s="122">
        <v>2</v>
      </c>
      <c r="H375" s="124">
        <v>79</v>
      </c>
      <c r="I375" s="648"/>
    </row>
    <row r="376" spans="1:9">
      <c r="A376" s="131"/>
      <c r="B376" s="132">
        <v>2021</v>
      </c>
      <c r="C376" s="408">
        <v>4893</v>
      </c>
      <c r="D376" s="408">
        <v>1982</v>
      </c>
      <c r="E376" s="408">
        <v>634</v>
      </c>
      <c r="F376" s="408">
        <v>2277</v>
      </c>
      <c r="G376" s="408">
        <v>44</v>
      </c>
      <c r="H376" s="408">
        <v>2457</v>
      </c>
      <c r="I376" s="648"/>
    </row>
    <row r="377" spans="1:9">
      <c r="A377" s="131"/>
      <c r="B377" s="132"/>
      <c r="C377" s="124"/>
      <c r="D377" s="34"/>
      <c r="E377" s="34"/>
      <c r="F377" s="34"/>
      <c r="G377" s="122"/>
      <c r="H377" s="122"/>
      <c r="I377" s="648"/>
    </row>
    <row r="378" spans="1:9">
      <c r="A378" s="131" t="s">
        <v>63</v>
      </c>
      <c r="B378" s="132">
        <v>2017</v>
      </c>
      <c r="C378" s="124">
        <v>322</v>
      </c>
      <c r="D378" s="34">
        <v>171</v>
      </c>
      <c r="E378" s="34">
        <v>2</v>
      </c>
      <c r="F378" s="34">
        <v>149</v>
      </c>
      <c r="G378" s="122" t="s">
        <v>68</v>
      </c>
      <c r="H378" s="122" t="s">
        <v>68</v>
      </c>
      <c r="I378" s="648"/>
    </row>
    <row r="379" spans="1:9">
      <c r="A379" s="131"/>
      <c r="B379" s="132">
        <v>2018</v>
      </c>
      <c r="C379" s="124">
        <v>619</v>
      </c>
      <c r="D379" s="34">
        <v>86</v>
      </c>
      <c r="E379" s="34">
        <v>206</v>
      </c>
      <c r="F379" s="34">
        <v>327</v>
      </c>
      <c r="G379" s="122" t="s">
        <v>68</v>
      </c>
      <c r="H379" s="122" t="s">
        <v>68</v>
      </c>
      <c r="I379" s="648"/>
    </row>
    <row r="380" spans="1:9">
      <c r="A380" s="131"/>
      <c r="B380" s="132">
        <v>2019</v>
      </c>
      <c r="C380" s="124">
        <v>701</v>
      </c>
      <c r="D380" s="34">
        <v>152</v>
      </c>
      <c r="E380" s="34">
        <v>334</v>
      </c>
      <c r="F380" s="122">
        <v>215</v>
      </c>
      <c r="G380" s="122">
        <v>1</v>
      </c>
      <c r="H380" s="124">
        <v>45</v>
      </c>
      <c r="I380" s="648"/>
    </row>
    <row r="381" spans="1:9">
      <c r="A381" s="131"/>
      <c r="B381" s="132">
        <v>2020</v>
      </c>
      <c r="C381" s="34">
        <v>611</v>
      </c>
      <c r="D381" s="34">
        <v>463</v>
      </c>
      <c r="E381" s="34">
        <v>148</v>
      </c>
      <c r="F381" s="122" t="s">
        <v>68</v>
      </c>
      <c r="G381" s="122" t="s">
        <v>68</v>
      </c>
      <c r="H381" s="124" t="s">
        <v>68</v>
      </c>
      <c r="I381" s="648"/>
    </row>
    <row r="382" spans="1:9">
      <c r="A382" s="131"/>
      <c r="B382" s="132">
        <v>2021</v>
      </c>
      <c r="C382" s="408">
        <v>1766</v>
      </c>
      <c r="D382" s="408">
        <v>327</v>
      </c>
      <c r="E382" s="408">
        <v>21</v>
      </c>
      <c r="F382" s="408">
        <v>1418</v>
      </c>
      <c r="G382" s="408" t="s">
        <v>68</v>
      </c>
      <c r="H382" s="408" t="s">
        <v>68</v>
      </c>
      <c r="I382" s="648"/>
    </row>
    <row r="383" spans="1:9">
      <c r="A383" s="131"/>
      <c r="B383" s="132"/>
      <c r="C383" s="124"/>
      <c r="D383" s="34"/>
      <c r="E383" s="34"/>
      <c r="F383" s="34"/>
      <c r="G383" s="122"/>
      <c r="H383" s="122"/>
      <c r="I383" s="648"/>
    </row>
    <row r="384" spans="1:9">
      <c r="A384" s="131" t="s">
        <v>64</v>
      </c>
      <c r="B384" s="132">
        <v>2017</v>
      </c>
      <c r="C384" s="124">
        <v>192</v>
      </c>
      <c r="D384" s="34">
        <v>48</v>
      </c>
      <c r="E384" s="34" t="s">
        <v>68</v>
      </c>
      <c r="F384" s="34">
        <v>144</v>
      </c>
      <c r="G384" s="122" t="s">
        <v>68</v>
      </c>
      <c r="H384" s="122" t="s">
        <v>68</v>
      </c>
      <c r="I384" s="648"/>
    </row>
    <row r="385" spans="1:9">
      <c r="A385" s="131"/>
      <c r="B385" s="132">
        <v>2018</v>
      </c>
      <c r="C385" s="124">
        <v>87</v>
      </c>
      <c r="D385" s="34" t="s">
        <v>68</v>
      </c>
      <c r="E385" s="34">
        <v>33</v>
      </c>
      <c r="F385" s="34">
        <v>54</v>
      </c>
      <c r="G385" s="122" t="s">
        <v>68</v>
      </c>
      <c r="H385" s="122" t="s">
        <v>68</v>
      </c>
      <c r="I385" s="648"/>
    </row>
    <row r="386" spans="1:9">
      <c r="A386" s="131"/>
      <c r="B386" s="132">
        <v>2019</v>
      </c>
      <c r="C386" s="124">
        <v>875</v>
      </c>
      <c r="D386" s="34" t="s">
        <v>68</v>
      </c>
      <c r="E386" s="34">
        <v>432</v>
      </c>
      <c r="F386" s="122">
        <v>443</v>
      </c>
      <c r="G386" s="122" t="s">
        <v>68</v>
      </c>
      <c r="H386" s="124" t="s">
        <v>68</v>
      </c>
      <c r="I386" s="648"/>
    </row>
    <row r="387" spans="1:9">
      <c r="A387" s="131"/>
      <c r="B387" s="132">
        <v>2020</v>
      </c>
      <c r="C387" s="34">
        <v>1018</v>
      </c>
      <c r="D387" s="34" t="s">
        <v>68</v>
      </c>
      <c r="E387" s="34">
        <v>41</v>
      </c>
      <c r="F387" s="122">
        <v>977</v>
      </c>
      <c r="G387" s="122" t="s">
        <v>68</v>
      </c>
      <c r="H387" s="124" t="s">
        <v>68</v>
      </c>
      <c r="I387" s="648"/>
    </row>
    <row r="388" spans="1:9">
      <c r="A388" s="131"/>
      <c r="B388" s="132">
        <v>2021</v>
      </c>
      <c r="C388" s="408">
        <v>96</v>
      </c>
      <c r="D388" s="408" t="s">
        <v>68</v>
      </c>
      <c r="E388" s="408">
        <v>76</v>
      </c>
      <c r="F388" s="408">
        <v>20</v>
      </c>
      <c r="G388" s="408" t="s">
        <v>68</v>
      </c>
      <c r="H388" s="408" t="s">
        <v>68</v>
      </c>
      <c r="I388" s="648"/>
    </row>
    <row r="389" spans="1:9" ht="15" customHeight="1">
      <c r="A389" s="131"/>
      <c r="B389" s="132"/>
      <c r="C389" s="124"/>
      <c r="D389" s="34"/>
      <c r="E389" s="34"/>
      <c r="F389" s="34"/>
      <c r="G389" s="122"/>
      <c r="H389" s="122"/>
      <c r="I389" s="648"/>
    </row>
    <row r="390" spans="1:9" ht="15" customHeight="1">
      <c r="A390" s="131" t="s">
        <v>65</v>
      </c>
      <c r="B390" s="132">
        <v>2017</v>
      </c>
      <c r="C390" s="124">
        <v>4233</v>
      </c>
      <c r="D390" s="34">
        <v>320</v>
      </c>
      <c r="E390" s="34">
        <v>675</v>
      </c>
      <c r="F390" s="34">
        <v>3238</v>
      </c>
      <c r="G390" s="122" t="s">
        <v>68</v>
      </c>
      <c r="H390" s="122" t="s">
        <v>68</v>
      </c>
      <c r="I390" s="648"/>
    </row>
    <row r="391" spans="1:9" ht="15" customHeight="1">
      <c r="A391" s="131"/>
      <c r="B391" s="132">
        <v>2018</v>
      </c>
      <c r="C391" s="416">
        <v>7436</v>
      </c>
      <c r="D391" s="34" t="s">
        <v>68</v>
      </c>
      <c r="E391" s="34">
        <v>557</v>
      </c>
      <c r="F391" s="34">
        <v>6879</v>
      </c>
      <c r="G391" s="122" t="s">
        <v>68</v>
      </c>
      <c r="H391" s="122" t="s">
        <v>68</v>
      </c>
      <c r="I391" s="648"/>
    </row>
    <row r="392" spans="1:9" ht="15" customHeight="1">
      <c r="A392" s="131"/>
      <c r="B392" s="132">
        <v>2019</v>
      </c>
      <c r="C392" s="34">
        <v>2130</v>
      </c>
      <c r="D392" s="34">
        <v>258</v>
      </c>
      <c r="E392" s="34">
        <v>154</v>
      </c>
      <c r="F392" s="122">
        <v>1718</v>
      </c>
      <c r="G392" s="122" t="s">
        <v>68</v>
      </c>
      <c r="H392" s="34" t="s">
        <v>68</v>
      </c>
      <c r="I392" s="648"/>
    </row>
    <row r="393" spans="1:9">
      <c r="A393" s="131"/>
      <c r="B393" s="132">
        <v>2020</v>
      </c>
      <c r="C393" s="34">
        <v>2762</v>
      </c>
      <c r="D393" s="34">
        <v>22</v>
      </c>
      <c r="E393" s="34">
        <v>174</v>
      </c>
      <c r="F393" s="122">
        <v>2566</v>
      </c>
      <c r="G393" s="122" t="s">
        <v>68</v>
      </c>
      <c r="H393" s="34" t="s">
        <v>68</v>
      </c>
      <c r="I393" s="648"/>
    </row>
    <row r="394" spans="1:9">
      <c r="A394" s="334"/>
      <c r="B394" s="361">
        <v>2021</v>
      </c>
      <c r="C394" s="494">
        <v>11320</v>
      </c>
      <c r="D394" s="494">
        <v>453</v>
      </c>
      <c r="E394" s="494">
        <v>174</v>
      </c>
      <c r="F394" s="494">
        <v>10693</v>
      </c>
      <c r="G394" s="494" t="s">
        <v>68</v>
      </c>
      <c r="H394" s="494" t="s">
        <v>68</v>
      </c>
      <c r="I394" s="648"/>
    </row>
    <row r="395" spans="1:9">
      <c r="A395" s="131"/>
    </row>
    <row r="396" spans="1:9">
      <c r="A396" s="137" t="s">
        <v>237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7109375" style="23" customWidth="1"/>
    <col min="2" max="2" width="6" style="23" customWidth="1"/>
    <col min="3" max="3" width="11.28515625" style="23" bestFit="1" customWidth="1"/>
    <col min="4" max="4" width="10.28515625" style="23" bestFit="1" customWidth="1"/>
    <col min="5" max="5" width="11.7109375" style="32" customWidth="1"/>
    <col min="6" max="6" width="9.7109375" style="23" customWidth="1"/>
    <col min="7" max="7" width="8.7109375" style="32" customWidth="1"/>
    <col min="8" max="8" width="9.28515625" style="23" bestFit="1" customWidth="1"/>
    <col min="9" max="16384" width="9.140625" style="23"/>
  </cols>
  <sheetData>
    <row r="1" spans="1:8">
      <c r="A1" s="511" t="s">
        <v>860</v>
      </c>
      <c r="B1" s="511"/>
      <c r="C1" s="511"/>
      <c r="D1" s="511"/>
      <c r="E1" s="511"/>
      <c r="F1" s="511"/>
      <c r="G1" s="511"/>
      <c r="H1" s="511"/>
    </row>
    <row r="2" spans="1:8" s="553" customFormat="1" thickBot="1">
      <c r="A2" s="564"/>
      <c r="G2" s="565"/>
      <c r="H2" s="519" t="s">
        <v>0</v>
      </c>
    </row>
    <row r="3" spans="1:8" ht="18" customHeight="1">
      <c r="A3" s="818" t="s">
        <v>287</v>
      </c>
      <c r="B3" s="782"/>
      <c r="C3" s="782" t="s">
        <v>238</v>
      </c>
      <c r="D3" s="782"/>
      <c r="E3" s="782"/>
      <c r="F3" s="782" t="s">
        <v>239</v>
      </c>
      <c r="G3" s="782"/>
      <c r="H3" s="783"/>
    </row>
    <row r="4" spans="1:8" ht="29.25" customHeight="1" thickBot="1">
      <c r="A4" s="859"/>
      <c r="B4" s="869"/>
      <c r="C4" s="304" t="s">
        <v>144</v>
      </c>
      <c r="D4" s="304" t="s">
        <v>240</v>
      </c>
      <c r="E4" s="304" t="s">
        <v>241</v>
      </c>
      <c r="F4" s="304" t="s">
        <v>144</v>
      </c>
      <c r="G4" s="304" t="s">
        <v>240</v>
      </c>
      <c r="H4" s="306" t="s">
        <v>241</v>
      </c>
    </row>
    <row r="5" spans="1:8" s="32" customFormat="1" ht="18" customHeight="1">
      <c r="A5" s="138" t="s">
        <v>2</v>
      </c>
      <c r="B5" s="132">
        <v>2017</v>
      </c>
      <c r="C5" s="108">
        <v>344659</v>
      </c>
      <c r="D5" s="108">
        <v>168293</v>
      </c>
      <c r="E5" s="108">
        <v>176366</v>
      </c>
      <c r="F5" s="108">
        <v>794543</v>
      </c>
      <c r="G5" s="108">
        <v>390647</v>
      </c>
      <c r="H5" s="108">
        <v>403896</v>
      </c>
    </row>
    <row r="6" spans="1:8" s="32" customFormat="1">
      <c r="A6" s="138"/>
      <c r="B6" s="132">
        <v>2018</v>
      </c>
      <c r="C6" s="303">
        <v>381802</v>
      </c>
      <c r="D6" s="303">
        <v>179674</v>
      </c>
      <c r="E6" s="303">
        <v>202128</v>
      </c>
      <c r="F6" s="303">
        <v>926939</v>
      </c>
      <c r="G6" s="303">
        <v>456367</v>
      </c>
      <c r="H6" s="303">
        <v>470572</v>
      </c>
    </row>
    <row r="7" spans="1:8" s="32" customFormat="1">
      <c r="A7" s="138"/>
      <c r="B7" s="132">
        <v>2019</v>
      </c>
      <c r="C7" s="303">
        <v>400268</v>
      </c>
      <c r="D7" s="303">
        <v>181401</v>
      </c>
      <c r="E7" s="303">
        <v>218867</v>
      </c>
      <c r="F7" s="303">
        <v>972855</v>
      </c>
      <c r="G7" s="303">
        <v>466815</v>
      </c>
      <c r="H7" s="303">
        <v>506040</v>
      </c>
    </row>
    <row r="8" spans="1:8" s="32" customFormat="1">
      <c r="A8" s="138"/>
      <c r="B8" s="132">
        <v>2020</v>
      </c>
      <c r="C8" s="139">
        <v>190271</v>
      </c>
      <c r="D8" s="139">
        <v>123966</v>
      </c>
      <c r="E8" s="139">
        <v>66305</v>
      </c>
      <c r="F8" s="139">
        <v>531447</v>
      </c>
      <c r="G8" s="139">
        <v>335624</v>
      </c>
      <c r="H8" s="139">
        <v>195823</v>
      </c>
    </row>
    <row r="9" spans="1:8" s="32" customFormat="1">
      <c r="A9" s="138"/>
      <c r="B9" s="132">
        <v>2021</v>
      </c>
      <c r="C9" s="109">
        <v>295038</v>
      </c>
      <c r="D9" s="109">
        <v>175763</v>
      </c>
      <c r="E9" s="109">
        <v>119275</v>
      </c>
      <c r="F9" s="109">
        <v>748275</v>
      </c>
      <c r="G9" s="109">
        <v>478830</v>
      </c>
      <c r="H9" s="109">
        <v>269445</v>
      </c>
    </row>
    <row r="10" spans="1:8" s="32" customFormat="1">
      <c r="A10" s="138"/>
      <c r="B10" s="132"/>
      <c r="C10" s="109"/>
      <c r="D10" s="109"/>
      <c r="E10" s="109"/>
      <c r="F10" s="109"/>
      <c r="G10" s="109"/>
      <c r="H10" s="109"/>
    </row>
    <row r="11" spans="1:8" s="32" customFormat="1">
      <c r="A11" s="142" t="s">
        <v>3</v>
      </c>
      <c r="B11" s="132">
        <v>2017</v>
      </c>
      <c r="C11" s="108">
        <v>84153</v>
      </c>
      <c r="D11" s="108">
        <v>38576</v>
      </c>
      <c r="E11" s="108">
        <v>45577</v>
      </c>
      <c r="F11" s="108">
        <v>128791</v>
      </c>
      <c r="G11" s="108">
        <v>54368</v>
      </c>
      <c r="H11" s="108">
        <v>74423</v>
      </c>
    </row>
    <row r="12" spans="1:8" s="32" customFormat="1">
      <c r="A12" s="138"/>
      <c r="B12" s="132">
        <v>2018</v>
      </c>
      <c r="C12" s="144">
        <v>85060</v>
      </c>
      <c r="D12" s="144">
        <v>37504</v>
      </c>
      <c r="E12" s="144">
        <v>47556</v>
      </c>
      <c r="F12" s="144">
        <v>132283</v>
      </c>
      <c r="G12" s="144">
        <v>53795</v>
      </c>
      <c r="H12" s="144">
        <v>78488</v>
      </c>
    </row>
    <row r="13" spans="1:8" s="32" customFormat="1">
      <c r="A13" s="138"/>
      <c r="B13" s="132">
        <v>2019</v>
      </c>
      <c r="C13" s="303">
        <v>88113</v>
      </c>
      <c r="D13" s="303">
        <v>38550</v>
      </c>
      <c r="E13" s="303">
        <v>49563</v>
      </c>
      <c r="F13" s="303">
        <v>136696</v>
      </c>
      <c r="G13" s="303">
        <v>54418</v>
      </c>
      <c r="H13" s="303">
        <v>82278</v>
      </c>
    </row>
    <row r="14" spans="1:8" s="32" customFormat="1">
      <c r="A14" s="138"/>
      <c r="B14" s="132">
        <v>2020</v>
      </c>
      <c r="C14" s="54">
        <v>31809</v>
      </c>
      <c r="D14" s="54">
        <v>18097</v>
      </c>
      <c r="E14" s="54">
        <v>13712</v>
      </c>
      <c r="F14" s="54">
        <v>48924</v>
      </c>
      <c r="G14" s="54">
        <v>25366</v>
      </c>
      <c r="H14" s="54">
        <v>23558</v>
      </c>
    </row>
    <row r="15" spans="1:8" s="32" customFormat="1">
      <c r="A15" s="138"/>
      <c r="B15" s="132">
        <v>2021</v>
      </c>
      <c r="C15" s="54">
        <v>55628</v>
      </c>
      <c r="D15" s="54">
        <v>26974</v>
      </c>
      <c r="E15" s="54">
        <v>28654</v>
      </c>
      <c r="F15" s="54">
        <v>86294</v>
      </c>
      <c r="G15" s="54">
        <v>37146</v>
      </c>
      <c r="H15" s="54">
        <v>49148</v>
      </c>
    </row>
    <row r="16" spans="1:8" s="32" customFormat="1">
      <c r="A16" s="138"/>
      <c r="B16" s="132"/>
      <c r="C16" s="143"/>
      <c r="D16" s="143"/>
      <c r="E16" s="143"/>
      <c r="F16" s="143"/>
      <c r="G16" s="143"/>
      <c r="H16" s="143"/>
    </row>
    <row r="17" spans="1:8" s="32" customFormat="1">
      <c r="A17" s="138" t="s">
        <v>4</v>
      </c>
      <c r="B17" s="132">
        <v>2017</v>
      </c>
      <c r="C17" s="143" t="s">
        <v>68</v>
      </c>
      <c r="D17" s="143" t="s">
        <v>68</v>
      </c>
      <c r="E17" s="143" t="s">
        <v>68</v>
      </c>
      <c r="F17" s="143" t="s">
        <v>68</v>
      </c>
      <c r="G17" s="143" t="s">
        <v>68</v>
      </c>
      <c r="H17" s="143" t="s">
        <v>68</v>
      </c>
    </row>
    <row r="18" spans="1:8" s="32" customFormat="1">
      <c r="A18" s="138"/>
      <c r="B18" s="132">
        <v>2018</v>
      </c>
      <c r="C18" s="303" t="s">
        <v>68</v>
      </c>
      <c r="D18" s="303" t="s">
        <v>68</v>
      </c>
      <c r="E18" s="303" t="s">
        <v>68</v>
      </c>
      <c r="F18" s="303" t="s">
        <v>68</v>
      </c>
      <c r="G18" s="303" t="s">
        <v>68</v>
      </c>
      <c r="H18" s="303" t="s">
        <v>68</v>
      </c>
    </row>
    <row r="19" spans="1:8" s="32" customFormat="1">
      <c r="A19" s="138"/>
      <c r="B19" s="132">
        <v>2019</v>
      </c>
      <c r="C19" s="303" t="s">
        <v>68</v>
      </c>
      <c r="D19" s="303" t="s">
        <v>68</v>
      </c>
      <c r="E19" s="303" t="s">
        <v>68</v>
      </c>
      <c r="F19" s="303" t="s">
        <v>68</v>
      </c>
      <c r="G19" s="303" t="s">
        <v>68</v>
      </c>
      <c r="H19" s="303" t="s">
        <v>68</v>
      </c>
    </row>
    <row r="20" spans="1:8" s="32" customFormat="1">
      <c r="A20" s="138"/>
      <c r="B20" s="132">
        <v>2020</v>
      </c>
      <c r="C20" s="139" t="s">
        <v>68</v>
      </c>
      <c r="D20" s="139" t="s">
        <v>68</v>
      </c>
      <c r="E20" s="139" t="s">
        <v>68</v>
      </c>
      <c r="F20" s="139" t="s">
        <v>68</v>
      </c>
      <c r="G20" s="139" t="s">
        <v>68</v>
      </c>
      <c r="H20" s="139" t="s">
        <v>68</v>
      </c>
    </row>
    <row r="21" spans="1:8" s="32" customFormat="1">
      <c r="A21" s="138"/>
      <c r="B21" s="132">
        <v>2021</v>
      </c>
      <c r="C21" s="109" t="s">
        <v>68</v>
      </c>
      <c r="D21" s="109" t="s">
        <v>68</v>
      </c>
      <c r="E21" s="109" t="s">
        <v>68</v>
      </c>
      <c r="F21" s="109" t="s">
        <v>68</v>
      </c>
      <c r="G21" s="109" t="s">
        <v>68</v>
      </c>
      <c r="H21" s="109" t="s">
        <v>68</v>
      </c>
    </row>
    <row r="22" spans="1:8" s="32" customFormat="1">
      <c r="A22" s="138"/>
      <c r="B22" s="132"/>
      <c r="C22" s="109"/>
      <c r="D22" s="109"/>
      <c r="E22" s="109"/>
      <c r="F22" s="109"/>
      <c r="G22" s="109"/>
      <c r="H22" s="109"/>
    </row>
    <row r="23" spans="1:8" s="32" customFormat="1">
      <c r="A23" s="142" t="s">
        <v>5</v>
      </c>
      <c r="B23" s="132">
        <v>2017</v>
      </c>
      <c r="C23" s="108">
        <v>30691</v>
      </c>
      <c r="D23" s="108">
        <v>15557</v>
      </c>
      <c r="E23" s="108">
        <v>15134</v>
      </c>
      <c r="F23" s="108">
        <v>55302</v>
      </c>
      <c r="G23" s="108">
        <v>27598</v>
      </c>
      <c r="H23" s="108">
        <v>27704</v>
      </c>
    </row>
    <row r="24" spans="1:8" s="32" customFormat="1">
      <c r="A24" s="138"/>
      <c r="B24" s="132">
        <v>2018</v>
      </c>
      <c r="C24" s="303">
        <v>31730</v>
      </c>
      <c r="D24" s="303">
        <v>14793</v>
      </c>
      <c r="E24" s="303">
        <v>16937</v>
      </c>
      <c r="F24" s="303">
        <v>61864</v>
      </c>
      <c r="G24" s="303">
        <v>30068</v>
      </c>
      <c r="H24" s="303">
        <v>31796</v>
      </c>
    </row>
    <row r="25" spans="1:8" s="32" customFormat="1">
      <c r="A25" s="138"/>
      <c r="B25" s="132">
        <v>2019</v>
      </c>
      <c r="C25" s="303">
        <v>37951</v>
      </c>
      <c r="D25" s="303">
        <v>18135</v>
      </c>
      <c r="E25" s="303">
        <v>19816</v>
      </c>
      <c r="F25" s="303">
        <v>73478</v>
      </c>
      <c r="G25" s="303">
        <v>39078</v>
      </c>
      <c r="H25" s="303">
        <v>34400</v>
      </c>
    </row>
    <row r="26" spans="1:8" s="32" customFormat="1">
      <c r="A26" s="138"/>
      <c r="B26" s="132">
        <v>2020</v>
      </c>
      <c r="C26" s="143">
        <v>21371</v>
      </c>
      <c r="D26" s="143">
        <v>12763</v>
      </c>
      <c r="E26" s="143">
        <v>8608</v>
      </c>
      <c r="F26" s="143">
        <v>44518</v>
      </c>
      <c r="G26" s="143">
        <v>26954</v>
      </c>
      <c r="H26" s="143">
        <v>17564</v>
      </c>
    </row>
    <row r="27" spans="1:8" s="32" customFormat="1">
      <c r="A27" s="138"/>
      <c r="B27" s="132">
        <v>2021</v>
      </c>
      <c r="C27" s="143">
        <v>33087</v>
      </c>
      <c r="D27" s="143">
        <v>16375</v>
      </c>
      <c r="E27" s="143">
        <v>16712</v>
      </c>
      <c r="F27" s="143">
        <v>55757</v>
      </c>
      <c r="G27" s="143">
        <v>27834</v>
      </c>
      <c r="H27" s="143">
        <v>27923</v>
      </c>
    </row>
    <row r="28" spans="1:8" s="32" customFormat="1">
      <c r="A28" s="138"/>
      <c r="B28" s="132"/>
      <c r="C28" s="143"/>
      <c r="D28" s="143"/>
      <c r="E28" s="143"/>
      <c r="F28" s="143"/>
      <c r="G28" s="143"/>
      <c r="H28" s="143"/>
    </row>
    <row r="29" spans="1:8" s="32" customFormat="1">
      <c r="A29" s="138" t="s">
        <v>6</v>
      </c>
      <c r="B29" s="132">
        <v>2017</v>
      </c>
      <c r="C29" s="143" t="s">
        <v>68</v>
      </c>
      <c r="D29" s="143" t="s">
        <v>68</v>
      </c>
      <c r="E29" s="143" t="s">
        <v>68</v>
      </c>
      <c r="F29" s="143" t="s">
        <v>68</v>
      </c>
      <c r="G29" s="143" t="s">
        <v>68</v>
      </c>
      <c r="H29" s="143" t="s">
        <v>68</v>
      </c>
    </row>
    <row r="30" spans="1:8" s="32" customFormat="1">
      <c r="A30" s="138"/>
      <c r="B30" s="132">
        <v>2018</v>
      </c>
      <c r="C30" s="303">
        <v>754</v>
      </c>
      <c r="D30" s="303">
        <v>353</v>
      </c>
      <c r="E30" s="303">
        <v>401</v>
      </c>
      <c r="F30" s="303">
        <v>1641</v>
      </c>
      <c r="G30" s="303">
        <v>505</v>
      </c>
      <c r="H30" s="303">
        <v>1136</v>
      </c>
    </row>
    <row r="31" spans="1:8" s="32" customFormat="1">
      <c r="A31" s="138"/>
      <c r="B31" s="132">
        <v>2019</v>
      </c>
      <c r="C31" s="303">
        <v>943</v>
      </c>
      <c r="D31" s="303">
        <v>548</v>
      </c>
      <c r="E31" s="303">
        <v>395</v>
      </c>
      <c r="F31" s="303">
        <v>2508</v>
      </c>
      <c r="G31" s="303">
        <v>739</v>
      </c>
      <c r="H31" s="303">
        <v>1769</v>
      </c>
    </row>
    <row r="32" spans="1:8" s="32" customFormat="1">
      <c r="A32" s="138"/>
      <c r="B32" s="132">
        <v>2020</v>
      </c>
      <c r="C32" s="139">
        <v>376</v>
      </c>
      <c r="D32" s="139">
        <v>237</v>
      </c>
      <c r="E32" s="139">
        <v>139</v>
      </c>
      <c r="F32" s="139">
        <v>1087</v>
      </c>
      <c r="G32" s="139">
        <v>401</v>
      </c>
      <c r="H32" s="139">
        <v>686</v>
      </c>
    </row>
    <row r="33" spans="1:8" s="32" customFormat="1">
      <c r="A33" s="138"/>
      <c r="B33" s="132">
        <v>2021</v>
      </c>
      <c r="C33" s="109">
        <v>796</v>
      </c>
      <c r="D33" s="109">
        <v>548</v>
      </c>
      <c r="E33" s="109">
        <v>248</v>
      </c>
      <c r="F33" s="109">
        <v>1835</v>
      </c>
      <c r="G33" s="109">
        <v>1033</v>
      </c>
      <c r="H33" s="109">
        <v>802</v>
      </c>
    </row>
    <row r="34" spans="1:8" s="32" customFormat="1">
      <c r="A34" s="138"/>
      <c r="B34" s="132"/>
      <c r="C34" s="139"/>
      <c r="D34" s="139"/>
      <c r="E34" s="139"/>
      <c r="F34" s="139"/>
      <c r="G34" s="139"/>
      <c r="H34" s="139"/>
    </row>
    <row r="35" spans="1:8" s="32" customFormat="1">
      <c r="A35" s="138" t="s">
        <v>7</v>
      </c>
      <c r="B35" s="132">
        <v>2017</v>
      </c>
      <c r="C35" s="108">
        <v>959</v>
      </c>
      <c r="D35" s="108">
        <v>959</v>
      </c>
      <c r="E35" s="108" t="s">
        <v>68</v>
      </c>
      <c r="F35" s="108">
        <v>1632</v>
      </c>
      <c r="G35" s="108">
        <v>1632</v>
      </c>
      <c r="H35" s="108" t="s">
        <v>68</v>
      </c>
    </row>
    <row r="36" spans="1:8" s="32" customFormat="1">
      <c r="A36" s="138"/>
      <c r="B36" s="132">
        <v>2018</v>
      </c>
      <c r="C36" s="303">
        <v>598</v>
      </c>
      <c r="D36" s="303">
        <v>598</v>
      </c>
      <c r="E36" s="303" t="s">
        <v>68</v>
      </c>
      <c r="F36" s="303">
        <v>910</v>
      </c>
      <c r="G36" s="303">
        <v>910</v>
      </c>
      <c r="H36" s="303" t="s">
        <v>68</v>
      </c>
    </row>
    <row r="37" spans="1:8" s="32" customFormat="1">
      <c r="A37" s="138"/>
      <c r="B37" s="132">
        <v>2019</v>
      </c>
      <c r="C37" s="303" t="s">
        <v>68</v>
      </c>
      <c r="D37" s="303" t="s">
        <v>68</v>
      </c>
      <c r="E37" s="303" t="s">
        <v>68</v>
      </c>
      <c r="F37" s="303" t="s">
        <v>68</v>
      </c>
      <c r="G37" s="303" t="s">
        <v>68</v>
      </c>
      <c r="H37" s="303" t="s">
        <v>68</v>
      </c>
    </row>
    <row r="38" spans="1:8" s="32" customFormat="1">
      <c r="A38" s="138"/>
      <c r="B38" s="132">
        <v>2020</v>
      </c>
      <c r="C38" s="139">
        <v>423</v>
      </c>
      <c r="D38" s="139">
        <v>419</v>
      </c>
      <c r="E38" s="139">
        <v>4</v>
      </c>
      <c r="F38" s="139">
        <v>589</v>
      </c>
      <c r="G38" s="139">
        <v>585</v>
      </c>
      <c r="H38" s="139">
        <v>4</v>
      </c>
    </row>
    <row r="39" spans="1:8" s="32" customFormat="1">
      <c r="A39" s="138"/>
      <c r="B39" s="132">
        <v>2021</v>
      </c>
      <c r="C39" s="109">
        <v>678</v>
      </c>
      <c r="D39" s="109">
        <v>471</v>
      </c>
      <c r="E39" s="109">
        <v>207</v>
      </c>
      <c r="F39" s="109">
        <v>1006</v>
      </c>
      <c r="G39" s="109">
        <v>597</v>
      </c>
      <c r="H39" s="109">
        <v>409</v>
      </c>
    </row>
    <row r="40" spans="1:8" s="32" customFormat="1">
      <c r="A40" s="138"/>
      <c r="B40" s="132"/>
      <c r="C40" s="139"/>
      <c r="D40" s="139"/>
      <c r="E40" s="139"/>
      <c r="F40" s="139"/>
      <c r="G40" s="139"/>
      <c r="H40" s="139"/>
    </row>
    <row r="41" spans="1:8" s="32" customFormat="1">
      <c r="A41" s="138" t="s">
        <v>242</v>
      </c>
      <c r="B41" s="132">
        <v>2017</v>
      </c>
      <c r="C41" s="108">
        <v>500</v>
      </c>
      <c r="D41" s="108">
        <v>408</v>
      </c>
      <c r="E41" s="108">
        <v>92</v>
      </c>
      <c r="F41" s="108">
        <v>879</v>
      </c>
      <c r="G41" s="108">
        <v>544</v>
      </c>
      <c r="H41" s="108">
        <v>335</v>
      </c>
    </row>
    <row r="42" spans="1:8" s="32" customFormat="1">
      <c r="A42" s="138"/>
      <c r="B42" s="132">
        <v>2018</v>
      </c>
      <c r="C42" s="303">
        <v>573</v>
      </c>
      <c r="D42" s="303">
        <v>431</v>
      </c>
      <c r="E42" s="303">
        <v>142</v>
      </c>
      <c r="F42" s="303">
        <v>1801</v>
      </c>
      <c r="G42" s="303">
        <v>1135</v>
      </c>
      <c r="H42" s="303">
        <v>666</v>
      </c>
    </row>
    <row r="43" spans="1:8" s="32" customFormat="1">
      <c r="A43" s="138"/>
      <c r="B43" s="132">
        <v>2019</v>
      </c>
      <c r="C43" s="303">
        <v>415</v>
      </c>
      <c r="D43" s="303">
        <v>343</v>
      </c>
      <c r="E43" s="303">
        <v>72</v>
      </c>
      <c r="F43" s="303">
        <v>801</v>
      </c>
      <c r="G43" s="303">
        <v>540</v>
      </c>
      <c r="H43" s="303">
        <v>261</v>
      </c>
    </row>
    <row r="44" spans="1:8" s="32" customFormat="1">
      <c r="A44" s="138"/>
      <c r="B44" s="132">
        <v>2020</v>
      </c>
      <c r="C44" s="139">
        <v>375</v>
      </c>
      <c r="D44" s="139">
        <v>296</v>
      </c>
      <c r="E44" s="139">
        <v>79</v>
      </c>
      <c r="F44" s="139">
        <v>729</v>
      </c>
      <c r="G44" s="139">
        <v>517</v>
      </c>
      <c r="H44" s="139">
        <v>212</v>
      </c>
    </row>
    <row r="45" spans="1:8" s="32" customFormat="1">
      <c r="A45" s="138"/>
      <c r="B45" s="132">
        <v>2021</v>
      </c>
      <c r="C45" s="109">
        <v>827</v>
      </c>
      <c r="D45" s="109">
        <v>571</v>
      </c>
      <c r="E45" s="109">
        <v>256</v>
      </c>
      <c r="F45" s="109">
        <v>1399</v>
      </c>
      <c r="G45" s="109">
        <v>850</v>
      </c>
      <c r="H45" s="109">
        <v>549</v>
      </c>
    </row>
    <row r="46" spans="1:8" s="32" customFormat="1">
      <c r="A46" s="138"/>
      <c r="B46" s="132"/>
      <c r="C46" s="139"/>
      <c r="D46" s="139"/>
      <c r="E46" s="139"/>
      <c r="F46" s="139"/>
      <c r="G46" s="139"/>
      <c r="H46" s="139"/>
    </row>
    <row r="47" spans="1:8" s="32" customFormat="1">
      <c r="A47" s="138" t="s">
        <v>9</v>
      </c>
      <c r="B47" s="132">
        <v>2017</v>
      </c>
      <c r="C47" s="108">
        <v>8059</v>
      </c>
      <c r="D47" s="108">
        <v>3374</v>
      </c>
      <c r="E47" s="108">
        <v>4685</v>
      </c>
      <c r="F47" s="108">
        <v>30431</v>
      </c>
      <c r="G47" s="108">
        <v>16686</v>
      </c>
      <c r="H47" s="108">
        <v>13745</v>
      </c>
    </row>
    <row r="48" spans="1:8" s="32" customFormat="1">
      <c r="A48" s="138"/>
      <c r="B48" s="132">
        <v>2018</v>
      </c>
      <c r="C48" s="303">
        <v>7802</v>
      </c>
      <c r="D48" s="303">
        <v>3426</v>
      </c>
      <c r="E48" s="303">
        <v>4376</v>
      </c>
      <c r="F48" s="303">
        <v>33314</v>
      </c>
      <c r="G48" s="303">
        <v>20257</v>
      </c>
      <c r="H48" s="303">
        <v>13057</v>
      </c>
    </row>
    <row r="49" spans="1:8" s="32" customFormat="1">
      <c r="A49" s="138"/>
      <c r="B49" s="132">
        <v>2019</v>
      </c>
      <c r="C49" s="303">
        <v>8563</v>
      </c>
      <c r="D49" s="303">
        <v>3484</v>
      </c>
      <c r="E49" s="303">
        <v>5079</v>
      </c>
      <c r="F49" s="303">
        <v>32578</v>
      </c>
      <c r="G49" s="303">
        <v>18415</v>
      </c>
      <c r="H49" s="303">
        <v>14163</v>
      </c>
    </row>
    <row r="50" spans="1:8" s="32" customFormat="1">
      <c r="A50" s="138"/>
      <c r="B50" s="132">
        <v>2020</v>
      </c>
      <c r="C50" s="139">
        <v>4596</v>
      </c>
      <c r="D50" s="139">
        <v>3279</v>
      </c>
      <c r="E50" s="139">
        <v>1317</v>
      </c>
      <c r="F50" s="139">
        <v>21962</v>
      </c>
      <c r="G50" s="139">
        <v>18465</v>
      </c>
      <c r="H50" s="139">
        <v>3497</v>
      </c>
    </row>
    <row r="51" spans="1:8" s="32" customFormat="1">
      <c r="A51" s="138"/>
      <c r="B51" s="132">
        <v>2021</v>
      </c>
      <c r="C51" s="109">
        <v>6955</v>
      </c>
      <c r="D51" s="109">
        <v>4200</v>
      </c>
      <c r="E51" s="109">
        <v>2755</v>
      </c>
      <c r="F51" s="109">
        <v>29092</v>
      </c>
      <c r="G51" s="109">
        <v>21679</v>
      </c>
      <c r="H51" s="109">
        <v>7413</v>
      </c>
    </row>
    <row r="52" spans="1:8" s="32" customFormat="1">
      <c r="A52" s="138"/>
      <c r="B52" s="132"/>
      <c r="C52" s="139"/>
      <c r="D52" s="139"/>
      <c r="E52" s="139"/>
      <c r="F52" s="139"/>
      <c r="G52" s="139"/>
      <c r="H52" s="139"/>
    </row>
    <row r="53" spans="1:8" s="32" customFormat="1">
      <c r="A53" s="138" t="s">
        <v>10</v>
      </c>
      <c r="B53" s="132">
        <v>2017</v>
      </c>
      <c r="C53" s="108">
        <v>229</v>
      </c>
      <c r="D53" s="108">
        <v>162</v>
      </c>
      <c r="E53" s="108">
        <v>67</v>
      </c>
      <c r="F53" s="108">
        <v>521</v>
      </c>
      <c r="G53" s="108">
        <v>437</v>
      </c>
      <c r="H53" s="108">
        <v>84</v>
      </c>
    </row>
    <row r="54" spans="1:8" s="32" customFormat="1">
      <c r="A54" s="138"/>
      <c r="B54" s="132">
        <v>2018</v>
      </c>
      <c r="C54" s="303">
        <v>217</v>
      </c>
      <c r="D54" s="303">
        <v>103</v>
      </c>
      <c r="E54" s="303">
        <v>114</v>
      </c>
      <c r="F54" s="303">
        <v>495</v>
      </c>
      <c r="G54" s="303">
        <v>193</v>
      </c>
      <c r="H54" s="303">
        <v>302</v>
      </c>
    </row>
    <row r="55" spans="1:8" s="32" customFormat="1">
      <c r="A55" s="138"/>
      <c r="B55" s="132">
        <v>2019</v>
      </c>
      <c r="C55" s="303">
        <v>328</v>
      </c>
      <c r="D55" s="303">
        <v>188</v>
      </c>
      <c r="E55" s="303">
        <v>140</v>
      </c>
      <c r="F55" s="303">
        <v>709</v>
      </c>
      <c r="G55" s="303">
        <v>416</v>
      </c>
      <c r="H55" s="303">
        <v>293</v>
      </c>
    </row>
    <row r="56" spans="1:8" s="32" customFormat="1">
      <c r="A56" s="138"/>
      <c r="B56" s="132">
        <v>2020</v>
      </c>
      <c r="C56" s="54">
        <v>206</v>
      </c>
      <c r="D56" s="54">
        <v>164</v>
      </c>
      <c r="E56" s="54">
        <v>42</v>
      </c>
      <c r="F56" s="54">
        <v>334</v>
      </c>
      <c r="G56" s="54">
        <v>288</v>
      </c>
      <c r="H56" s="54">
        <v>46</v>
      </c>
    </row>
    <row r="57" spans="1:8" s="32" customFormat="1">
      <c r="A57" s="138"/>
      <c r="B57" s="132">
        <v>2021</v>
      </c>
      <c r="C57" s="54">
        <v>523</v>
      </c>
      <c r="D57" s="54">
        <v>466</v>
      </c>
      <c r="E57" s="54">
        <v>57</v>
      </c>
      <c r="F57" s="54">
        <v>1104</v>
      </c>
      <c r="G57" s="54">
        <v>1026</v>
      </c>
      <c r="H57" s="54">
        <v>78</v>
      </c>
    </row>
    <row r="58" spans="1:8" s="32" customFormat="1">
      <c r="A58" s="138"/>
      <c r="B58" s="132"/>
      <c r="C58" s="54"/>
      <c r="D58" s="54"/>
      <c r="E58" s="54"/>
      <c r="F58" s="54"/>
      <c r="G58" s="54"/>
      <c r="H58" s="54"/>
    </row>
    <row r="59" spans="1:8" s="32" customFormat="1">
      <c r="A59" s="138" t="s">
        <v>11</v>
      </c>
      <c r="B59" s="132">
        <v>2017</v>
      </c>
      <c r="C59" s="54" t="s">
        <v>68</v>
      </c>
      <c r="D59" s="54" t="s">
        <v>68</v>
      </c>
      <c r="E59" s="54" t="s">
        <v>68</v>
      </c>
      <c r="F59" s="54" t="s">
        <v>68</v>
      </c>
      <c r="G59" s="54" t="s">
        <v>68</v>
      </c>
      <c r="H59" s="54" t="s">
        <v>68</v>
      </c>
    </row>
    <row r="60" spans="1:8" s="32" customFormat="1">
      <c r="A60" s="138"/>
      <c r="B60" s="132">
        <v>2018</v>
      </c>
      <c r="C60" s="303" t="s">
        <v>68</v>
      </c>
      <c r="D60" s="303" t="s">
        <v>68</v>
      </c>
      <c r="E60" s="303" t="s">
        <v>68</v>
      </c>
      <c r="F60" s="303" t="s">
        <v>68</v>
      </c>
      <c r="G60" s="303" t="s">
        <v>68</v>
      </c>
      <c r="H60" s="303" t="s">
        <v>68</v>
      </c>
    </row>
    <row r="61" spans="1:8" s="32" customFormat="1">
      <c r="A61" s="138"/>
      <c r="B61" s="132">
        <v>2019</v>
      </c>
      <c r="C61" s="303" t="s">
        <v>68</v>
      </c>
      <c r="D61" s="303" t="s">
        <v>68</v>
      </c>
      <c r="E61" s="303" t="s">
        <v>68</v>
      </c>
      <c r="F61" s="303" t="s">
        <v>68</v>
      </c>
      <c r="G61" s="303" t="s">
        <v>68</v>
      </c>
      <c r="H61" s="303" t="s">
        <v>68</v>
      </c>
    </row>
    <row r="62" spans="1:8" s="32" customFormat="1">
      <c r="A62" s="138"/>
      <c r="B62" s="132">
        <v>2020</v>
      </c>
      <c r="C62" s="139" t="s">
        <v>68</v>
      </c>
      <c r="D62" s="139" t="s">
        <v>68</v>
      </c>
      <c r="E62" s="139" t="s">
        <v>68</v>
      </c>
      <c r="F62" s="139" t="s">
        <v>68</v>
      </c>
      <c r="G62" s="139" t="s">
        <v>68</v>
      </c>
      <c r="H62" s="139" t="s">
        <v>68</v>
      </c>
    </row>
    <row r="63" spans="1:8" s="32" customFormat="1">
      <c r="A63" s="138"/>
      <c r="B63" s="132">
        <v>2021</v>
      </c>
      <c r="C63" s="109" t="s">
        <v>68</v>
      </c>
      <c r="D63" s="109" t="s">
        <v>68</v>
      </c>
      <c r="E63" s="109" t="s">
        <v>68</v>
      </c>
      <c r="F63" s="109" t="s">
        <v>68</v>
      </c>
      <c r="G63" s="109" t="s">
        <v>68</v>
      </c>
      <c r="H63" s="109" t="s">
        <v>68</v>
      </c>
    </row>
    <row r="64" spans="1:8" s="32" customFormat="1">
      <c r="A64" s="138"/>
      <c r="B64" s="132"/>
      <c r="C64" s="139"/>
      <c r="D64" s="139"/>
      <c r="E64" s="139"/>
      <c r="F64" s="139"/>
      <c r="G64" s="139"/>
      <c r="H64" s="139"/>
    </row>
    <row r="65" spans="1:8" s="32" customFormat="1">
      <c r="A65" s="138" t="s">
        <v>243</v>
      </c>
      <c r="B65" s="132">
        <v>2017</v>
      </c>
      <c r="C65" s="54" t="s">
        <v>68</v>
      </c>
      <c r="D65" s="54" t="s">
        <v>68</v>
      </c>
      <c r="E65" s="54" t="s">
        <v>68</v>
      </c>
      <c r="F65" s="54" t="s">
        <v>68</v>
      </c>
      <c r="G65" s="54" t="s">
        <v>68</v>
      </c>
      <c r="H65" s="54" t="s">
        <v>68</v>
      </c>
    </row>
    <row r="66" spans="1:8" s="32" customFormat="1">
      <c r="A66" s="138"/>
      <c r="B66" s="132">
        <v>2018</v>
      </c>
      <c r="C66" s="303">
        <v>1179</v>
      </c>
      <c r="D66" s="303">
        <v>693</v>
      </c>
      <c r="E66" s="303">
        <v>486</v>
      </c>
      <c r="F66" s="303">
        <v>5607</v>
      </c>
      <c r="G66" s="303">
        <v>4158</v>
      </c>
      <c r="H66" s="303">
        <v>1449</v>
      </c>
    </row>
    <row r="67" spans="1:8" s="32" customFormat="1">
      <c r="A67" s="138"/>
      <c r="B67" s="132">
        <v>2019</v>
      </c>
      <c r="C67" s="303">
        <v>1069</v>
      </c>
      <c r="D67" s="303">
        <v>574</v>
      </c>
      <c r="E67" s="303">
        <v>495</v>
      </c>
      <c r="F67" s="303">
        <v>6343</v>
      </c>
      <c r="G67" s="303">
        <v>3647</v>
      </c>
      <c r="H67" s="303">
        <v>2696</v>
      </c>
    </row>
    <row r="68" spans="1:8" s="32" customFormat="1">
      <c r="A68" s="138"/>
      <c r="B68" s="132">
        <v>2020</v>
      </c>
      <c r="C68" s="139" t="s">
        <v>68</v>
      </c>
      <c r="D68" s="139" t="s">
        <v>68</v>
      </c>
      <c r="E68" s="139" t="s">
        <v>68</v>
      </c>
      <c r="F68" s="139" t="s">
        <v>68</v>
      </c>
      <c r="G68" s="139" t="s">
        <v>68</v>
      </c>
      <c r="H68" s="139" t="s">
        <v>68</v>
      </c>
    </row>
    <row r="69" spans="1:8" s="32" customFormat="1">
      <c r="A69" s="138"/>
      <c r="B69" s="132">
        <v>2021</v>
      </c>
      <c r="C69" s="109" t="s">
        <v>68</v>
      </c>
      <c r="D69" s="109" t="s">
        <v>68</v>
      </c>
      <c r="E69" s="109" t="s">
        <v>68</v>
      </c>
      <c r="F69" s="109" t="s">
        <v>68</v>
      </c>
      <c r="G69" s="109" t="s">
        <v>68</v>
      </c>
      <c r="H69" s="109" t="s">
        <v>68</v>
      </c>
    </row>
    <row r="70" spans="1:8" s="32" customFormat="1">
      <c r="A70" s="138"/>
      <c r="B70" s="132"/>
      <c r="C70" s="139"/>
      <c r="D70" s="139"/>
      <c r="E70" s="139"/>
      <c r="F70" s="139"/>
      <c r="G70" s="139"/>
      <c r="H70" s="139"/>
    </row>
    <row r="71" spans="1:8" s="32" customFormat="1">
      <c r="A71" s="312" t="s">
        <v>730</v>
      </c>
      <c r="B71" s="132">
        <v>2017</v>
      </c>
      <c r="C71" s="108">
        <v>3665</v>
      </c>
      <c r="D71" s="108">
        <v>1775</v>
      </c>
      <c r="E71" s="108">
        <v>1890</v>
      </c>
      <c r="F71" s="108">
        <v>5551</v>
      </c>
      <c r="G71" s="108">
        <v>2169</v>
      </c>
      <c r="H71" s="108">
        <v>3382</v>
      </c>
    </row>
    <row r="72" spans="1:8" s="32" customFormat="1">
      <c r="A72" s="138"/>
      <c r="B72" s="132">
        <v>2018</v>
      </c>
      <c r="C72" s="303">
        <v>4098</v>
      </c>
      <c r="D72" s="303">
        <v>1766</v>
      </c>
      <c r="E72" s="303">
        <v>2332</v>
      </c>
      <c r="F72" s="303">
        <v>7266</v>
      </c>
      <c r="G72" s="303">
        <v>2417</v>
      </c>
      <c r="H72" s="303">
        <v>4849</v>
      </c>
    </row>
    <row r="73" spans="1:8" s="32" customFormat="1">
      <c r="A73" s="138"/>
      <c r="B73" s="132">
        <v>2019</v>
      </c>
      <c r="C73" s="303">
        <v>4040</v>
      </c>
      <c r="D73" s="303">
        <v>1126</v>
      </c>
      <c r="E73" s="303">
        <v>2914</v>
      </c>
      <c r="F73" s="303">
        <v>8883</v>
      </c>
      <c r="G73" s="303">
        <v>2011</v>
      </c>
      <c r="H73" s="303">
        <v>6872</v>
      </c>
    </row>
    <row r="74" spans="1:8" s="32" customFormat="1">
      <c r="A74" s="138"/>
      <c r="B74" s="132">
        <v>2020</v>
      </c>
      <c r="C74" s="139">
        <v>1190</v>
      </c>
      <c r="D74" s="139">
        <v>605</v>
      </c>
      <c r="E74" s="139">
        <v>585</v>
      </c>
      <c r="F74" s="139">
        <v>2612</v>
      </c>
      <c r="G74" s="139">
        <v>997</v>
      </c>
      <c r="H74" s="139">
        <v>1615</v>
      </c>
    </row>
    <row r="75" spans="1:8" s="32" customFormat="1">
      <c r="A75" s="138"/>
      <c r="B75" s="132">
        <v>2021</v>
      </c>
      <c r="C75" s="109">
        <v>2217</v>
      </c>
      <c r="D75" s="109">
        <v>1013</v>
      </c>
      <c r="E75" s="109">
        <v>1204</v>
      </c>
      <c r="F75" s="109">
        <v>4690</v>
      </c>
      <c r="G75" s="109">
        <v>1793</v>
      </c>
      <c r="H75" s="109">
        <v>2897</v>
      </c>
    </row>
    <row r="76" spans="1:8" s="32" customFormat="1">
      <c r="A76" s="138"/>
      <c r="B76" s="132"/>
      <c r="C76" s="139"/>
      <c r="D76" s="139"/>
      <c r="E76" s="139"/>
      <c r="F76" s="139"/>
      <c r="G76" s="139"/>
      <c r="H76" s="139"/>
    </row>
    <row r="77" spans="1:8" s="32" customFormat="1">
      <c r="A77" s="312" t="s">
        <v>1508</v>
      </c>
      <c r="B77" s="132">
        <v>2017</v>
      </c>
      <c r="C77" s="108">
        <v>2357</v>
      </c>
      <c r="D77" s="108">
        <v>629</v>
      </c>
      <c r="E77" s="108">
        <v>1728</v>
      </c>
      <c r="F77" s="108">
        <v>4610</v>
      </c>
      <c r="G77" s="108">
        <v>1276</v>
      </c>
      <c r="H77" s="108">
        <v>3334</v>
      </c>
    </row>
    <row r="78" spans="1:8" s="32" customFormat="1">
      <c r="A78" s="138"/>
      <c r="B78" s="132">
        <v>2018</v>
      </c>
      <c r="C78" s="303">
        <v>2475</v>
      </c>
      <c r="D78" s="303">
        <v>745</v>
      </c>
      <c r="E78" s="303">
        <v>1730</v>
      </c>
      <c r="F78" s="303">
        <v>4789</v>
      </c>
      <c r="G78" s="303">
        <v>1229</v>
      </c>
      <c r="H78" s="303">
        <v>3560</v>
      </c>
    </row>
    <row r="79" spans="1:8" s="32" customFormat="1">
      <c r="A79" s="138"/>
      <c r="B79" s="132">
        <v>2019</v>
      </c>
      <c r="C79" s="303">
        <v>2449</v>
      </c>
      <c r="D79" s="303">
        <v>904</v>
      </c>
      <c r="E79" s="303">
        <v>1545</v>
      </c>
      <c r="F79" s="303">
        <v>4716</v>
      </c>
      <c r="G79" s="303">
        <v>1571</v>
      </c>
      <c r="H79" s="303">
        <v>3145</v>
      </c>
    </row>
    <row r="80" spans="1:8" s="32" customFormat="1">
      <c r="A80" s="138"/>
      <c r="B80" s="132">
        <v>2020</v>
      </c>
      <c r="C80" s="139">
        <v>683</v>
      </c>
      <c r="D80" s="139">
        <v>397</v>
      </c>
      <c r="E80" s="139">
        <v>286</v>
      </c>
      <c r="F80" s="139">
        <v>1342</v>
      </c>
      <c r="G80" s="139">
        <v>694</v>
      </c>
      <c r="H80" s="139">
        <v>648</v>
      </c>
    </row>
    <row r="81" spans="1:8" s="32" customFormat="1">
      <c r="A81" s="138"/>
      <c r="B81" s="132">
        <v>2021</v>
      </c>
      <c r="C81" s="109">
        <v>1313</v>
      </c>
      <c r="D81" s="109">
        <v>749</v>
      </c>
      <c r="E81" s="109">
        <v>564</v>
      </c>
      <c r="F81" s="109">
        <v>2295</v>
      </c>
      <c r="G81" s="109">
        <v>1062</v>
      </c>
      <c r="H81" s="109">
        <v>1233</v>
      </c>
    </row>
    <row r="82" spans="1:8" s="32" customFormat="1">
      <c r="A82" s="138"/>
      <c r="B82" s="132"/>
      <c r="C82" s="109"/>
      <c r="D82" s="109"/>
      <c r="E82" s="109"/>
      <c r="F82" s="109"/>
      <c r="G82" s="109"/>
      <c r="H82" s="109"/>
    </row>
    <row r="83" spans="1:8" s="32" customFormat="1">
      <c r="A83" s="142" t="s">
        <v>14</v>
      </c>
      <c r="B83" s="132">
        <v>2017</v>
      </c>
      <c r="C83" s="108">
        <v>11098</v>
      </c>
      <c r="D83" s="108">
        <v>4552</v>
      </c>
      <c r="E83" s="108">
        <v>6546</v>
      </c>
      <c r="F83" s="108">
        <v>19621</v>
      </c>
      <c r="G83" s="108">
        <v>8104</v>
      </c>
      <c r="H83" s="108">
        <v>11517</v>
      </c>
    </row>
    <row r="84" spans="1:8" s="32" customFormat="1">
      <c r="A84" s="138"/>
      <c r="B84" s="132">
        <v>2018</v>
      </c>
      <c r="C84" s="303">
        <v>14419</v>
      </c>
      <c r="D84" s="303">
        <v>6323</v>
      </c>
      <c r="E84" s="303">
        <v>8096</v>
      </c>
      <c r="F84" s="303">
        <v>23081</v>
      </c>
      <c r="G84" s="303">
        <v>9185</v>
      </c>
      <c r="H84" s="303">
        <v>13896</v>
      </c>
    </row>
    <row r="85" spans="1:8" s="32" customFormat="1">
      <c r="A85" s="138"/>
      <c r="B85" s="132">
        <v>2019</v>
      </c>
      <c r="C85" s="303">
        <v>14819</v>
      </c>
      <c r="D85" s="303">
        <v>6237</v>
      </c>
      <c r="E85" s="303">
        <v>8582</v>
      </c>
      <c r="F85" s="303">
        <v>24201</v>
      </c>
      <c r="G85" s="303">
        <v>9238</v>
      </c>
      <c r="H85" s="303">
        <v>14963</v>
      </c>
    </row>
    <row r="86" spans="1:8" s="32" customFormat="1">
      <c r="A86" s="138"/>
      <c r="B86" s="132">
        <v>2020</v>
      </c>
      <c r="C86" s="54">
        <v>6265</v>
      </c>
      <c r="D86" s="54">
        <v>3834</v>
      </c>
      <c r="E86" s="54">
        <v>2431</v>
      </c>
      <c r="F86" s="54">
        <v>9089</v>
      </c>
      <c r="G86" s="54">
        <v>4808</v>
      </c>
      <c r="H86" s="54">
        <v>4281</v>
      </c>
    </row>
    <row r="87" spans="1:8" s="32" customFormat="1">
      <c r="A87" s="138"/>
      <c r="B87" s="132">
        <v>2021</v>
      </c>
      <c r="C87" s="54">
        <v>10281</v>
      </c>
      <c r="D87" s="54">
        <v>5506</v>
      </c>
      <c r="E87" s="54">
        <v>4775</v>
      </c>
      <c r="F87" s="54">
        <v>17248</v>
      </c>
      <c r="G87" s="54">
        <v>7609</v>
      </c>
      <c r="H87" s="54">
        <v>9639</v>
      </c>
    </row>
    <row r="88" spans="1:8" s="32" customFormat="1">
      <c r="A88" s="138"/>
      <c r="B88" s="132"/>
      <c r="C88" s="139"/>
      <c r="D88" s="139"/>
      <c r="E88" s="139"/>
      <c r="F88" s="139"/>
      <c r="G88" s="139"/>
      <c r="H88" s="139"/>
    </row>
    <row r="89" spans="1:8" s="32" customFormat="1">
      <c r="A89" s="138" t="s">
        <v>15</v>
      </c>
      <c r="B89" s="132">
        <v>2017</v>
      </c>
      <c r="C89" s="108" t="s">
        <v>68</v>
      </c>
      <c r="D89" s="108" t="s">
        <v>68</v>
      </c>
      <c r="E89" s="108" t="s">
        <v>68</v>
      </c>
      <c r="F89" s="108" t="s">
        <v>68</v>
      </c>
      <c r="G89" s="108" t="s">
        <v>68</v>
      </c>
      <c r="H89" s="108" t="s">
        <v>68</v>
      </c>
    </row>
    <row r="90" spans="1:8" s="32" customFormat="1">
      <c r="A90" s="138"/>
      <c r="B90" s="132">
        <v>2018</v>
      </c>
      <c r="C90" s="303">
        <v>63</v>
      </c>
      <c r="D90" s="303">
        <v>63</v>
      </c>
      <c r="E90" s="303" t="s">
        <v>68</v>
      </c>
      <c r="F90" s="303">
        <v>63</v>
      </c>
      <c r="G90" s="303">
        <v>63</v>
      </c>
      <c r="H90" s="303" t="s">
        <v>68</v>
      </c>
    </row>
    <row r="91" spans="1:8" s="32" customFormat="1">
      <c r="A91" s="138"/>
      <c r="B91" s="132">
        <v>2019</v>
      </c>
      <c r="C91" s="303">
        <v>57</v>
      </c>
      <c r="D91" s="303">
        <v>57</v>
      </c>
      <c r="E91" s="303" t="s">
        <v>68</v>
      </c>
      <c r="F91" s="303">
        <v>75</v>
      </c>
      <c r="G91" s="303">
        <v>75</v>
      </c>
      <c r="H91" s="303" t="s">
        <v>68</v>
      </c>
    </row>
    <row r="92" spans="1:8" s="32" customFormat="1">
      <c r="A92" s="138"/>
      <c r="B92" s="132">
        <v>2020</v>
      </c>
      <c r="C92" s="139">
        <v>153</v>
      </c>
      <c r="D92" s="139">
        <v>153</v>
      </c>
      <c r="E92" s="139" t="s">
        <v>68</v>
      </c>
      <c r="F92" s="139">
        <v>153</v>
      </c>
      <c r="G92" s="139">
        <v>153</v>
      </c>
      <c r="H92" s="139" t="s">
        <v>68</v>
      </c>
    </row>
    <row r="93" spans="1:8" s="32" customFormat="1">
      <c r="A93" s="138"/>
      <c r="B93" s="132">
        <v>2021</v>
      </c>
      <c r="C93" s="109">
        <v>279</v>
      </c>
      <c r="D93" s="109">
        <v>252</v>
      </c>
      <c r="E93" s="109">
        <v>27</v>
      </c>
      <c r="F93" s="109">
        <v>633</v>
      </c>
      <c r="G93" s="109">
        <v>457</v>
      </c>
      <c r="H93" s="109">
        <v>176</v>
      </c>
    </row>
    <row r="94" spans="1:8" s="32" customFormat="1">
      <c r="A94" s="138"/>
      <c r="B94" s="132"/>
      <c r="C94" s="139"/>
      <c r="D94" s="139"/>
      <c r="E94" s="139"/>
      <c r="F94" s="139"/>
      <c r="G94" s="139"/>
      <c r="H94" s="139"/>
    </row>
    <row r="95" spans="1:8" s="32" customFormat="1">
      <c r="A95" s="312" t="s">
        <v>150</v>
      </c>
      <c r="B95" s="132">
        <v>2017</v>
      </c>
      <c r="C95" s="108">
        <v>4218</v>
      </c>
      <c r="D95" s="108">
        <v>2885</v>
      </c>
      <c r="E95" s="108">
        <v>1333</v>
      </c>
      <c r="F95" s="108">
        <v>7274</v>
      </c>
      <c r="G95" s="108">
        <v>4196</v>
      </c>
      <c r="H95" s="108">
        <v>3078</v>
      </c>
    </row>
    <row r="96" spans="1:8" s="32" customFormat="1">
      <c r="A96" s="138"/>
      <c r="B96" s="132">
        <v>2018</v>
      </c>
      <c r="C96" s="303">
        <v>5955</v>
      </c>
      <c r="D96" s="303">
        <v>4644</v>
      </c>
      <c r="E96" s="303">
        <v>1311</v>
      </c>
      <c r="F96" s="303">
        <v>10258</v>
      </c>
      <c r="G96" s="303">
        <v>7416</v>
      </c>
      <c r="H96" s="303">
        <v>2842</v>
      </c>
    </row>
    <row r="97" spans="1:8" s="32" customFormat="1">
      <c r="A97" s="138"/>
      <c r="B97" s="132">
        <v>2019</v>
      </c>
      <c r="C97" s="303">
        <v>7469</v>
      </c>
      <c r="D97" s="303">
        <v>5589</v>
      </c>
      <c r="E97" s="303">
        <v>1880</v>
      </c>
      <c r="F97" s="303">
        <v>14347</v>
      </c>
      <c r="G97" s="303">
        <v>10578</v>
      </c>
      <c r="H97" s="303">
        <v>3769</v>
      </c>
    </row>
    <row r="98" spans="1:8" s="32" customFormat="1">
      <c r="A98" s="138"/>
      <c r="B98" s="132">
        <v>2020</v>
      </c>
      <c r="C98" s="54">
        <v>4511</v>
      </c>
      <c r="D98" s="54">
        <v>3515</v>
      </c>
      <c r="E98" s="54">
        <v>996</v>
      </c>
      <c r="F98" s="54">
        <v>16929</v>
      </c>
      <c r="G98" s="54">
        <v>15316</v>
      </c>
      <c r="H98" s="54">
        <v>1613</v>
      </c>
    </row>
    <row r="99" spans="1:8" s="32" customFormat="1">
      <c r="A99" s="138"/>
      <c r="B99" s="132">
        <v>2021</v>
      </c>
      <c r="C99" s="54">
        <v>7751</v>
      </c>
      <c r="D99" s="54">
        <v>6601</v>
      </c>
      <c r="E99" s="54">
        <v>1150</v>
      </c>
      <c r="F99" s="54">
        <v>23388</v>
      </c>
      <c r="G99" s="54">
        <v>21191</v>
      </c>
      <c r="H99" s="54">
        <v>2197</v>
      </c>
    </row>
    <row r="100" spans="1:8" s="32" customFormat="1">
      <c r="A100" s="138"/>
      <c r="B100" s="132"/>
      <c r="C100" s="143"/>
      <c r="D100" s="143"/>
      <c r="E100" s="143"/>
      <c r="F100" s="143"/>
      <c r="G100" s="143"/>
      <c r="H100" s="143"/>
    </row>
    <row r="101" spans="1:8" s="32" customFormat="1">
      <c r="A101" s="138" t="s">
        <v>244</v>
      </c>
      <c r="B101" s="132">
        <v>2017</v>
      </c>
      <c r="C101" s="143" t="s">
        <v>68</v>
      </c>
      <c r="D101" s="143" t="s">
        <v>68</v>
      </c>
      <c r="E101" s="143" t="s">
        <v>68</v>
      </c>
      <c r="F101" s="143" t="s">
        <v>68</v>
      </c>
      <c r="G101" s="143" t="s">
        <v>68</v>
      </c>
      <c r="H101" s="143" t="s">
        <v>68</v>
      </c>
    </row>
    <row r="102" spans="1:8" s="32" customFormat="1">
      <c r="A102" s="138"/>
      <c r="B102" s="132">
        <v>2018</v>
      </c>
      <c r="C102" s="143" t="s">
        <v>68</v>
      </c>
      <c r="D102" s="143" t="s">
        <v>68</v>
      </c>
      <c r="E102" s="143" t="s">
        <v>68</v>
      </c>
      <c r="F102" s="143" t="s">
        <v>68</v>
      </c>
      <c r="G102" s="143" t="s">
        <v>68</v>
      </c>
      <c r="H102" s="143" t="s">
        <v>68</v>
      </c>
    </row>
    <row r="103" spans="1:8" s="32" customFormat="1">
      <c r="A103" s="138"/>
      <c r="B103" s="132">
        <v>2019</v>
      </c>
      <c r="C103" s="143" t="s">
        <v>68</v>
      </c>
      <c r="D103" s="143" t="s">
        <v>68</v>
      </c>
      <c r="E103" s="143" t="s">
        <v>68</v>
      </c>
      <c r="F103" s="143" t="s">
        <v>68</v>
      </c>
      <c r="G103" s="143" t="s">
        <v>68</v>
      </c>
      <c r="H103" s="143" t="s">
        <v>68</v>
      </c>
    </row>
    <row r="104" spans="1:8" s="32" customFormat="1">
      <c r="A104" s="138"/>
      <c r="B104" s="132">
        <v>2020</v>
      </c>
      <c r="C104" s="54" t="s">
        <v>68</v>
      </c>
      <c r="D104" s="54" t="s">
        <v>68</v>
      </c>
      <c r="E104" s="54" t="s">
        <v>68</v>
      </c>
      <c r="F104" s="54" t="s">
        <v>68</v>
      </c>
      <c r="G104" s="54" t="s">
        <v>68</v>
      </c>
      <c r="H104" s="54" t="s">
        <v>68</v>
      </c>
    </row>
    <row r="105" spans="1:8" s="32" customFormat="1">
      <c r="A105" s="138"/>
      <c r="B105" s="132">
        <v>2021</v>
      </c>
      <c r="C105" s="54" t="s">
        <v>68</v>
      </c>
      <c r="D105" s="54" t="s">
        <v>68</v>
      </c>
      <c r="E105" s="54" t="s">
        <v>68</v>
      </c>
      <c r="F105" s="54" t="s">
        <v>68</v>
      </c>
      <c r="G105" s="54" t="s">
        <v>68</v>
      </c>
      <c r="H105" s="54" t="s">
        <v>68</v>
      </c>
    </row>
    <row r="106" spans="1:8" s="32" customFormat="1">
      <c r="A106" s="138"/>
      <c r="B106" s="132"/>
      <c r="C106" s="143"/>
      <c r="D106" s="143"/>
      <c r="E106" s="143"/>
      <c r="F106" s="143"/>
      <c r="G106" s="143"/>
      <c r="H106" s="143"/>
    </row>
    <row r="107" spans="1:8" s="32" customFormat="1">
      <c r="A107" s="138" t="s">
        <v>245</v>
      </c>
      <c r="B107" s="132">
        <v>2017</v>
      </c>
      <c r="C107" s="143" t="s">
        <v>68</v>
      </c>
      <c r="D107" s="143" t="s">
        <v>68</v>
      </c>
      <c r="E107" s="143" t="s">
        <v>68</v>
      </c>
      <c r="F107" s="143" t="s">
        <v>68</v>
      </c>
      <c r="G107" s="143" t="s">
        <v>68</v>
      </c>
      <c r="H107" s="143" t="s">
        <v>68</v>
      </c>
    </row>
    <row r="108" spans="1:8" s="32" customFormat="1">
      <c r="A108" s="138"/>
      <c r="B108" s="132">
        <v>2018</v>
      </c>
      <c r="C108" s="143" t="s">
        <v>68</v>
      </c>
      <c r="D108" s="143" t="s">
        <v>68</v>
      </c>
      <c r="E108" s="143" t="s">
        <v>68</v>
      </c>
      <c r="F108" s="143" t="s">
        <v>68</v>
      </c>
      <c r="G108" s="143" t="s">
        <v>68</v>
      </c>
      <c r="H108" s="143" t="s">
        <v>68</v>
      </c>
    </row>
    <row r="109" spans="1:8" s="32" customFormat="1">
      <c r="A109" s="138"/>
      <c r="B109" s="132">
        <v>2019</v>
      </c>
      <c r="C109" s="143" t="s">
        <v>68</v>
      </c>
      <c r="D109" s="143" t="s">
        <v>68</v>
      </c>
      <c r="E109" s="143" t="s">
        <v>68</v>
      </c>
      <c r="F109" s="143" t="s">
        <v>68</v>
      </c>
      <c r="G109" s="143" t="s">
        <v>68</v>
      </c>
      <c r="H109" s="143" t="s">
        <v>68</v>
      </c>
    </row>
    <row r="110" spans="1:8" s="32" customFormat="1">
      <c r="A110" s="138"/>
      <c r="B110" s="132">
        <v>2020</v>
      </c>
      <c r="C110" s="109" t="s">
        <v>68</v>
      </c>
      <c r="D110" s="109" t="s">
        <v>68</v>
      </c>
      <c r="E110" s="109" t="s">
        <v>68</v>
      </c>
      <c r="F110" s="109" t="s">
        <v>68</v>
      </c>
      <c r="G110" s="109" t="s">
        <v>68</v>
      </c>
      <c r="H110" s="109" t="s">
        <v>68</v>
      </c>
    </row>
    <row r="111" spans="1:8" s="32" customFormat="1">
      <c r="A111" s="138"/>
      <c r="B111" s="132">
        <v>2021</v>
      </c>
      <c r="C111" s="109" t="s">
        <v>68</v>
      </c>
      <c r="D111" s="109" t="s">
        <v>68</v>
      </c>
      <c r="E111" s="109" t="s">
        <v>68</v>
      </c>
      <c r="F111" s="109" t="s">
        <v>68</v>
      </c>
      <c r="G111" s="109" t="s">
        <v>68</v>
      </c>
      <c r="H111" s="109" t="s">
        <v>68</v>
      </c>
    </row>
    <row r="112" spans="1:8" s="32" customFormat="1">
      <c r="A112" s="138"/>
      <c r="B112" s="132"/>
      <c r="C112" s="109"/>
      <c r="D112" s="109"/>
      <c r="E112" s="109"/>
      <c r="F112" s="109"/>
      <c r="G112" s="109"/>
      <c r="H112" s="109"/>
    </row>
    <row r="113" spans="1:8" s="32" customFormat="1">
      <c r="A113" s="142" t="s">
        <v>19</v>
      </c>
      <c r="B113" s="132">
        <v>2017</v>
      </c>
      <c r="C113" s="144">
        <v>59997</v>
      </c>
      <c r="D113" s="144">
        <v>35573</v>
      </c>
      <c r="E113" s="144">
        <v>24424</v>
      </c>
      <c r="F113" s="144">
        <v>149157</v>
      </c>
      <c r="G113" s="144">
        <v>76129</v>
      </c>
      <c r="H113" s="144">
        <v>73028</v>
      </c>
    </row>
    <row r="114" spans="1:8" s="32" customFormat="1">
      <c r="A114" s="138"/>
      <c r="B114" s="132">
        <v>2018</v>
      </c>
      <c r="C114" s="303">
        <v>65141</v>
      </c>
      <c r="D114" s="303">
        <v>37606</v>
      </c>
      <c r="E114" s="303">
        <v>27535</v>
      </c>
      <c r="F114" s="303">
        <v>166270</v>
      </c>
      <c r="G114" s="303">
        <v>84389</v>
      </c>
      <c r="H114" s="303">
        <v>81881</v>
      </c>
    </row>
    <row r="115" spans="1:8" s="32" customFormat="1">
      <c r="A115" s="138"/>
      <c r="B115" s="132">
        <v>2019</v>
      </c>
      <c r="C115" s="362">
        <v>64384</v>
      </c>
      <c r="D115" s="362">
        <v>36247</v>
      </c>
      <c r="E115" s="362">
        <v>28137</v>
      </c>
      <c r="F115" s="362">
        <v>166093</v>
      </c>
      <c r="G115" s="362">
        <v>81859</v>
      </c>
      <c r="H115" s="362">
        <v>84234</v>
      </c>
    </row>
    <row r="116" spans="1:8" s="32" customFormat="1">
      <c r="A116" s="138"/>
      <c r="B116" s="132">
        <v>2020</v>
      </c>
      <c r="C116" s="109">
        <v>45741</v>
      </c>
      <c r="D116" s="109">
        <v>29085</v>
      </c>
      <c r="E116" s="109">
        <v>16656</v>
      </c>
      <c r="F116" s="109">
        <v>126562</v>
      </c>
      <c r="G116" s="109">
        <v>61876</v>
      </c>
      <c r="H116" s="109">
        <v>64686</v>
      </c>
    </row>
    <row r="117" spans="1:8" s="32" customFormat="1">
      <c r="A117" s="138"/>
      <c r="B117" s="132">
        <v>2021</v>
      </c>
      <c r="C117" s="109">
        <v>48959</v>
      </c>
      <c r="D117" s="109">
        <v>29959</v>
      </c>
      <c r="E117" s="109">
        <v>19000</v>
      </c>
      <c r="F117" s="109">
        <v>127101</v>
      </c>
      <c r="G117" s="109">
        <v>63463</v>
      </c>
      <c r="H117" s="109">
        <v>63638</v>
      </c>
    </row>
    <row r="118" spans="1:8" s="32" customFormat="1">
      <c r="A118" s="138"/>
      <c r="B118" s="132"/>
      <c r="C118" s="109"/>
      <c r="D118" s="109"/>
      <c r="E118" s="109"/>
      <c r="F118" s="109"/>
      <c r="G118" s="109"/>
      <c r="H118" s="109"/>
    </row>
    <row r="119" spans="1:8" s="32" customFormat="1">
      <c r="A119" s="145" t="s">
        <v>20</v>
      </c>
      <c r="B119" s="132">
        <v>2017</v>
      </c>
      <c r="C119" s="108">
        <v>7444</v>
      </c>
      <c r="D119" s="108">
        <v>5270</v>
      </c>
      <c r="E119" s="108">
        <v>2174</v>
      </c>
      <c r="F119" s="108">
        <v>10113</v>
      </c>
      <c r="G119" s="108">
        <v>7176</v>
      </c>
      <c r="H119" s="108">
        <v>2937</v>
      </c>
    </row>
    <row r="120" spans="1:8" s="32" customFormat="1">
      <c r="A120" s="145"/>
      <c r="B120" s="132">
        <v>2018</v>
      </c>
      <c r="C120" s="303">
        <v>8523</v>
      </c>
      <c r="D120" s="303">
        <v>5100</v>
      </c>
      <c r="E120" s="303">
        <v>3423</v>
      </c>
      <c r="F120" s="303">
        <v>11531</v>
      </c>
      <c r="G120" s="303">
        <v>7122</v>
      </c>
      <c r="H120" s="303">
        <v>4409</v>
      </c>
    </row>
    <row r="121" spans="1:8" s="32" customFormat="1">
      <c r="A121" s="145"/>
      <c r="B121" s="132">
        <v>2019</v>
      </c>
      <c r="C121" s="303">
        <v>8613</v>
      </c>
      <c r="D121" s="303">
        <v>5169</v>
      </c>
      <c r="E121" s="303">
        <v>3444</v>
      </c>
      <c r="F121" s="303">
        <v>10946</v>
      </c>
      <c r="G121" s="303">
        <v>6991</v>
      </c>
      <c r="H121" s="303">
        <v>3955</v>
      </c>
    </row>
    <row r="122" spans="1:8" s="32" customFormat="1">
      <c r="A122" s="145"/>
      <c r="B122" s="132">
        <v>2020</v>
      </c>
      <c r="C122" s="109">
        <v>4795</v>
      </c>
      <c r="D122" s="109">
        <v>4421</v>
      </c>
      <c r="E122" s="109">
        <v>374</v>
      </c>
      <c r="F122" s="109">
        <v>5805</v>
      </c>
      <c r="G122" s="109">
        <v>5237</v>
      </c>
      <c r="H122" s="109">
        <v>568</v>
      </c>
    </row>
    <row r="123" spans="1:8" s="32" customFormat="1">
      <c r="A123" s="145"/>
      <c r="B123" s="132">
        <v>2021</v>
      </c>
      <c r="C123" s="109">
        <v>5324</v>
      </c>
      <c r="D123" s="109">
        <v>3759</v>
      </c>
      <c r="E123" s="109">
        <v>1565</v>
      </c>
      <c r="F123" s="109">
        <v>6769</v>
      </c>
      <c r="G123" s="109">
        <v>4842</v>
      </c>
      <c r="H123" s="109">
        <v>1927</v>
      </c>
    </row>
    <row r="124" spans="1:8" s="32" customFormat="1">
      <c r="A124" s="145"/>
      <c r="B124" s="132"/>
      <c r="C124" s="109"/>
      <c r="D124" s="109"/>
      <c r="E124" s="109"/>
      <c r="F124" s="109"/>
      <c r="G124" s="109"/>
      <c r="H124" s="109"/>
    </row>
    <row r="125" spans="1:8" s="32" customFormat="1">
      <c r="A125" s="145" t="s">
        <v>21</v>
      </c>
      <c r="B125" s="132">
        <v>2017</v>
      </c>
      <c r="C125" s="109" t="s">
        <v>68</v>
      </c>
      <c r="D125" s="109" t="s">
        <v>68</v>
      </c>
      <c r="E125" s="109" t="s">
        <v>68</v>
      </c>
      <c r="F125" s="109" t="s">
        <v>68</v>
      </c>
      <c r="G125" s="109" t="s">
        <v>68</v>
      </c>
      <c r="H125" s="109" t="s">
        <v>68</v>
      </c>
    </row>
    <row r="126" spans="1:8" s="32" customFormat="1">
      <c r="A126" s="145"/>
      <c r="B126" s="132">
        <v>2018</v>
      </c>
      <c r="C126" s="303" t="s">
        <v>68</v>
      </c>
      <c r="D126" s="303" t="s">
        <v>68</v>
      </c>
      <c r="E126" s="303" t="s">
        <v>68</v>
      </c>
      <c r="F126" s="303" t="s">
        <v>68</v>
      </c>
      <c r="G126" s="303" t="s">
        <v>68</v>
      </c>
      <c r="H126" s="303" t="s">
        <v>68</v>
      </c>
    </row>
    <row r="127" spans="1:8" s="32" customFormat="1">
      <c r="A127" s="145"/>
      <c r="B127" s="132">
        <v>2019</v>
      </c>
      <c r="C127" s="303" t="s">
        <v>68</v>
      </c>
      <c r="D127" s="303" t="s">
        <v>68</v>
      </c>
      <c r="E127" s="303" t="s">
        <v>68</v>
      </c>
      <c r="F127" s="303" t="s">
        <v>68</v>
      </c>
      <c r="G127" s="303" t="s">
        <v>68</v>
      </c>
      <c r="H127" s="303" t="s">
        <v>68</v>
      </c>
    </row>
    <row r="128" spans="1:8" s="32" customFormat="1">
      <c r="A128" s="145"/>
      <c r="B128" s="132">
        <v>2020</v>
      </c>
      <c r="C128" s="109" t="s">
        <v>68</v>
      </c>
      <c r="D128" s="109" t="s">
        <v>68</v>
      </c>
      <c r="E128" s="109" t="s">
        <v>68</v>
      </c>
      <c r="F128" s="109" t="s">
        <v>68</v>
      </c>
      <c r="G128" s="109" t="s">
        <v>68</v>
      </c>
      <c r="H128" s="109" t="s">
        <v>68</v>
      </c>
    </row>
    <row r="129" spans="1:8" s="32" customFormat="1">
      <c r="A129" s="145"/>
      <c r="B129" s="132">
        <v>2021</v>
      </c>
      <c r="C129" s="109" t="s">
        <v>68</v>
      </c>
      <c r="D129" s="109" t="s">
        <v>68</v>
      </c>
      <c r="E129" s="109" t="s">
        <v>68</v>
      </c>
      <c r="F129" s="109" t="s">
        <v>68</v>
      </c>
      <c r="G129" s="109" t="s">
        <v>68</v>
      </c>
      <c r="H129" s="109" t="s">
        <v>68</v>
      </c>
    </row>
    <row r="130" spans="1:8" s="32" customFormat="1">
      <c r="A130" s="145"/>
      <c r="B130" s="132"/>
      <c r="C130" s="109"/>
      <c r="D130" s="109"/>
      <c r="E130" s="109"/>
      <c r="F130" s="109"/>
      <c r="G130" s="109"/>
      <c r="H130" s="109"/>
    </row>
    <row r="131" spans="1:8" s="32" customFormat="1" ht="24">
      <c r="A131" s="145" t="s">
        <v>22</v>
      </c>
      <c r="B131" s="132">
        <v>2017</v>
      </c>
      <c r="C131" s="108">
        <v>5165</v>
      </c>
      <c r="D131" s="108">
        <v>1838</v>
      </c>
      <c r="E131" s="108">
        <v>3327</v>
      </c>
      <c r="F131" s="108">
        <v>9865</v>
      </c>
      <c r="G131" s="108">
        <v>3953</v>
      </c>
      <c r="H131" s="108">
        <v>5912</v>
      </c>
    </row>
    <row r="132" spans="1:8" s="32" customFormat="1">
      <c r="A132" s="145"/>
      <c r="B132" s="132">
        <v>2018</v>
      </c>
      <c r="C132" s="303">
        <v>4036</v>
      </c>
      <c r="D132" s="303">
        <v>2053</v>
      </c>
      <c r="E132" s="303">
        <v>1983</v>
      </c>
      <c r="F132" s="303">
        <v>6282</v>
      </c>
      <c r="G132" s="303">
        <v>3247</v>
      </c>
      <c r="H132" s="303">
        <v>3035</v>
      </c>
    </row>
    <row r="133" spans="1:8" s="32" customFormat="1">
      <c r="A133" s="145"/>
      <c r="B133" s="132">
        <v>2019</v>
      </c>
      <c r="C133" s="303">
        <v>4769</v>
      </c>
      <c r="D133" s="303">
        <v>2443</v>
      </c>
      <c r="E133" s="303">
        <v>2326</v>
      </c>
      <c r="F133" s="303">
        <v>7051</v>
      </c>
      <c r="G133" s="303">
        <v>3630</v>
      </c>
      <c r="H133" s="303">
        <v>3421</v>
      </c>
    </row>
    <row r="134" spans="1:8" s="32" customFormat="1">
      <c r="A134" s="145"/>
      <c r="B134" s="132">
        <v>2020</v>
      </c>
      <c r="C134" s="109">
        <v>2508</v>
      </c>
      <c r="D134" s="109">
        <v>2061</v>
      </c>
      <c r="E134" s="109">
        <v>447</v>
      </c>
      <c r="F134" s="109">
        <v>3721</v>
      </c>
      <c r="G134" s="109">
        <v>2937</v>
      </c>
      <c r="H134" s="109">
        <v>784</v>
      </c>
    </row>
    <row r="135" spans="1:8" s="32" customFormat="1">
      <c r="A135" s="145"/>
      <c r="B135" s="132">
        <v>2021</v>
      </c>
      <c r="C135" s="109">
        <v>3320</v>
      </c>
      <c r="D135" s="109">
        <v>2477</v>
      </c>
      <c r="E135" s="109">
        <v>843</v>
      </c>
      <c r="F135" s="109">
        <v>4481</v>
      </c>
      <c r="G135" s="109">
        <v>3017</v>
      </c>
      <c r="H135" s="109">
        <v>1464</v>
      </c>
    </row>
    <row r="136" spans="1:8" s="32" customFormat="1">
      <c r="A136" s="145"/>
      <c r="B136" s="132"/>
      <c r="C136" s="109"/>
      <c r="D136" s="109"/>
      <c r="E136" s="109"/>
      <c r="F136" s="109"/>
      <c r="G136" s="109"/>
      <c r="H136" s="109"/>
    </row>
    <row r="137" spans="1:8" s="32" customFormat="1">
      <c r="A137" s="145" t="s">
        <v>23</v>
      </c>
      <c r="B137" s="132">
        <v>2017</v>
      </c>
      <c r="C137" s="108">
        <v>47195</v>
      </c>
      <c r="D137" s="108">
        <v>28346</v>
      </c>
      <c r="E137" s="108">
        <v>18849</v>
      </c>
      <c r="F137" s="108">
        <v>128433</v>
      </c>
      <c r="G137" s="108">
        <v>64589</v>
      </c>
      <c r="H137" s="108">
        <v>63844</v>
      </c>
    </row>
    <row r="138" spans="1:8" s="32" customFormat="1">
      <c r="A138" s="145"/>
      <c r="B138" s="132">
        <v>2018</v>
      </c>
      <c r="C138" s="303">
        <v>52430</v>
      </c>
      <c r="D138" s="303">
        <v>30337</v>
      </c>
      <c r="E138" s="303">
        <v>22093</v>
      </c>
      <c r="F138" s="303">
        <v>148021</v>
      </c>
      <c r="G138" s="303">
        <v>73643</v>
      </c>
      <c r="H138" s="303">
        <v>74378</v>
      </c>
    </row>
    <row r="139" spans="1:8" s="32" customFormat="1">
      <c r="A139" s="145"/>
      <c r="B139" s="132">
        <v>2019</v>
      </c>
      <c r="C139" s="303">
        <v>50894</v>
      </c>
      <c r="D139" s="303">
        <v>28578</v>
      </c>
      <c r="E139" s="303">
        <v>22316</v>
      </c>
      <c r="F139" s="303">
        <v>147756</v>
      </c>
      <c r="G139" s="303">
        <v>71047</v>
      </c>
      <c r="H139" s="303">
        <v>76709</v>
      </c>
    </row>
    <row r="140" spans="1:8" s="32" customFormat="1">
      <c r="A140" s="145"/>
      <c r="B140" s="132">
        <v>2020</v>
      </c>
      <c r="C140" s="109">
        <v>38420</v>
      </c>
      <c r="D140" s="109">
        <v>22593</v>
      </c>
      <c r="E140" s="109">
        <v>15827</v>
      </c>
      <c r="F140" s="109">
        <v>117009</v>
      </c>
      <c r="G140" s="109">
        <v>53690</v>
      </c>
      <c r="H140" s="109">
        <v>63319</v>
      </c>
    </row>
    <row r="141" spans="1:8" s="32" customFormat="1">
      <c r="A141" s="145"/>
      <c r="B141" s="132">
        <v>2021</v>
      </c>
      <c r="C141" s="109">
        <v>40262</v>
      </c>
      <c r="D141" s="109">
        <v>23719</v>
      </c>
      <c r="E141" s="109">
        <v>16543</v>
      </c>
      <c r="F141" s="109">
        <v>115690</v>
      </c>
      <c r="G141" s="109">
        <v>55590</v>
      </c>
      <c r="H141" s="109">
        <v>60100</v>
      </c>
    </row>
    <row r="142" spans="1:8" s="32" customFormat="1">
      <c r="A142" s="145"/>
      <c r="B142" s="132"/>
      <c r="C142" s="109"/>
      <c r="D142" s="109"/>
      <c r="E142" s="109"/>
      <c r="F142" s="109"/>
      <c r="G142" s="109"/>
      <c r="H142" s="109"/>
    </row>
    <row r="143" spans="1:8" s="32" customFormat="1">
      <c r="A143" s="145" t="s">
        <v>24</v>
      </c>
      <c r="B143" s="132">
        <v>2017</v>
      </c>
      <c r="C143" s="108">
        <v>193</v>
      </c>
      <c r="D143" s="108">
        <v>119</v>
      </c>
      <c r="E143" s="108">
        <v>74</v>
      </c>
      <c r="F143" s="108">
        <v>746</v>
      </c>
      <c r="G143" s="108">
        <v>411</v>
      </c>
      <c r="H143" s="108">
        <v>335</v>
      </c>
    </row>
    <row r="144" spans="1:8" s="32" customFormat="1">
      <c r="A144" s="145"/>
      <c r="B144" s="132">
        <v>2018</v>
      </c>
      <c r="C144" s="303">
        <v>152</v>
      </c>
      <c r="D144" s="303">
        <v>116</v>
      </c>
      <c r="E144" s="303">
        <v>36</v>
      </c>
      <c r="F144" s="303">
        <v>436</v>
      </c>
      <c r="G144" s="303">
        <v>377</v>
      </c>
      <c r="H144" s="303">
        <v>59</v>
      </c>
    </row>
    <row r="145" spans="1:8" s="32" customFormat="1">
      <c r="A145" s="145"/>
      <c r="B145" s="132">
        <v>2019</v>
      </c>
      <c r="C145" s="303">
        <v>108</v>
      </c>
      <c r="D145" s="303">
        <v>57</v>
      </c>
      <c r="E145" s="303">
        <v>51</v>
      </c>
      <c r="F145" s="303">
        <v>340</v>
      </c>
      <c r="G145" s="303">
        <v>191</v>
      </c>
      <c r="H145" s="303">
        <v>149</v>
      </c>
    </row>
    <row r="146" spans="1:8" s="32" customFormat="1">
      <c r="A146" s="145"/>
      <c r="B146" s="132">
        <v>2020</v>
      </c>
      <c r="C146" s="109">
        <v>18</v>
      </c>
      <c r="D146" s="109">
        <v>10</v>
      </c>
      <c r="E146" s="109">
        <v>8</v>
      </c>
      <c r="F146" s="109">
        <v>27</v>
      </c>
      <c r="G146" s="109">
        <v>12</v>
      </c>
      <c r="H146" s="109">
        <v>15</v>
      </c>
    </row>
    <row r="147" spans="1:8" s="32" customFormat="1">
      <c r="A147" s="145"/>
      <c r="B147" s="132">
        <v>2021</v>
      </c>
      <c r="C147" s="109" t="s">
        <v>68</v>
      </c>
      <c r="D147" s="109" t="s">
        <v>68</v>
      </c>
      <c r="E147" s="109" t="s">
        <v>68</v>
      </c>
      <c r="F147" s="109" t="s">
        <v>68</v>
      </c>
      <c r="G147" s="109" t="s">
        <v>68</v>
      </c>
      <c r="H147" s="109" t="s">
        <v>68</v>
      </c>
    </row>
    <row r="148" spans="1:8" s="32" customFormat="1">
      <c r="A148" s="145"/>
      <c r="B148" s="132"/>
      <c r="C148" s="109"/>
      <c r="D148" s="109"/>
      <c r="E148" s="109"/>
      <c r="F148" s="109"/>
      <c r="G148" s="109"/>
      <c r="H148" s="109"/>
    </row>
    <row r="149" spans="1:8" s="32" customFormat="1">
      <c r="A149" s="145" t="s">
        <v>25</v>
      </c>
      <c r="B149" s="132">
        <v>2017</v>
      </c>
      <c r="C149" s="109" t="s">
        <v>68</v>
      </c>
      <c r="D149" s="109" t="s">
        <v>68</v>
      </c>
      <c r="E149" s="109" t="s">
        <v>68</v>
      </c>
      <c r="F149" s="109" t="s">
        <v>68</v>
      </c>
      <c r="G149" s="109" t="s">
        <v>68</v>
      </c>
      <c r="H149" s="109" t="s">
        <v>68</v>
      </c>
    </row>
    <row r="150" spans="1:8" s="32" customFormat="1">
      <c r="A150" s="138"/>
      <c r="B150" s="132">
        <v>2018</v>
      </c>
      <c r="C150" s="303" t="s">
        <v>68</v>
      </c>
      <c r="D150" s="303" t="s">
        <v>68</v>
      </c>
      <c r="E150" s="303" t="s">
        <v>68</v>
      </c>
      <c r="F150" s="303" t="s">
        <v>68</v>
      </c>
      <c r="G150" s="303" t="s">
        <v>68</v>
      </c>
      <c r="H150" s="303" t="s">
        <v>68</v>
      </c>
    </row>
    <row r="151" spans="1:8" s="32" customFormat="1">
      <c r="A151" s="138"/>
      <c r="B151" s="132">
        <v>2019</v>
      </c>
      <c r="C151" s="303" t="s">
        <v>68</v>
      </c>
      <c r="D151" s="303" t="s">
        <v>68</v>
      </c>
      <c r="E151" s="303" t="s">
        <v>68</v>
      </c>
      <c r="F151" s="303" t="s">
        <v>68</v>
      </c>
      <c r="G151" s="303" t="s">
        <v>68</v>
      </c>
      <c r="H151" s="303" t="s">
        <v>68</v>
      </c>
    </row>
    <row r="152" spans="1:8" s="32" customFormat="1">
      <c r="A152" s="138"/>
      <c r="B152" s="132">
        <v>2020</v>
      </c>
      <c r="C152" s="54" t="s">
        <v>68</v>
      </c>
      <c r="D152" s="54" t="s">
        <v>68</v>
      </c>
      <c r="E152" s="54" t="s">
        <v>68</v>
      </c>
      <c r="F152" s="54" t="s">
        <v>68</v>
      </c>
      <c r="G152" s="54" t="s">
        <v>68</v>
      </c>
      <c r="H152" s="54" t="s">
        <v>68</v>
      </c>
    </row>
    <row r="153" spans="1:8" s="32" customFormat="1">
      <c r="A153" s="138"/>
      <c r="B153" s="132">
        <v>2021</v>
      </c>
      <c r="C153" s="54">
        <v>53</v>
      </c>
      <c r="D153" s="54">
        <v>4</v>
      </c>
      <c r="E153" s="54">
        <v>49</v>
      </c>
      <c r="F153" s="54">
        <v>161</v>
      </c>
      <c r="G153" s="54">
        <v>14</v>
      </c>
      <c r="H153" s="54">
        <v>147</v>
      </c>
    </row>
    <row r="154" spans="1:8" s="32" customFormat="1">
      <c r="A154" s="138"/>
      <c r="B154" s="132"/>
      <c r="C154" s="143"/>
      <c r="D154" s="143"/>
      <c r="E154" s="143"/>
      <c r="F154" s="143"/>
      <c r="G154" s="143"/>
      <c r="H154" s="143"/>
    </row>
    <row r="155" spans="1:8" s="32" customFormat="1">
      <c r="A155" s="138" t="s">
        <v>26</v>
      </c>
      <c r="B155" s="132">
        <v>2017</v>
      </c>
      <c r="C155" s="143" t="s">
        <v>68</v>
      </c>
      <c r="D155" s="143" t="s">
        <v>68</v>
      </c>
      <c r="E155" s="143" t="s">
        <v>68</v>
      </c>
      <c r="F155" s="143" t="s">
        <v>68</v>
      </c>
      <c r="G155" s="143" t="s">
        <v>68</v>
      </c>
      <c r="H155" s="143" t="s">
        <v>68</v>
      </c>
    </row>
    <row r="156" spans="1:8" s="32" customFormat="1">
      <c r="A156" s="138"/>
      <c r="B156" s="132">
        <v>2018</v>
      </c>
      <c r="C156" s="303" t="s">
        <v>68</v>
      </c>
      <c r="D156" s="303" t="s">
        <v>68</v>
      </c>
      <c r="E156" s="303" t="s">
        <v>68</v>
      </c>
      <c r="F156" s="303" t="s">
        <v>68</v>
      </c>
      <c r="G156" s="303" t="s">
        <v>68</v>
      </c>
      <c r="H156" s="303" t="s">
        <v>68</v>
      </c>
    </row>
    <row r="157" spans="1:8" s="32" customFormat="1">
      <c r="A157" s="138"/>
      <c r="B157" s="132">
        <v>2019</v>
      </c>
      <c r="C157" s="303" t="s">
        <v>68</v>
      </c>
      <c r="D157" s="303" t="s">
        <v>68</v>
      </c>
      <c r="E157" s="303" t="s">
        <v>68</v>
      </c>
      <c r="F157" s="303" t="s">
        <v>68</v>
      </c>
      <c r="G157" s="303" t="s">
        <v>68</v>
      </c>
      <c r="H157" s="303" t="s">
        <v>68</v>
      </c>
    </row>
    <row r="158" spans="1:8" s="32" customFormat="1">
      <c r="A158" s="138"/>
      <c r="B158" s="132">
        <v>2020</v>
      </c>
      <c r="C158" s="54" t="s">
        <v>68</v>
      </c>
      <c r="D158" s="54" t="s">
        <v>68</v>
      </c>
      <c r="E158" s="54" t="s">
        <v>68</v>
      </c>
      <c r="F158" s="54" t="s">
        <v>68</v>
      </c>
      <c r="G158" s="54" t="s">
        <v>68</v>
      </c>
      <c r="H158" s="54" t="s">
        <v>68</v>
      </c>
    </row>
    <row r="159" spans="1:8" s="32" customFormat="1">
      <c r="A159" s="138"/>
      <c r="B159" s="132">
        <v>2021</v>
      </c>
      <c r="C159" s="54" t="s">
        <v>68</v>
      </c>
      <c r="D159" s="54" t="s">
        <v>68</v>
      </c>
      <c r="E159" s="54" t="s">
        <v>68</v>
      </c>
      <c r="F159" s="54" t="s">
        <v>68</v>
      </c>
      <c r="G159" s="54" t="s">
        <v>68</v>
      </c>
      <c r="H159" s="54" t="s">
        <v>68</v>
      </c>
    </row>
    <row r="160" spans="1:8" s="32" customFormat="1">
      <c r="A160" s="138"/>
      <c r="B160" s="132"/>
      <c r="C160" s="139"/>
      <c r="D160" s="139"/>
      <c r="E160" s="139"/>
      <c r="F160" s="139"/>
      <c r="G160" s="139"/>
      <c r="H160" s="139"/>
    </row>
    <row r="161" spans="1:8" s="32" customFormat="1">
      <c r="A161" s="138" t="s">
        <v>27</v>
      </c>
      <c r="B161" s="132">
        <v>2017</v>
      </c>
      <c r="C161" s="108">
        <v>121</v>
      </c>
      <c r="D161" s="108">
        <v>121</v>
      </c>
      <c r="E161" s="108" t="s">
        <v>68</v>
      </c>
      <c r="F161" s="108">
        <v>413</v>
      </c>
      <c r="G161" s="108">
        <v>413</v>
      </c>
      <c r="H161" s="108" t="s">
        <v>68</v>
      </c>
    </row>
    <row r="162" spans="1:8" s="32" customFormat="1">
      <c r="A162" s="138"/>
      <c r="B162" s="132">
        <v>2018</v>
      </c>
      <c r="C162" s="303">
        <v>87</v>
      </c>
      <c r="D162" s="303">
        <v>87</v>
      </c>
      <c r="E162" s="303" t="s">
        <v>68</v>
      </c>
      <c r="F162" s="303">
        <v>219</v>
      </c>
      <c r="G162" s="303">
        <v>219</v>
      </c>
      <c r="H162" s="303" t="s">
        <v>68</v>
      </c>
    </row>
    <row r="163" spans="1:8" s="32" customFormat="1">
      <c r="A163" s="138"/>
      <c r="B163" s="132">
        <v>2019</v>
      </c>
      <c r="C163" s="303">
        <v>161</v>
      </c>
      <c r="D163" s="303">
        <v>161</v>
      </c>
      <c r="E163" s="303" t="s">
        <v>68</v>
      </c>
      <c r="F163" s="303">
        <v>377</v>
      </c>
      <c r="G163" s="303">
        <v>377</v>
      </c>
      <c r="H163" s="303" t="s">
        <v>68</v>
      </c>
    </row>
    <row r="164" spans="1:8" s="32" customFormat="1">
      <c r="A164" s="138"/>
      <c r="B164" s="132">
        <v>2020</v>
      </c>
      <c r="C164" s="54">
        <v>284</v>
      </c>
      <c r="D164" s="54">
        <v>222</v>
      </c>
      <c r="E164" s="54">
        <v>62</v>
      </c>
      <c r="F164" s="54">
        <v>1838</v>
      </c>
      <c r="G164" s="54">
        <v>552</v>
      </c>
      <c r="H164" s="54">
        <v>1286</v>
      </c>
    </row>
    <row r="165" spans="1:8" s="32" customFormat="1">
      <c r="A165" s="138"/>
      <c r="B165" s="132">
        <v>2021</v>
      </c>
      <c r="C165" s="54">
        <v>380</v>
      </c>
      <c r="D165" s="54">
        <v>303</v>
      </c>
      <c r="E165" s="54">
        <v>77</v>
      </c>
      <c r="F165" s="54">
        <v>1791</v>
      </c>
      <c r="G165" s="54">
        <v>446</v>
      </c>
      <c r="H165" s="54">
        <v>1345</v>
      </c>
    </row>
    <row r="166" spans="1:8" s="32" customFormat="1">
      <c r="A166" s="138"/>
      <c r="B166" s="132"/>
      <c r="C166" s="143"/>
      <c r="D166" s="143"/>
      <c r="E166" s="143"/>
      <c r="F166" s="143"/>
      <c r="G166" s="143"/>
      <c r="H166" s="143"/>
    </row>
    <row r="167" spans="1:8" s="32" customFormat="1">
      <c r="A167" s="138" t="s">
        <v>28</v>
      </c>
      <c r="B167" s="132">
        <v>2017</v>
      </c>
      <c r="C167" s="143" t="s">
        <v>68</v>
      </c>
      <c r="D167" s="143" t="s">
        <v>68</v>
      </c>
      <c r="E167" s="143" t="s">
        <v>68</v>
      </c>
      <c r="F167" s="143" t="s">
        <v>68</v>
      </c>
      <c r="G167" s="143" t="s">
        <v>68</v>
      </c>
      <c r="H167" s="143" t="s">
        <v>68</v>
      </c>
    </row>
    <row r="168" spans="1:8" s="32" customFormat="1">
      <c r="A168" s="138"/>
      <c r="B168" s="132">
        <v>2018</v>
      </c>
      <c r="C168" s="303" t="s">
        <v>68</v>
      </c>
      <c r="D168" s="303" t="s">
        <v>68</v>
      </c>
      <c r="E168" s="303" t="s">
        <v>68</v>
      </c>
      <c r="F168" s="303" t="s">
        <v>68</v>
      </c>
      <c r="G168" s="303" t="s">
        <v>68</v>
      </c>
      <c r="H168" s="303" t="s">
        <v>68</v>
      </c>
    </row>
    <row r="169" spans="1:8" s="32" customFormat="1">
      <c r="A169" s="138"/>
      <c r="B169" s="132">
        <v>2019</v>
      </c>
      <c r="C169" s="303" t="s">
        <v>68</v>
      </c>
      <c r="D169" s="303" t="s">
        <v>68</v>
      </c>
      <c r="E169" s="303" t="s">
        <v>68</v>
      </c>
      <c r="F169" s="303" t="s">
        <v>68</v>
      </c>
      <c r="G169" s="303" t="s">
        <v>68</v>
      </c>
      <c r="H169" s="303" t="s">
        <v>68</v>
      </c>
    </row>
    <row r="170" spans="1:8" s="32" customFormat="1">
      <c r="A170" s="138"/>
      <c r="B170" s="132">
        <v>2020</v>
      </c>
      <c r="C170" s="139" t="s">
        <v>68</v>
      </c>
      <c r="D170" s="139" t="s">
        <v>68</v>
      </c>
      <c r="E170" s="139" t="s">
        <v>68</v>
      </c>
      <c r="F170" s="139" t="s">
        <v>68</v>
      </c>
      <c r="G170" s="139" t="s">
        <v>68</v>
      </c>
      <c r="H170" s="139" t="s">
        <v>68</v>
      </c>
    </row>
    <row r="171" spans="1:8" s="32" customFormat="1">
      <c r="A171" s="138"/>
      <c r="B171" s="132">
        <v>2021</v>
      </c>
      <c r="C171" s="109" t="s">
        <v>68</v>
      </c>
      <c r="D171" s="109" t="s">
        <v>68</v>
      </c>
      <c r="E171" s="109" t="s">
        <v>68</v>
      </c>
      <c r="F171" s="109" t="s">
        <v>68</v>
      </c>
      <c r="G171" s="109" t="s">
        <v>68</v>
      </c>
      <c r="H171" s="109" t="s">
        <v>68</v>
      </c>
    </row>
    <row r="172" spans="1:8" s="32" customFormat="1">
      <c r="A172" s="138"/>
      <c r="B172" s="132"/>
      <c r="C172" s="139"/>
      <c r="D172" s="139"/>
      <c r="E172" s="139"/>
      <c r="F172" s="139"/>
      <c r="G172" s="139"/>
      <c r="H172" s="139"/>
    </row>
    <row r="173" spans="1:8" s="32" customFormat="1">
      <c r="A173" s="138" t="s">
        <v>29</v>
      </c>
      <c r="B173" s="132">
        <v>2017</v>
      </c>
      <c r="C173" s="108">
        <v>3236</v>
      </c>
      <c r="D173" s="108">
        <v>1303</v>
      </c>
      <c r="E173" s="108">
        <v>1933</v>
      </c>
      <c r="F173" s="108">
        <v>11162</v>
      </c>
      <c r="G173" s="108">
        <v>7995</v>
      </c>
      <c r="H173" s="108">
        <v>3167</v>
      </c>
    </row>
    <row r="174" spans="1:8" s="32" customFormat="1">
      <c r="A174" s="138"/>
      <c r="B174" s="132">
        <v>2018</v>
      </c>
      <c r="C174" s="303">
        <v>3564</v>
      </c>
      <c r="D174" s="303">
        <v>1756</v>
      </c>
      <c r="E174" s="303">
        <v>1808</v>
      </c>
      <c r="F174" s="303">
        <v>16947</v>
      </c>
      <c r="G174" s="303">
        <v>13684</v>
      </c>
      <c r="H174" s="303">
        <v>3263</v>
      </c>
    </row>
    <row r="175" spans="1:8" s="32" customFormat="1">
      <c r="A175" s="138"/>
      <c r="B175" s="132">
        <v>2019</v>
      </c>
      <c r="C175" s="303">
        <v>4036</v>
      </c>
      <c r="D175" s="303">
        <v>2003</v>
      </c>
      <c r="E175" s="303">
        <v>2033</v>
      </c>
      <c r="F175" s="303">
        <v>19023</v>
      </c>
      <c r="G175" s="303">
        <v>15331</v>
      </c>
      <c r="H175" s="303">
        <v>3692</v>
      </c>
    </row>
    <row r="176" spans="1:8" s="32" customFormat="1">
      <c r="A176" s="138"/>
      <c r="B176" s="132">
        <v>2020</v>
      </c>
      <c r="C176" s="139">
        <v>1850</v>
      </c>
      <c r="D176" s="139">
        <v>1383</v>
      </c>
      <c r="E176" s="139">
        <v>467</v>
      </c>
      <c r="F176" s="139">
        <v>14035</v>
      </c>
      <c r="G176" s="139">
        <v>13209</v>
      </c>
      <c r="H176" s="139">
        <v>826</v>
      </c>
    </row>
    <row r="177" spans="1:8" s="32" customFormat="1">
      <c r="A177" s="138"/>
      <c r="B177" s="132">
        <v>2021</v>
      </c>
      <c r="C177" s="109">
        <v>2990</v>
      </c>
      <c r="D177" s="109">
        <v>2121</v>
      </c>
      <c r="E177" s="109">
        <v>869</v>
      </c>
      <c r="F177" s="109">
        <v>22135</v>
      </c>
      <c r="G177" s="109">
        <v>20468</v>
      </c>
      <c r="H177" s="109">
        <v>1667</v>
      </c>
    </row>
    <row r="178" spans="1:8" s="32" customFormat="1">
      <c r="A178" s="138"/>
      <c r="B178" s="132"/>
      <c r="C178" s="139"/>
      <c r="D178" s="139"/>
      <c r="E178" s="139"/>
      <c r="F178" s="139"/>
      <c r="G178" s="139"/>
      <c r="H178" s="139"/>
    </row>
    <row r="179" spans="1:8" s="32" customFormat="1">
      <c r="A179" s="138" t="s">
        <v>30</v>
      </c>
      <c r="B179" s="132">
        <v>2017</v>
      </c>
      <c r="C179" s="108">
        <v>67</v>
      </c>
      <c r="D179" s="108">
        <v>20</v>
      </c>
      <c r="E179" s="108">
        <v>47</v>
      </c>
      <c r="F179" s="108">
        <v>179</v>
      </c>
      <c r="G179" s="108">
        <v>30</v>
      </c>
      <c r="H179" s="108">
        <v>149</v>
      </c>
    </row>
    <row r="180" spans="1:8" s="32" customFormat="1">
      <c r="A180" s="138"/>
      <c r="B180" s="132">
        <v>2018</v>
      </c>
      <c r="C180" s="303">
        <v>41</v>
      </c>
      <c r="D180" s="303">
        <v>10</v>
      </c>
      <c r="E180" s="303">
        <v>31</v>
      </c>
      <c r="F180" s="303">
        <v>56</v>
      </c>
      <c r="G180" s="303">
        <v>12</v>
      </c>
      <c r="H180" s="303">
        <v>44</v>
      </c>
    </row>
    <row r="181" spans="1:8" s="32" customFormat="1">
      <c r="A181" s="138"/>
      <c r="B181" s="132">
        <v>2019</v>
      </c>
      <c r="C181" s="303">
        <v>25</v>
      </c>
      <c r="D181" s="303">
        <v>13</v>
      </c>
      <c r="E181" s="303">
        <v>12</v>
      </c>
      <c r="F181" s="303">
        <v>55</v>
      </c>
      <c r="G181" s="303">
        <v>24</v>
      </c>
      <c r="H181" s="303">
        <v>31</v>
      </c>
    </row>
    <row r="182" spans="1:8" s="32" customFormat="1">
      <c r="A182" s="138"/>
      <c r="B182" s="132">
        <v>2020</v>
      </c>
      <c r="C182" s="143">
        <v>57</v>
      </c>
      <c r="D182" s="143">
        <v>54</v>
      </c>
      <c r="E182" s="143">
        <v>3</v>
      </c>
      <c r="F182" s="143">
        <v>140</v>
      </c>
      <c r="G182" s="143">
        <v>129</v>
      </c>
      <c r="H182" s="143">
        <v>11</v>
      </c>
    </row>
    <row r="183" spans="1:8" s="32" customFormat="1">
      <c r="A183" s="138"/>
      <c r="B183" s="132">
        <v>2021</v>
      </c>
      <c r="C183" s="109">
        <v>30</v>
      </c>
      <c r="D183" s="109">
        <v>14</v>
      </c>
      <c r="E183" s="109">
        <v>16</v>
      </c>
      <c r="F183" s="109">
        <v>69</v>
      </c>
      <c r="G183" s="109">
        <v>18</v>
      </c>
      <c r="H183" s="109">
        <v>51</v>
      </c>
    </row>
    <row r="184" spans="1:8" s="32" customFormat="1">
      <c r="A184" s="138"/>
      <c r="B184" s="132"/>
      <c r="C184" s="139"/>
      <c r="D184" s="139"/>
      <c r="E184" s="139"/>
      <c r="F184" s="139"/>
      <c r="G184" s="139"/>
      <c r="H184" s="139"/>
    </row>
    <row r="185" spans="1:8" s="32" customFormat="1">
      <c r="A185" s="138" t="s">
        <v>31</v>
      </c>
      <c r="B185" s="132">
        <v>2017</v>
      </c>
      <c r="C185" s="108" t="s">
        <v>68</v>
      </c>
      <c r="D185" s="108" t="s">
        <v>68</v>
      </c>
      <c r="E185" s="108" t="s">
        <v>68</v>
      </c>
      <c r="F185" s="108" t="s">
        <v>68</v>
      </c>
      <c r="G185" s="108" t="s">
        <v>68</v>
      </c>
      <c r="H185" s="108" t="s">
        <v>68</v>
      </c>
    </row>
    <row r="186" spans="1:8" s="32" customFormat="1">
      <c r="A186" s="138"/>
      <c r="B186" s="132">
        <v>2018</v>
      </c>
      <c r="C186" s="303" t="s">
        <v>68</v>
      </c>
      <c r="D186" s="303" t="s">
        <v>68</v>
      </c>
      <c r="E186" s="303" t="s">
        <v>68</v>
      </c>
      <c r="F186" s="303" t="s">
        <v>68</v>
      </c>
      <c r="G186" s="303" t="s">
        <v>68</v>
      </c>
      <c r="H186" s="303" t="s">
        <v>68</v>
      </c>
    </row>
    <row r="187" spans="1:8" s="32" customFormat="1">
      <c r="A187" s="138"/>
      <c r="B187" s="132">
        <v>2019</v>
      </c>
      <c r="C187" s="303" t="s">
        <v>68</v>
      </c>
      <c r="D187" s="303" t="s">
        <v>68</v>
      </c>
      <c r="E187" s="303" t="s">
        <v>68</v>
      </c>
      <c r="F187" s="303" t="s">
        <v>68</v>
      </c>
      <c r="G187" s="303" t="s">
        <v>68</v>
      </c>
      <c r="H187" s="303" t="s">
        <v>68</v>
      </c>
    </row>
    <row r="188" spans="1:8" s="32" customFormat="1">
      <c r="A188" s="138"/>
      <c r="B188" s="132">
        <v>2020</v>
      </c>
      <c r="C188" s="54" t="s">
        <v>68</v>
      </c>
      <c r="D188" s="54" t="s">
        <v>68</v>
      </c>
      <c r="E188" s="54" t="s">
        <v>68</v>
      </c>
      <c r="F188" s="54" t="s">
        <v>68</v>
      </c>
      <c r="G188" s="54" t="s">
        <v>68</v>
      </c>
      <c r="H188" s="54" t="s">
        <v>68</v>
      </c>
    </row>
    <row r="189" spans="1:8" s="32" customFormat="1">
      <c r="A189" s="138"/>
      <c r="B189" s="132">
        <v>2021</v>
      </c>
      <c r="C189" s="54" t="s">
        <v>68</v>
      </c>
      <c r="D189" s="54" t="s">
        <v>68</v>
      </c>
      <c r="E189" s="54" t="s">
        <v>68</v>
      </c>
      <c r="F189" s="54" t="s">
        <v>68</v>
      </c>
      <c r="G189" s="54" t="s">
        <v>68</v>
      </c>
      <c r="H189" s="54" t="s">
        <v>68</v>
      </c>
    </row>
    <row r="190" spans="1:8" s="32" customFormat="1">
      <c r="A190" s="138"/>
      <c r="B190" s="132"/>
      <c r="C190" s="143"/>
      <c r="D190" s="143"/>
      <c r="E190" s="143"/>
      <c r="F190" s="143"/>
      <c r="G190" s="143"/>
      <c r="H190" s="143"/>
    </row>
    <row r="191" spans="1:8" s="32" customFormat="1">
      <c r="A191" s="138" t="s">
        <v>32</v>
      </c>
      <c r="B191" s="132">
        <v>2017</v>
      </c>
      <c r="C191" s="143" t="s">
        <v>68</v>
      </c>
      <c r="D191" s="143" t="s">
        <v>68</v>
      </c>
      <c r="E191" s="143" t="s">
        <v>68</v>
      </c>
      <c r="F191" s="143" t="s">
        <v>68</v>
      </c>
      <c r="G191" s="143" t="s">
        <v>68</v>
      </c>
      <c r="H191" s="143" t="s">
        <v>68</v>
      </c>
    </row>
    <row r="192" spans="1:8" s="32" customFormat="1">
      <c r="A192" s="138"/>
      <c r="B192" s="132">
        <v>2018</v>
      </c>
      <c r="C192" s="143" t="s">
        <v>68</v>
      </c>
      <c r="D192" s="143" t="s">
        <v>68</v>
      </c>
      <c r="E192" s="143" t="s">
        <v>68</v>
      </c>
      <c r="F192" s="143" t="s">
        <v>68</v>
      </c>
      <c r="G192" s="143" t="s">
        <v>68</v>
      </c>
      <c r="H192" s="143" t="s">
        <v>68</v>
      </c>
    </row>
    <row r="193" spans="1:8" s="32" customFormat="1">
      <c r="A193" s="138"/>
      <c r="B193" s="132">
        <v>2019</v>
      </c>
      <c r="C193" s="143" t="s">
        <v>68</v>
      </c>
      <c r="D193" s="143" t="s">
        <v>68</v>
      </c>
      <c r="E193" s="143" t="s">
        <v>68</v>
      </c>
      <c r="F193" s="143" t="s">
        <v>68</v>
      </c>
      <c r="G193" s="143" t="s">
        <v>68</v>
      </c>
      <c r="H193" s="143" t="s">
        <v>68</v>
      </c>
    </row>
    <row r="194" spans="1:8" s="32" customFormat="1">
      <c r="A194" s="138"/>
      <c r="B194" s="132">
        <v>2020</v>
      </c>
      <c r="C194" s="54" t="s">
        <v>68</v>
      </c>
      <c r="D194" s="54" t="s">
        <v>68</v>
      </c>
      <c r="E194" s="54" t="s">
        <v>68</v>
      </c>
      <c r="F194" s="54" t="s">
        <v>68</v>
      </c>
      <c r="G194" s="54" t="s">
        <v>68</v>
      </c>
      <c r="H194" s="54" t="s">
        <v>68</v>
      </c>
    </row>
    <row r="195" spans="1:8" s="32" customFormat="1">
      <c r="A195" s="138"/>
      <c r="B195" s="132">
        <v>2021</v>
      </c>
      <c r="C195" s="54" t="s">
        <v>68</v>
      </c>
      <c r="D195" s="54" t="s">
        <v>68</v>
      </c>
      <c r="E195" s="54" t="s">
        <v>68</v>
      </c>
      <c r="F195" s="54" t="s">
        <v>68</v>
      </c>
      <c r="G195" s="54" t="s">
        <v>68</v>
      </c>
      <c r="H195" s="54" t="s">
        <v>68</v>
      </c>
    </row>
    <row r="196" spans="1:8" s="32" customFormat="1">
      <c r="A196" s="138"/>
      <c r="B196" s="132"/>
      <c r="C196" s="143"/>
      <c r="D196" s="143"/>
      <c r="E196" s="143"/>
      <c r="F196" s="143"/>
      <c r="G196" s="143"/>
      <c r="H196" s="143"/>
    </row>
    <row r="197" spans="1:8" s="32" customFormat="1">
      <c r="A197" s="138" t="s">
        <v>33</v>
      </c>
      <c r="B197" s="132">
        <v>2017</v>
      </c>
      <c r="C197" s="143" t="s">
        <v>68</v>
      </c>
      <c r="D197" s="143" t="s">
        <v>68</v>
      </c>
      <c r="E197" s="143" t="s">
        <v>68</v>
      </c>
      <c r="F197" s="143" t="s">
        <v>68</v>
      </c>
      <c r="G197" s="143" t="s">
        <v>68</v>
      </c>
      <c r="H197" s="143" t="s">
        <v>68</v>
      </c>
    </row>
    <row r="198" spans="1:8" s="32" customFormat="1">
      <c r="A198" s="138"/>
      <c r="B198" s="132">
        <v>2018</v>
      </c>
      <c r="C198" s="143" t="s">
        <v>68</v>
      </c>
      <c r="D198" s="143" t="s">
        <v>68</v>
      </c>
      <c r="E198" s="143" t="s">
        <v>68</v>
      </c>
      <c r="F198" s="143" t="s">
        <v>68</v>
      </c>
      <c r="G198" s="143" t="s">
        <v>68</v>
      </c>
      <c r="H198" s="143" t="s">
        <v>68</v>
      </c>
    </row>
    <row r="199" spans="1:8" s="32" customFormat="1">
      <c r="A199" s="138"/>
      <c r="B199" s="132">
        <v>2019</v>
      </c>
      <c r="C199" s="143" t="s">
        <v>68</v>
      </c>
      <c r="D199" s="143" t="s">
        <v>68</v>
      </c>
      <c r="E199" s="143" t="s">
        <v>68</v>
      </c>
      <c r="F199" s="143" t="s">
        <v>68</v>
      </c>
      <c r="G199" s="143" t="s">
        <v>68</v>
      </c>
      <c r="H199" s="143" t="s">
        <v>68</v>
      </c>
    </row>
    <row r="200" spans="1:8" s="32" customFormat="1">
      <c r="A200" s="138"/>
      <c r="B200" s="132">
        <v>2020</v>
      </c>
      <c r="C200" s="139" t="s">
        <v>68</v>
      </c>
      <c r="D200" s="139" t="s">
        <v>68</v>
      </c>
      <c r="E200" s="139" t="s">
        <v>68</v>
      </c>
      <c r="F200" s="139" t="s">
        <v>68</v>
      </c>
      <c r="G200" s="139" t="s">
        <v>68</v>
      </c>
      <c r="H200" s="139" t="s">
        <v>68</v>
      </c>
    </row>
    <row r="201" spans="1:8" s="32" customFormat="1">
      <c r="A201" s="138"/>
      <c r="B201" s="132">
        <v>2021</v>
      </c>
      <c r="C201" s="109" t="s">
        <v>68</v>
      </c>
      <c r="D201" s="109" t="s">
        <v>68</v>
      </c>
      <c r="E201" s="109" t="s">
        <v>68</v>
      </c>
      <c r="F201" s="109" t="s">
        <v>68</v>
      </c>
      <c r="G201" s="109" t="s">
        <v>68</v>
      </c>
      <c r="H201" s="109" t="s">
        <v>68</v>
      </c>
    </row>
    <row r="202" spans="1:8" s="32" customFormat="1">
      <c r="A202" s="138"/>
      <c r="B202" s="132"/>
      <c r="C202" s="139"/>
      <c r="D202" s="139"/>
      <c r="E202" s="139"/>
      <c r="F202" s="139"/>
      <c r="G202" s="139"/>
      <c r="H202" s="139"/>
    </row>
    <row r="203" spans="1:8" s="32" customFormat="1">
      <c r="A203" s="138" t="s">
        <v>34</v>
      </c>
      <c r="B203" s="132">
        <v>2017</v>
      </c>
      <c r="C203" s="108">
        <v>15154</v>
      </c>
      <c r="D203" s="108">
        <v>6305</v>
      </c>
      <c r="E203" s="108">
        <v>8849</v>
      </c>
      <c r="F203" s="108">
        <v>29181</v>
      </c>
      <c r="G203" s="108">
        <v>8377</v>
      </c>
      <c r="H203" s="108">
        <v>20804</v>
      </c>
    </row>
    <row r="204" spans="1:8" s="32" customFormat="1">
      <c r="A204" s="138"/>
      <c r="B204" s="132">
        <v>2018</v>
      </c>
      <c r="C204" s="303">
        <v>17896</v>
      </c>
      <c r="D204" s="303">
        <v>6901</v>
      </c>
      <c r="E204" s="303">
        <v>10995</v>
      </c>
      <c r="F204" s="303">
        <v>51496</v>
      </c>
      <c r="G204" s="303">
        <v>22859</v>
      </c>
      <c r="H204" s="303">
        <v>28637</v>
      </c>
    </row>
    <row r="205" spans="1:8" s="32" customFormat="1">
      <c r="A205" s="138"/>
      <c r="B205" s="132">
        <v>2019</v>
      </c>
      <c r="C205" s="303">
        <v>18562</v>
      </c>
      <c r="D205" s="303">
        <v>7033</v>
      </c>
      <c r="E205" s="303">
        <v>11529</v>
      </c>
      <c r="F205" s="303">
        <v>55782</v>
      </c>
      <c r="G205" s="303">
        <v>29491</v>
      </c>
      <c r="H205" s="303">
        <v>26291</v>
      </c>
    </row>
    <row r="206" spans="1:8" s="32" customFormat="1">
      <c r="A206" s="138"/>
      <c r="B206" s="132">
        <v>2020</v>
      </c>
      <c r="C206" s="139">
        <v>7337</v>
      </c>
      <c r="D206" s="139">
        <v>4866</v>
      </c>
      <c r="E206" s="139">
        <v>2471</v>
      </c>
      <c r="F206" s="139">
        <v>19244</v>
      </c>
      <c r="G206" s="139">
        <v>13771</v>
      </c>
      <c r="H206" s="139">
        <v>5473</v>
      </c>
    </row>
    <row r="207" spans="1:8" s="32" customFormat="1">
      <c r="A207" s="138"/>
      <c r="B207" s="132">
        <v>2021</v>
      </c>
      <c r="C207" s="109">
        <v>11491</v>
      </c>
      <c r="D207" s="109">
        <v>6141</v>
      </c>
      <c r="E207" s="109">
        <v>5350</v>
      </c>
      <c r="F207" s="109">
        <v>31856</v>
      </c>
      <c r="G207" s="109">
        <v>20494</v>
      </c>
      <c r="H207" s="109">
        <v>11362</v>
      </c>
    </row>
    <row r="208" spans="1:8" s="32" customFormat="1">
      <c r="A208" s="138"/>
      <c r="B208" s="132"/>
      <c r="C208" s="139"/>
      <c r="D208" s="139"/>
      <c r="E208" s="139"/>
      <c r="F208" s="139"/>
      <c r="G208" s="139"/>
      <c r="H208" s="139"/>
    </row>
    <row r="209" spans="1:8" s="32" customFormat="1">
      <c r="A209" s="138" t="s">
        <v>35</v>
      </c>
      <c r="B209" s="132">
        <v>2017</v>
      </c>
      <c r="C209" s="108">
        <v>4</v>
      </c>
      <c r="D209" s="108">
        <v>4</v>
      </c>
      <c r="E209" s="108" t="s">
        <v>68</v>
      </c>
      <c r="F209" s="108">
        <v>14</v>
      </c>
      <c r="G209" s="108">
        <v>14</v>
      </c>
      <c r="H209" s="108" t="s">
        <v>68</v>
      </c>
    </row>
    <row r="210" spans="1:8" s="32" customFormat="1">
      <c r="A210" s="138"/>
      <c r="B210" s="132">
        <v>2018</v>
      </c>
      <c r="C210" s="303">
        <v>9</v>
      </c>
      <c r="D210" s="303">
        <v>9</v>
      </c>
      <c r="E210" s="303" t="s">
        <v>68</v>
      </c>
      <c r="F210" s="303">
        <v>10</v>
      </c>
      <c r="G210" s="303">
        <v>10</v>
      </c>
      <c r="H210" s="303" t="s">
        <v>68</v>
      </c>
    </row>
    <row r="211" spans="1:8" s="32" customFormat="1">
      <c r="A211" s="138"/>
      <c r="B211" s="132">
        <v>2019</v>
      </c>
      <c r="C211" s="303">
        <v>6</v>
      </c>
      <c r="D211" s="303">
        <v>6</v>
      </c>
      <c r="E211" s="303" t="s">
        <v>68</v>
      </c>
      <c r="F211" s="303">
        <v>14</v>
      </c>
      <c r="G211" s="303">
        <v>14</v>
      </c>
      <c r="H211" s="303" t="s">
        <v>68</v>
      </c>
    </row>
    <row r="212" spans="1:8" s="32" customFormat="1">
      <c r="A212" s="138"/>
      <c r="B212" s="132">
        <v>2020</v>
      </c>
      <c r="C212" s="54">
        <v>6</v>
      </c>
      <c r="D212" s="54">
        <v>6</v>
      </c>
      <c r="E212" s="54" t="s">
        <v>68</v>
      </c>
      <c r="F212" s="54">
        <v>11</v>
      </c>
      <c r="G212" s="54">
        <v>11</v>
      </c>
      <c r="H212" s="54" t="s">
        <v>68</v>
      </c>
    </row>
    <row r="213" spans="1:8" s="32" customFormat="1">
      <c r="A213" s="138"/>
      <c r="B213" s="132">
        <v>2021</v>
      </c>
      <c r="C213" s="54" t="s">
        <v>68</v>
      </c>
      <c r="D213" s="54" t="s">
        <v>68</v>
      </c>
      <c r="E213" s="54" t="s">
        <v>68</v>
      </c>
      <c r="F213" s="54" t="s">
        <v>68</v>
      </c>
      <c r="G213" s="54" t="s">
        <v>68</v>
      </c>
      <c r="H213" s="54" t="s">
        <v>68</v>
      </c>
    </row>
    <row r="214" spans="1:8" s="32" customFormat="1">
      <c r="A214" s="138"/>
      <c r="B214" s="132"/>
      <c r="C214" s="143"/>
      <c r="D214" s="143"/>
      <c r="E214" s="143"/>
      <c r="F214" s="143"/>
      <c r="G214" s="143"/>
      <c r="H214" s="143"/>
    </row>
    <row r="215" spans="1:8" s="32" customFormat="1">
      <c r="A215" s="138" t="s">
        <v>36</v>
      </c>
      <c r="B215" s="132">
        <v>2017</v>
      </c>
      <c r="C215" s="143" t="s">
        <v>68</v>
      </c>
      <c r="D215" s="143" t="s">
        <v>68</v>
      </c>
      <c r="E215" s="143" t="s">
        <v>68</v>
      </c>
      <c r="F215" s="143" t="s">
        <v>68</v>
      </c>
      <c r="G215" s="143" t="s">
        <v>68</v>
      </c>
      <c r="H215" s="143" t="s">
        <v>68</v>
      </c>
    </row>
    <row r="216" spans="1:8" s="32" customFormat="1">
      <c r="A216" s="138"/>
      <c r="B216" s="132">
        <v>2018</v>
      </c>
      <c r="C216" s="303" t="s">
        <v>68</v>
      </c>
      <c r="D216" s="303" t="s">
        <v>68</v>
      </c>
      <c r="E216" s="303" t="s">
        <v>68</v>
      </c>
      <c r="F216" s="303" t="s">
        <v>68</v>
      </c>
      <c r="G216" s="303" t="s">
        <v>68</v>
      </c>
      <c r="H216" s="303" t="s">
        <v>68</v>
      </c>
    </row>
    <row r="217" spans="1:8" s="32" customFormat="1">
      <c r="A217" s="138"/>
      <c r="B217" s="132">
        <v>2019</v>
      </c>
      <c r="C217" s="303" t="s">
        <v>68</v>
      </c>
      <c r="D217" s="303" t="s">
        <v>68</v>
      </c>
      <c r="E217" s="303" t="s">
        <v>68</v>
      </c>
      <c r="F217" s="303" t="s">
        <v>68</v>
      </c>
      <c r="G217" s="303" t="s">
        <v>68</v>
      </c>
      <c r="H217" s="303" t="s">
        <v>68</v>
      </c>
    </row>
    <row r="218" spans="1:8" s="32" customFormat="1">
      <c r="A218" s="138"/>
      <c r="B218" s="132">
        <v>2020</v>
      </c>
      <c r="C218" s="139" t="s">
        <v>68</v>
      </c>
      <c r="D218" s="139" t="s">
        <v>68</v>
      </c>
      <c r="E218" s="139" t="s">
        <v>68</v>
      </c>
      <c r="F218" s="139" t="s">
        <v>68</v>
      </c>
      <c r="G218" s="139" t="s">
        <v>68</v>
      </c>
      <c r="H218" s="139" t="s">
        <v>68</v>
      </c>
    </row>
    <row r="219" spans="1:8" s="32" customFormat="1">
      <c r="A219" s="138"/>
      <c r="B219" s="132">
        <v>2021</v>
      </c>
      <c r="C219" s="109" t="s">
        <v>68</v>
      </c>
      <c r="D219" s="109" t="s">
        <v>68</v>
      </c>
      <c r="E219" s="109" t="s">
        <v>68</v>
      </c>
      <c r="F219" s="109" t="s">
        <v>68</v>
      </c>
      <c r="G219" s="109" t="s">
        <v>68</v>
      </c>
      <c r="H219" s="109" t="s">
        <v>68</v>
      </c>
    </row>
    <row r="220" spans="1:8" s="32" customFormat="1">
      <c r="A220" s="138"/>
      <c r="B220" s="132"/>
      <c r="C220" s="139"/>
      <c r="D220" s="139"/>
      <c r="E220" s="139"/>
      <c r="F220" s="139"/>
      <c r="G220" s="139"/>
      <c r="H220" s="139"/>
    </row>
    <row r="221" spans="1:8" s="32" customFormat="1">
      <c r="A221" s="138" t="s">
        <v>37</v>
      </c>
      <c r="B221" s="132">
        <v>2017</v>
      </c>
      <c r="C221" s="108">
        <v>868</v>
      </c>
      <c r="D221" s="108">
        <v>525</v>
      </c>
      <c r="E221" s="108">
        <v>343</v>
      </c>
      <c r="F221" s="108">
        <v>1429</v>
      </c>
      <c r="G221" s="108">
        <v>851</v>
      </c>
      <c r="H221" s="108">
        <v>578</v>
      </c>
    </row>
    <row r="222" spans="1:8" s="32" customFormat="1">
      <c r="A222" s="138"/>
      <c r="B222" s="132">
        <v>2018</v>
      </c>
      <c r="C222" s="303">
        <v>530</v>
      </c>
      <c r="D222" s="303">
        <v>246</v>
      </c>
      <c r="E222" s="303">
        <v>284</v>
      </c>
      <c r="F222" s="303">
        <v>866</v>
      </c>
      <c r="G222" s="303">
        <v>381</v>
      </c>
      <c r="H222" s="303">
        <v>485</v>
      </c>
    </row>
    <row r="223" spans="1:8" s="32" customFormat="1">
      <c r="A223" s="138"/>
      <c r="B223" s="132">
        <v>2019</v>
      </c>
      <c r="C223" s="303">
        <v>677</v>
      </c>
      <c r="D223" s="303">
        <v>269</v>
      </c>
      <c r="E223" s="303">
        <v>408</v>
      </c>
      <c r="F223" s="303">
        <v>1740</v>
      </c>
      <c r="G223" s="303">
        <v>347</v>
      </c>
      <c r="H223" s="303">
        <v>1393</v>
      </c>
    </row>
    <row r="224" spans="1:8" s="32" customFormat="1">
      <c r="A224" s="138"/>
      <c r="B224" s="132">
        <v>2020</v>
      </c>
      <c r="C224" s="139">
        <v>587</v>
      </c>
      <c r="D224" s="139">
        <v>496</v>
      </c>
      <c r="E224" s="139">
        <v>91</v>
      </c>
      <c r="F224" s="139">
        <v>3404</v>
      </c>
      <c r="G224" s="139">
        <v>3054</v>
      </c>
      <c r="H224" s="139">
        <v>350</v>
      </c>
    </row>
    <row r="225" spans="1:8" s="32" customFormat="1">
      <c r="A225" s="138"/>
      <c r="B225" s="132">
        <v>2021</v>
      </c>
      <c r="C225" s="109">
        <v>142</v>
      </c>
      <c r="D225" s="109">
        <v>79</v>
      </c>
      <c r="E225" s="109">
        <v>63</v>
      </c>
      <c r="F225" s="109">
        <v>318</v>
      </c>
      <c r="G225" s="109">
        <v>90</v>
      </c>
      <c r="H225" s="109">
        <v>228</v>
      </c>
    </row>
    <row r="226" spans="1:8" s="32" customFormat="1">
      <c r="A226" s="138"/>
      <c r="B226" s="132"/>
      <c r="C226" s="139"/>
      <c r="D226" s="139"/>
      <c r="E226" s="139"/>
      <c r="F226" s="139"/>
      <c r="G226" s="139"/>
      <c r="H226" s="139"/>
    </row>
    <row r="227" spans="1:8" s="32" customFormat="1">
      <c r="A227" s="146" t="s">
        <v>38</v>
      </c>
      <c r="B227" s="132">
        <v>2017</v>
      </c>
      <c r="C227" s="108">
        <v>23</v>
      </c>
      <c r="D227" s="108">
        <v>23</v>
      </c>
      <c r="E227" s="108" t="s">
        <v>68</v>
      </c>
      <c r="F227" s="108">
        <v>23</v>
      </c>
      <c r="G227" s="108">
        <v>23</v>
      </c>
      <c r="H227" s="108" t="s">
        <v>68</v>
      </c>
    </row>
    <row r="228" spans="1:8" s="32" customFormat="1">
      <c r="A228" s="138"/>
      <c r="B228" s="132">
        <v>2018</v>
      </c>
      <c r="C228" s="303">
        <v>41</v>
      </c>
      <c r="D228" s="303">
        <v>41</v>
      </c>
      <c r="E228" s="303" t="s">
        <v>68</v>
      </c>
      <c r="F228" s="303">
        <v>41</v>
      </c>
      <c r="G228" s="303">
        <v>41</v>
      </c>
      <c r="H228" s="303" t="s">
        <v>68</v>
      </c>
    </row>
    <row r="229" spans="1:8" s="32" customFormat="1">
      <c r="A229" s="138"/>
      <c r="B229" s="132">
        <v>2019</v>
      </c>
      <c r="C229" s="303">
        <v>798</v>
      </c>
      <c r="D229" s="303">
        <v>264</v>
      </c>
      <c r="E229" s="303">
        <v>534</v>
      </c>
      <c r="F229" s="303">
        <v>1187</v>
      </c>
      <c r="G229" s="303">
        <v>357</v>
      </c>
      <c r="H229" s="303">
        <v>830</v>
      </c>
    </row>
    <row r="230" spans="1:8" s="32" customFormat="1">
      <c r="A230" s="138"/>
      <c r="B230" s="132">
        <v>2020</v>
      </c>
      <c r="C230" s="139">
        <v>3</v>
      </c>
      <c r="D230" s="139">
        <v>3</v>
      </c>
      <c r="E230" s="139" t="s">
        <v>68</v>
      </c>
      <c r="F230" s="139">
        <v>4</v>
      </c>
      <c r="G230" s="139">
        <v>4</v>
      </c>
      <c r="H230" s="139" t="s">
        <v>68</v>
      </c>
    </row>
    <row r="231" spans="1:8" s="32" customFormat="1">
      <c r="A231" s="138"/>
      <c r="B231" s="132">
        <v>2021</v>
      </c>
      <c r="C231" s="109">
        <v>75</v>
      </c>
      <c r="D231" s="109">
        <v>75</v>
      </c>
      <c r="E231" s="109" t="s">
        <v>68</v>
      </c>
      <c r="F231" s="109">
        <v>121</v>
      </c>
      <c r="G231" s="109">
        <v>121</v>
      </c>
      <c r="H231" s="109" t="s">
        <v>68</v>
      </c>
    </row>
    <row r="232" spans="1:8" s="32" customFormat="1">
      <c r="A232" s="138"/>
      <c r="B232" s="132"/>
      <c r="C232" s="139"/>
      <c r="D232" s="139"/>
      <c r="E232" s="139"/>
      <c r="F232" s="139"/>
      <c r="G232" s="139"/>
      <c r="H232" s="139"/>
    </row>
    <row r="233" spans="1:8" s="32" customFormat="1">
      <c r="A233" s="138" t="s">
        <v>39</v>
      </c>
      <c r="B233" s="132">
        <v>2017</v>
      </c>
      <c r="C233" s="108">
        <v>1441</v>
      </c>
      <c r="D233" s="108">
        <v>567</v>
      </c>
      <c r="E233" s="108">
        <v>874</v>
      </c>
      <c r="F233" s="108">
        <v>2157</v>
      </c>
      <c r="G233" s="108">
        <v>717</v>
      </c>
      <c r="H233" s="108">
        <v>1440</v>
      </c>
    </row>
    <row r="234" spans="1:8" s="32" customFormat="1">
      <c r="A234" s="138"/>
      <c r="B234" s="132">
        <v>2018</v>
      </c>
      <c r="C234" s="303">
        <v>1595</v>
      </c>
      <c r="D234" s="303">
        <v>615</v>
      </c>
      <c r="E234" s="303">
        <v>980</v>
      </c>
      <c r="F234" s="303">
        <v>2362</v>
      </c>
      <c r="G234" s="303">
        <v>731</v>
      </c>
      <c r="H234" s="303">
        <v>1631</v>
      </c>
    </row>
    <row r="235" spans="1:8" s="32" customFormat="1">
      <c r="A235" s="138"/>
      <c r="B235" s="132">
        <v>2019</v>
      </c>
      <c r="C235" s="303">
        <v>1322</v>
      </c>
      <c r="D235" s="303">
        <v>525</v>
      </c>
      <c r="E235" s="303">
        <v>797</v>
      </c>
      <c r="F235" s="303">
        <v>2159</v>
      </c>
      <c r="G235" s="303">
        <v>702</v>
      </c>
      <c r="H235" s="303">
        <v>1457</v>
      </c>
    </row>
    <row r="236" spans="1:8" s="32" customFormat="1">
      <c r="A236" s="138"/>
      <c r="B236" s="132">
        <v>2020</v>
      </c>
      <c r="C236" s="139">
        <v>826</v>
      </c>
      <c r="D236" s="139">
        <v>565</v>
      </c>
      <c r="E236" s="139">
        <v>261</v>
      </c>
      <c r="F236" s="139">
        <v>1343</v>
      </c>
      <c r="G236" s="139">
        <v>815</v>
      </c>
      <c r="H236" s="139">
        <v>528</v>
      </c>
    </row>
    <row r="237" spans="1:8" s="32" customFormat="1">
      <c r="A237" s="138"/>
      <c r="B237" s="132">
        <v>2021</v>
      </c>
      <c r="C237" s="109">
        <v>912</v>
      </c>
      <c r="D237" s="109">
        <v>436</v>
      </c>
      <c r="E237" s="109">
        <v>476</v>
      </c>
      <c r="F237" s="109">
        <v>1496</v>
      </c>
      <c r="G237" s="109">
        <v>662</v>
      </c>
      <c r="H237" s="109">
        <v>834</v>
      </c>
    </row>
    <row r="238" spans="1:8" s="32" customFormat="1">
      <c r="A238" s="138"/>
      <c r="B238" s="132"/>
      <c r="C238" s="139"/>
      <c r="D238" s="139"/>
      <c r="E238" s="139"/>
      <c r="F238" s="139"/>
      <c r="G238" s="139"/>
      <c r="H238" s="139"/>
    </row>
    <row r="239" spans="1:8" s="32" customFormat="1">
      <c r="A239" s="138" t="s">
        <v>40</v>
      </c>
      <c r="B239" s="132">
        <v>2017</v>
      </c>
      <c r="C239" s="108">
        <v>180</v>
      </c>
      <c r="D239" s="108">
        <v>180</v>
      </c>
      <c r="E239" s="108" t="s">
        <v>68</v>
      </c>
      <c r="F239" s="108">
        <v>195</v>
      </c>
      <c r="G239" s="108">
        <v>195</v>
      </c>
      <c r="H239" s="108" t="s">
        <v>68</v>
      </c>
    </row>
    <row r="240" spans="1:8" s="32" customFormat="1">
      <c r="A240" s="138"/>
      <c r="B240" s="132">
        <v>2018</v>
      </c>
      <c r="C240" s="303">
        <v>449</v>
      </c>
      <c r="D240" s="303">
        <v>449</v>
      </c>
      <c r="E240" s="303" t="s">
        <v>68</v>
      </c>
      <c r="F240" s="303">
        <v>479</v>
      </c>
      <c r="G240" s="303">
        <v>479</v>
      </c>
      <c r="H240" s="303" t="s">
        <v>68</v>
      </c>
    </row>
    <row r="241" spans="1:8" s="32" customFormat="1">
      <c r="A241" s="138"/>
      <c r="B241" s="132">
        <v>2019</v>
      </c>
      <c r="C241" s="303">
        <v>717</v>
      </c>
      <c r="D241" s="303">
        <v>717</v>
      </c>
      <c r="E241" s="303" t="s">
        <v>68</v>
      </c>
      <c r="F241" s="303">
        <v>752</v>
      </c>
      <c r="G241" s="303">
        <v>752</v>
      </c>
      <c r="H241" s="303" t="s">
        <v>68</v>
      </c>
    </row>
    <row r="242" spans="1:8" s="32" customFormat="1">
      <c r="A242" s="138"/>
      <c r="B242" s="132">
        <v>2020</v>
      </c>
      <c r="C242" s="139">
        <v>201</v>
      </c>
      <c r="D242" s="139">
        <v>201</v>
      </c>
      <c r="E242" s="139" t="s">
        <v>68</v>
      </c>
      <c r="F242" s="139">
        <v>201</v>
      </c>
      <c r="G242" s="139">
        <v>201</v>
      </c>
      <c r="H242" s="139" t="s">
        <v>68</v>
      </c>
    </row>
    <row r="243" spans="1:8" s="32" customFormat="1">
      <c r="A243" s="138"/>
      <c r="B243" s="132">
        <v>2021</v>
      </c>
      <c r="C243" s="109">
        <v>784</v>
      </c>
      <c r="D243" s="109">
        <v>784</v>
      </c>
      <c r="E243" s="109" t="s">
        <v>68</v>
      </c>
      <c r="F243" s="109">
        <v>1093</v>
      </c>
      <c r="G243" s="109">
        <v>1093</v>
      </c>
      <c r="H243" s="109" t="s">
        <v>68</v>
      </c>
    </row>
    <row r="244" spans="1:8" s="32" customFormat="1">
      <c r="A244" s="138"/>
      <c r="B244" s="132"/>
      <c r="C244" s="139"/>
      <c r="D244" s="139"/>
      <c r="E244" s="139"/>
      <c r="F244" s="139"/>
      <c r="G244" s="139"/>
      <c r="H244" s="139"/>
    </row>
    <row r="245" spans="1:8" s="32" customFormat="1">
      <c r="A245" s="138" t="s">
        <v>41</v>
      </c>
      <c r="B245" s="132">
        <v>2017</v>
      </c>
      <c r="C245" s="108">
        <v>796</v>
      </c>
      <c r="D245" s="108">
        <v>325</v>
      </c>
      <c r="E245" s="108">
        <v>471</v>
      </c>
      <c r="F245" s="108">
        <v>1905</v>
      </c>
      <c r="G245" s="108">
        <v>511</v>
      </c>
      <c r="H245" s="108">
        <v>1394</v>
      </c>
    </row>
    <row r="246" spans="1:8" s="32" customFormat="1">
      <c r="A246" s="138"/>
      <c r="B246" s="132">
        <v>2018</v>
      </c>
      <c r="C246" s="303">
        <v>710</v>
      </c>
      <c r="D246" s="303">
        <v>262</v>
      </c>
      <c r="E246" s="303">
        <v>448</v>
      </c>
      <c r="F246" s="303">
        <v>1651</v>
      </c>
      <c r="G246" s="303">
        <v>552</v>
      </c>
      <c r="H246" s="303">
        <v>1099</v>
      </c>
    </row>
    <row r="247" spans="1:8" s="32" customFormat="1">
      <c r="A247" s="138"/>
      <c r="B247" s="132">
        <v>2019</v>
      </c>
      <c r="C247" s="303">
        <v>733</v>
      </c>
      <c r="D247" s="303">
        <v>250</v>
      </c>
      <c r="E247" s="303">
        <v>483</v>
      </c>
      <c r="F247" s="303">
        <v>1655</v>
      </c>
      <c r="G247" s="303">
        <v>507</v>
      </c>
      <c r="H247" s="303">
        <v>1148</v>
      </c>
    </row>
    <row r="248" spans="1:8" s="32" customFormat="1">
      <c r="A248" s="138"/>
      <c r="B248" s="132">
        <v>2020</v>
      </c>
      <c r="C248" s="139">
        <v>236</v>
      </c>
      <c r="D248" s="139">
        <v>132</v>
      </c>
      <c r="E248" s="139">
        <v>104</v>
      </c>
      <c r="F248" s="139">
        <v>518</v>
      </c>
      <c r="G248" s="139">
        <v>241</v>
      </c>
      <c r="H248" s="139">
        <v>277</v>
      </c>
    </row>
    <row r="249" spans="1:8" s="32" customFormat="1">
      <c r="A249" s="138"/>
      <c r="B249" s="132">
        <v>2021</v>
      </c>
      <c r="C249" s="109">
        <v>437</v>
      </c>
      <c r="D249" s="109">
        <v>201</v>
      </c>
      <c r="E249" s="109">
        <v>236</v>
      </c>
      <c r="F249" s="109">
        <v>641</v>
      </c>
      <c r="G249" s="109">
        <v>292</v>
      </c>
      <c r="H249" s="109">
        <v>349</v>
      </c>
    </row>
    <row r="250" spans="1:8" s="32" customFormat="1">
      <c r="A250" s="138"/>
      <c r="B250" s="132"/>
      <c r="C250" s="139"/>
      <c r="D250" s="139"/>
      <c r="E250" s="139"/>
      <c r="F250" s="139"/>
      <c r="G250" s="139"/>
      <c r="H250" s="139"/>
    </row>
    <row r="251" spans="1:8" s="32" customFormat="1">
      <c r="A251" s="138" t="s">
        <v>42</v>
      </c>
      <c r="B251" s="132">
        <v>2017</v>
      </c>
      <c r="C251" s="108">
        <v>218</v>
      </c>
      <c r="D251" s="108">
        <v>164</v>
      </c>
      <c r="E251" s="108">
        <v>54</v>
      </c>
      <c r="F251" s="108">
        <v>395</v>
      </c>
      <c r="G251" s="108">
        <v>327</v>
      </c>
      <c r="H251" s="108">
        <v>68</v>
      </c>
    </row>
    <row r="252" spans="1:8" s="32" customFormat="1">
      <c r="A252" s="138"/>
      <c r="B252" s="132">
        <v>2018</v>
      </c>
      <c r="C252" s="303">
        <v>196</v>
      </c>
      <c r="D252" s="303">
        <v>113</v>
      </c>
      <c r="E252" s="303">
        <v>83</v>
      </c>
      <c r="F252" s="303">
        <v>313</v>
      </c>
      <c r="G252" s="303">
        <v>188</v>
      </c>
      <c r="H252" s="303">
        <v>125</v>
      </c>
    </row>
    <row r="253" spans="1:8" s="32" customFormat="1">
      <c r="A253" s="138"/>
      <c r="B253" s="132">
        <v>2019</v>
      </c>
      <c r="C253" s="303">
        <v>28</v>
      </c>
      <c r="D253" s="303">
        <v>27</v>
      </c>
      <c r="E253" s="303">
        <v>1</v>
      </c>
      <c r="F253" s="303">
        <v>42</v>
      </c>
      <c r="G253" s="303">
        <v>41</v>
      </c>
      <c r="H253" s="303">
        <v>1</v>
      </c>
    </row>
    <row r="254" spans="1:8" s="32" customFormat="1">
      <c r="A254" s="138"/>
      <c r="B254" s="132">
        <v>2020</v>
      </c>
      <c r="C254" s="139" t="s">
        <v>68</v>
      </c>
      <c r="D254" s="139" t="s">
        <v>68</v>
      </c>
      <c r="E254" s="139" t="s">
        <v>68</v>
      </c>
      <c r="F254" s="139" t="s">
        <v>68</v>
      </c>
      <c r="G254" s="139" t="s">
        <v>68</v>
      </c>
      <c r="H254" s="139" t="s">
        <v>68</v>
      </c>
    </row>
    <row r="255" spans="1:8" s="32" customFormat="1">
      <c r="A255" s="138"/>
      <c r="B255" s="132">
        <v>2021</v>
      </c>
      <c r="C255" s="109">
        <v>55</v>
      </c>
      <c r="D255" s="109">
        <v>55</v>
      </c>
      <c r="E255" s="109" t="s">
        <v>68</v>
      </c>
      <c r="F255" s="109">
        <v>131</v>
      </c>
      <c r="G255" s="109">
        <v>131</v>
      </c>
      <c r="H255" s="109" t="s">
        <v>68</v>
      </c>
    </row>
    <row r="256" spans="1:8" s="32" customFormat="1">
      <c r="A256" s="138"/>
      <c r="B256" s="132"/>
      <c r="C256" s="139"/>
      <c r="D256" s="139"/>
      <c r="E256" s="139"/>
      <c r="F256" s="139"/>
      <c r="G256" s="139"/>
      <c r="H256" s="139"/>
    </row>
    <row r="257" spans="1:8" s="32" customFormat="1">
      <c r="A257" s="138" t="s">
        <v>43</v>
      </c>
      <c r="B257" s="132">
        <v>2017</v>
      </c>
      <c r="C257" s="108">
        <v>4</v>
      </c>
      <c r="D257" s="108">
        <v>4</v>
      </c>
      <c r="E257" s="108" t="s">
        <v>68</v>
      </c>
      <c r="F257" s="108">
        <v>47</v>
      </c>
      <c r="G257" s="108">
        <v>47</v>
      </c>
      <c r="H257" s="108" t="s">
        <v>68</v>
      </c>
    </row>
    <row r="258" spans="1:8" s="32" customFormat="1">
      <c r="A258" s="138"/>
      <c r="B258" s="132">
        <v>2018</v>
      </c>
      <c r="C258" s="303">
        <v>6</v>
      </c>
      <c r="D258" s="303">
        <v>6</v>
      </c>
      <c r="E258" s="303" t="s">
        <v>68</v>
      </c>
      <c r="F258" s="303">
        <v>6</v>
      </c>
      <c r="G258" s="303">
        <v>6</v>
      </c>
      <c r="H258" s="303" t="s">
        <v>68</v>
      </c>
    </row>
    <row r="259" spans="1:8" s="32" customFormat="1">
      <c r="A259" s="138"/>
      <c r="B259" s="132">
        <v>2019</v>
      </c>
      <c r="C259" s="303" t="s">
        <v>68</v>
      </c>
      <c r="D259" s="303" t="s">
        <v>68</v>
      </c>
      <c r="E259" s="303" t="s">
        <v>68</v>
      </c>
      <c r="F259" s="303" t="s">
        <v>68</v>
      </c>
      <c r="G259" s="303" t="s">
        <v>68</v>
      </c>
      <c r="H259" s="303" t="s">
        <v>68</v>
      </c>
    </row>
    <row r="260" spans="1:8" s="32" customFormat="1">
      <c r="A260" s="138"/>
      <c r="B260" s="132">
        <v>2020</v>
      </c>
      <c r="C260" s="54">
        <v>3</v>
      </c>
      <c r="D260" s="54">
        <v>3</v>
      </c>
      <c r="E260" s="54" t="s">
        <v>68</v>
      </c>
      <c r="F260" s="54">
        <v>3</v>
      </c>
      <c r="G260" s="54">
        <v>3</v>
      </c>
      <c r="H260" s="54" t="s">
        <v>68</v>
      </c>
    </row>
    <row r="261" spans="1:8" s="32" customFormat="1">
      <c r="A261" s="138"/>
      <c r="B261" s="132">
        <v>2021</v>
      </c>
      <c r="C261" s="54">
        <v>4</v>
      </c>
      <c r="D261" s="54">
        <v>4</v>
      </c>
      <c r="E261" s="54" t="s">
        <v>68</v>
      </c>
      <c r="F261" s="54">
        <v>4</v>
      </c>
      <c r="G261" s="54">
        <v>4</v>
      </c>
      <c r="H261" s="54" t="s">
        <v>68</v>
      </c>
    </row>
    <row r="262" spans="1:8" s="32" customFormat="1">
      <c r="A262" s="138"/>
      <c r="B262" s="132"/>
      <c r="C262" s="143"/>
      <c r="D262" s="143"/>
      <c r="E262" s="143"/>
      <c r="F262" s="143"/>
      <c r="G262" s="143"/>
      <c r="H262" s="143"/>
    </row>
    <row r="263" spans="1:8" s="32" customFormat="1">
      <c r="A263" s="138" t="s">
        <v>44</v>
      </c>
      <c r="B263" s="132">
        <v>2017</v>
      </c>
      <c r="C263" s="143" t="s">
        <v>68</v>
      </c>
      <c r="D263" s="143" t="s">
        <v>68</v>
      </c>
      <c r="E263" s="143" t="s">
        <v>68</v>
      </c>
      <c r="F263" s="143" t="s">
        <v>68</v>
      </c>
      <c r="G263" s="143" t="s">
        <v>68</v>
      </c>
      <c r="H263" s="143" t="s">
        <v>68</v>
      </c>
    </row>
    <row r="264" spans="1:8" s="32" customFormat="1">
      <c r="A264" s="138"/>
      <c r="B264" s="132">
        <v>2018</v>
      </c>
      <c r="C264" s="303" t="s">
        <v>68</v>
      </c>
      <c r="D264" s="303" t="s">
        <v>68</v>
      </c>
      <c r="E264" s="303" t="s">
        <v>68</v>
      </c>
      <c r="F264" s="303" t="s">
        <v>68</v>
      </c>
      <c r="G264" s="303" t="s">
        <v>68</v>
      </c>
      <c r="H264" s="303" t="s">
        <v>68</v>
      </c>
    </row>
    <row r="265" spans="1:8" s="32" customFormat="1">
      <c r="A265" s="138"/>
      <c r="B265" s="132">
        <v>2019</v>
      </c>
      <c r="C265" s="303" t="s">
        <v>68</v>
      </c>
      <c r="D265" s="303" t="s">
        <v>68</v>
      </c>
      <c r="E265" s="303" t="s">
        <v>68</v>
      </c>
      <c r="F265" s="303" t="s">
        <v>68</v>
      </c>
      <c r="G265" s="303" t="s">
        <v>68</v>
      </c>
      <c r="H265" s="303" t="s">
        <v>68</v>
      </c>
    </row>
    <row r="266" spans="1:8" s="32" customFormat="1">
      <c r="A266" s="138"/>
      <c r="B266" s="132">
        <v>2020</v>
      </c>
      <c r="C266" s="54" t="s">
        <v>68</v>
      </c>
      <c r="D266" s="54" t="s">
        <v>68</v>
      </c>
      <c r="E266" s="54" t="s">
        <v>68</v>
      </c>
      <c r="F266" s="54" t="s">
        <v>68</v>
      </c>
      <c r="G266" s="54" t="s">
        <v>68</v>
      </c>
      <c r="H266" s="54" t="s">
        <v>68</v>
      </c>
    </row>
    <row r="267" spans="1:8" s="32" customFormat="1">
      <c r="A267" s="138"/>
      <c r="B267" s="132">
        <v>2021</v>
      </c>
      <c r="C267" s="54" t="s">
        <v>68</v>
      </c>
      <c r="D267" s="54" t="s">
        <v>68</v>
      </c>
      <c r="E267" s="54" t="s">
        <v>68</v>
      </c>
      <c r="F267" s="54" t="s">
        <v>68</v>
      </c>
      <c r="G267" s="54" t="s">
        <v>68</v>
      </c>
      <c r="H267" s="54" t="s">
        <v>68</v>
      </c>
    </row>
    <row r="268" spans="1:8" s="32" customFormat="1">
      <c r="A268" s="138"/>
      <c r="B268" s="132"/>
      <c r="C268" s="143"/>
      <c r="D268" s="143"/>
      <c r="E268" s="143"/>
      <c r="F268" s="143"/>
      <c r="G268" s="143"/>
      <c r="H268" s="143"/>
    </row>
    <row r="269" spans="1:8" s="32" customFormat="1">
      <c r="A269" s="138" t="s">
        <v>45</v>
      </c>
      <c r="B269" s="132">
        <v>2017</v>
      </c>
      <c r="C269" s="143" t="s">
        <v>68</v>
      </c>
      <c r="D269" s="143" t="s">
        <v>68</v>
      </c>
      <c r="E269" s="143" t="s">
        <v>68</v>
      </c>
      <c r="F269" s="143" t="s">
        <v>68</v>
      </c>
      <c r="G269" s="143" t="s">
        <v>68</v>
      </c>
      <c r="H269" s="143" t="s">
        <v>68</v>
      </c>
    </row>
    <row r="270" spans="1:8" s="32" customFormat="1">
      <c r="A270" s="138"/>
      <c r="B270" s="132">
        <v>2018</v>
      </c>
      <c r="C270" s="303" t="s">
        <v>68</v>
      </c>
      <c r="D270" s="303" t="s">
        <v>68</v>
      </c>
      <c r="E270" s="303" t="s">
        <v>68</v>
      </c>
      <c r="F270" s="303" t="s">
        <v>68</v>
      </c>
      <c r="G270" s="303" t="s">
        <v>68</v>
      </c>
      <c r="H270" s="303" t="s">
        <v>68</v>
      </c>
    </row>
    <row r="271" spans="1:8" s="32" customFormat="1">
      <c r="A271" s="138"/>
      <c r="B271" s="132">
        <v>2019</v>
      </c>
      <c r="C271" s="303" t="s">
        <v>68</v>
      </c>
      <c r="D271" s="303" t="s">
        <v>68</v>
      </c>
      <c r="E271" s="303" t="s">
        <v>68</v>
      </c>
      <c r="F271" s="303" t="s">
        <v>68</v>
      </c>
      <c r="G271" s="303" t="s">
        <v>68</v>
      </c>
      <c r="H271" s="303" t="s">
        <v>68</v>
      </c>
    </row>
    <row r="272" spans="1:8" s="32" customFormat="1">
      <c r="A272" s="138"/>
      <c r="B272" s="132">
        <v>2020</v>
      </c>
      <c r="C272" s="139" t="s">
        <v>68</v>
      </c>
      <c r="D272" s="139" t="s">
        <v>68</v>
      </c>
      <c r="E272" s="139" t="s">
        <v>68</v>
      </c>
      <c r="F272" s="139" t="s">
        <v>68</v>
      </c>
      <c r="G272" s="139" t="s">
        <v>68</v>
      </c>
      <c r="H272" s="139" t="s">
        <v>68</v>
      </c>
    </row>
    <row r="273" spans="1:8" s="32" customFormat="1">
      <c r="A273" s="138"/>
      <c r="B273" s="132">
        <v>2021</v>
      </c>
      <c r="C273" s="109" t="s">
        <v>68</v>
      </c>
      <c r="D273" s="109" t="s">
        <v>68</v>
      </c>
      <c r="E273" s="109" t="s">
        <v>68</v>
      </c>
      <c r="F273" s="109" t="s">
        <v>68</v>
      </c>
      <c r="G273" s="109" t="s">
        <v>68</v>
      </c>
      <c r="H273" s="109" t="s">
        <v>68</v>
      </c>
    </row>
    <row r="274" spans="1:8" s="32" customFormat="1">
      <c r="A274" s="138"/>
      <c r="B274" s="132"/>
      <c r="C274" s="139"/>
      <c r="D274" s="139"/>
      <c r="E274" s="139"/>
      <c r="F274" s="139"/>
      <c r="G274" s="139"/>
      <c r="H274" s="139"/>
    </row>
    <row r="275" spans="1:8" s="32" customFormat="1">
      <c r="A275" s="138" t="s">
        <v>46</v>
      </c>
      <c r="B275" s="132">
        <v>2017</v>
      </c>
      <c r="C275" s="108">
        <v>519</v>
      </c>
      <c r="D275" s="108">
        <v>415</v>
      </c>
      <c r="E275" s="108">
        <v>104</v>
      </c>
      <c r="F275" s="108">
        <v>704</v>
      </c>
      <c r="G275" s="108">
        <v>524</v>
      </c>
      <c r="H275" s="108">
        <v>180</v>
      </c>
    </row>
    <row r="276" spans="1:8" s="32" customFormat="1">
      <c r="A276" s="138"/>
      <c r="B276" s="132">
        <v>2018</v>
      </c>
      <c r="C276" s="303">
        <v>637</v>
      </c>
      <c r="D276" s="303">
        <v>439</v>
      </c>
      <c r="E276" s="303">
        <v>198</v>
      </c>
      <c r="F276" s="303">
        <v>1234</v>
      </c>
      <c r="G276" s="303">
        <v>870</v>
      </c>
      <c r="H276" s="303">
        <v>364</v>
      </c>
    </row>
    <row r="277" spans="1:8" s="32" customFormat="1">
      <c r="A277" s="138"/>
      <c r="B277" s="132">
        <v>2019</v>
      </c>
      <c r="C277" s="303">
        <v>65</v>
      </c>
      <c r="D277" s="303">
        <v>61</v>
      </c>
      <c r="E277" s="303">
        <v>4</v>
      </c>
      <c r="F277" s="303">
        <v>86</v>
      </c>
      <c r="G277" s="303">
        <v>78</v>
      </c>
      <c r="H277" s="303">
        <v>8</v>
      </c>
    </row>
    <row r="278" spans="1:8" s="32" customFormat="1">
      <c r="A278" s="138"/>
      <c r="B278" s="132">
        <v>2020</v>
      </c>
      <c r="C278" s="139">
        <v>657</v>
      </c>
      <c r="D278" s="139">
        <v>510</v>
      </c>
      <c r="E278" s="139">
        <v>147</v>
      </c>
      <c r="F278" s="139">
        <v>986</v>
      </c>
      <c r="G278" s="139">
        <v>759</v>
      </c>
      <c r="H278" s="139">
        <v>227</v>
      </c>
    </row>
    <row r="279" spans="1:8" s="32" customFormat="1">
      <c r="A279" s="138"/>
      <c r="B279" s="132">
        <v>2021</v>
      </c>
      <c r="C279" s="109">
        <v>899</v>
      </c>
      <c r="D279" s="109">
        <v>649</v>
      </c>
      <c r="E279" s="109">
        <v>250</v>
      </c>
      <c r="F279" s="109">
        <v>1665</v>
      </c>
      <c r="G279" s="109">
        <v>1255</v>
      </c>
      <c r="H279" s="109">
        <v>410</v>
      </c>
    </row>
    <row r="280" spans="1:8" s="32" customFormat="1">
      <c r="A280" s="138"/>
      <c r="B280" s="132"/>
      <c r="C280" s="139"/>
      <c r="D280" s="139"/>
      <c r="E280" s="139"/>
      <c r="F280" s="139"/>
      <c r="G280" s="139"/>
      <c r="H280" s="139"/>
    </row>
    <row r="281" spans="1:8" s="32" customFormat="1">
      <c r="A281" s="138" t="s">
        <v>47</v>
      </c>
      <c r="B281" s="132">
        <v>2017</v>
      </c>
      <c r="C281" s="108">
        <v>25</v>
      </c>
      <c r="D281" s="108">
        <v>13</v>
      </c>
      <c r="E281" s="108">
        <v>12</v>
      </c>
      <c r="F281" s="108">
        <v>69</v>
      </c>
      <c r="G281" s="108">
        <v>51</v>
      </c>
      <c r="H281" s="108">
        <v>18</v>
      </c>
    </row>
    <row r="282" spans="1:8" s="32" customFormat="1">
      <c r="A282" s="138"/>
      <c r="B282" s="132">
        <v>2018</v>
      </c>
      <c r="C282" s="303">
        <v>76</v>
      </c>
      <c r="D282" s="303">
        <v>18</v>
      </c>
      <c r="E282" s="303">
        <v>58</v>
      </c>
      <c r="F282" s="303">
        <v>287</v>
      </c>
      <c r="G282" s="303">
        <v>43</v>
      </c>
      <c r="H282" s="303">
        <v>244</v>
      </c>
    </row>
    <row r="283" spans="1:8" s="32" customFormat="1">
      <c r="A283" s="138"/>
      <c r="B283" s="132">
        <v>2019</v>
      </c>
      <c r="C283" s="303">
        <v>157</v>
      </c>
      <c r="D283" s="303">
        <v>5</v>
      </c>
      <c r="E283" s="303">
        <v>152</v>
      </c>
      <c r="F283" s="303">
        <v>885</v>
      </c>
      <c r="G283" s="303">
        <v>8</v>
      </c>
      <c r="H283" s="303">
        <v>877</v>
      </c>
    </row>
    <row r="284" spans="1:8" s="32" customFormat="1">
      <c r="A284" s="138"/>
      <c r="B284" s="132">
        <v>2020</v>
      </c>
      <c r="C284" s="139">
        <v>78</v>
      </c>
      <c r="D284" s="139">
        <v>10</v>
      </c>
      <c r="E284" s="139">
        <v>68</v>
      </c>
      <c r="F284" s="139">
        <v>643</v>
      </c>
      <c r="G284" s="139">
        <v>78</v>
      </c>
      <c r="H284" s="139">
        <v>565</v>
      </c>
    </row>
    <row r="285" spans="1:8" s="32" customFormat="1">
      <c r="A285" s="138"/>
      <c r="B285" s="132">
        <v>2021</v>
      </c>
      <c r="C285" s="109">
        <v>12488</v>
      </c>
      <c r="D285" s="109">
        <v>11050</v>
      </c>
      <c r="E285" s="109">
        <v>1438</v>
      </c>
      <c r="F285" s="109">
        <v>23972</v>
      </c>
      <c r="G285" s="109">
        <v>20721</v>
      </c>
      <c r="H285" s="109">
        <v>3251</v>
      </c>
    </row>
    <row r="286" spans="1:8" s="32" customFormat="1">
      <c r="A286" s="138"/>
      <c r="B286" s="132"/>
      <c r="C286" s="109"/>
      <c r="D286" s="109"/>
      <c r="E286" s="109"/>
      <c r="F286" s="109"/>
      <c r="G286" s="109"/>
      <c r="H286" s="109"/>
    </row>
    <row r="287" spans="1:8" s="32" customFormat="1">
      <c r="A287" s="142" t="s">
        <v>48</v>
      </c>
      <c r="B287" s="132">
        <v>2017</v>
      </c>
      <c r="C287" s="108">
        <v>12154</v>
      </c>
      <c r="D287" s="108">
        <v>7291</v>
      </c>
      <c r="E287" s="108">
        <v>4863</v>
      </c>
      <c r="F287" s="108">
        <v>22899</v>
      </c>
      <c r="G287" s="108">
        <v>13353</v>
      </c>
      <c r="H287" s="108">
        <v>9546</v>
      </c>
    </row>
    <row r="288" spans="1:8" s="32" customFormat="1">
      <c r="A288" s="138"/>
      <c r="B288" s="132">
        <v>2018</v>
      </c>
      <c r="C288" s="303">
        <v>13014</v>
      </c>
      <c r="D288" s="303">
        <v>7319</v>
      </c>
      <c r="E288" s="303">
        <v>5695</v>
      </c>
      <c r="F288" s="303">
        <v>24841</v>
      </c>
      <c r="G288" s="303">
        <v>13873</v>
      </c>
      <c r="H288" s="303">
        <v>10968</v>
      </c>
    </row>
    <row r="289" spans="1:8" s="32" customFormat="1">
      <c r="A289" s="138"/>
      <c r="B289" s="132">
        <v>2019</v>
      </c>
      <c r="C289" s="303">
        <v>14263</v>
      </c>
      <c r="D289" s="303">
        <v>7969</v>
      </c>
      <c r="E289" s="303">
        <v>6294</v>
      </c>
      <c r="F289" s="303">
        <v>27200</v>
      </c>
      <c r="G289" s="303">
        <v>16526</v>
      </c>
      <c r="H289" s="303">
        <v>10674</v>
      </c>
    </row>
    <row r="290" spans="1:8" s="32" customFormat="1">
      <c r="A290" s="138"/>
      <c r="B290" s="132">
        <v>2020</v>
      </c>
      <c r="C290" s="139">
        <v>5026</v>
      </c>
      <c r="D290" s="139">
        <v>3678</v>
      </c>
      <c r="E290" s="139">
        <v>1348</v>
      </c>
      <c r="F290" s="139">
        <v>8352</v>
      </c>
      <c r="G290" s="139">
        <v>5287</v>
      </c>
      <c r="H290" s="139">
        <v>3065</v>
      </c>
    </row>
    <row r="291" spans="1:8" s="32" customFormat="1">
      <c r="A291" s="138"/>
      <c r="B291" s="132">
        <v>2021</v>
      </c>
      <c r="C291" s="109">
        <v>8491</v>
      </c>
      <c r="D291" s="109">
        <v>4958</v>
      </c>
      <c r="E291" s="109">
        <v>3533</v>
      </c>
      <c r="F291" s="109">
        <v>14994</v>
      </c>
      <c r="G291" s="109">
        <v>7784</v>
      </c>
      <c r="H291" s="109">
        <v>7210</v>
      </c>
    </row>
    <row r="292" spans="1:8" s="32" customFormat="1">
      <c r="A292" s="138"/>
      <c r="B292" s="132"/>
      <c r="C292" s="139"/>
      <c r="D292" s="139"/>
      <c r="E292" s="139"/>
      <c r="F292" s="139"/>
      <c r="G292" s="139"/>
      <c r="H292" s="139"/>
    </row>
    <row r="293" spans="1:8" s="32" customFormat="1">
      <c r="A293" s="138" t="s">
        <v>49</v>
      </c>
      <c r="B293" s="132">
        <v>2017</v>
      </c>
      <c r="C293" s="108">
        <v>3747</v>
      </c>
      <c r="D293" s="108">
        <v>1836</v>
      </c>
      <c r="E293" s="108">
        <v>1911</v>
      </c>
      <c r="F293" s="108">
        <v>13647</v>
      </c>
      <c r="G293" s="108">
        <v>8474</v>
      </c>
      <c r="H293" s="108">
        <v>5173</v>
      </c>
    </row>
    <row r="294" spans="1:8" s="32" customFormat="1">
      <c r="A294" s="138"/>
      <c r="B294" s="132">
        <v>2018</v>
      </c>
      <c r="C294" s="303">
        <v>5683</v>
      </c>
      <c r="D294" s="303">
        <v>2688</v>
      </c>
      <c r="E294" s="303">
        <v>2995</v>
      </c>
      <c r="F294" s="303">
        <v>21455</v>
      </c>
      <c r="G294" s="303">
        <v>11689</v>
      </c>
      <c r="H294" s="303">
        <v>9766</v>
      </c>
    </row>
    <row r="295" spans="1:8" s="32" customFormat="1">
      <c r="A295" s="138"/>
      <c r="B295" s="132">
        <v>2019</v>
      </c>
      <c r="C295" s="303">
        <v>6691</v>
      </c>
      <c r="D295" s="303">
        <v>2762</v>
      </c>
      <c r="E295" s="303">
        <v>3929</v>
      </c>
      <c r="F295" s="303">
        <v>24805</v>
      </c>
      <c r="G295" s="303">
        <v>11930</v>
      </c>
      <c r="H295" s="303">
        <v>12875</v>
      </c>
    </row>
    <row r="296" spans="1:8" s="32" customFormat="1">
      <c r="A296" s="138"/>
      <c r="B296" s="132">
        <v>2020</v>
      </c>
      <c r="C296" s="139">
        <v>4152</v>
      </c>
      <c r="D296" s="139">
        <v>2988</v>
      </c>
      <c r="E296" s="139">
        <v>1164</v>
      </c>
      <c r="F296" s="139">
        <v>17256</v>
      </c>
      <c r="G296" s="139">
        <v>12471</v>
      </c>
      <c r="H296" s="139">
        <v>4785</v>
      </c>
    </row>
    <row r="297" spans="1:8" s="32" customFormat="1">
      <c r="A297" s="138"/>
      <c r="B297" s="132">
        <v>2021</v>
      </c>
      <c r="C297" s="109">
        <v>5684</v>
      </c>
      <c r="D297" s="109">
        <v>3835</v>
      </c>
      <c r="E297" s="109">
        <v>1849</v>
      </c>
      <c r="F297" s="109">
        <v>21684</v>
      </c>
      <c r="G297" s="109">
        <v>15497</v>
      </c>
      <c r="H297" s="109">
        <v>6187</v>
      </c>
    </row>
    <row r="298" spans="1:8" s="32" customFormat="1">
      <c r="A298" s="138"/>
      <c r="B298" s="132"/>
      <c r="C298" s="139"/>
      <c r="D298" s="139"/>
      <c r="E298" s="139"/>
      <c r="F298" s="139"/>
      <c r="G298" s="139"/>
      <c r="H298" s="139"/>
    </row>
    <row r="299" spans="1:8" s="32" customFormat="1">
      <c r="A299" s="138" t="s">
        <v>50</v>
      </c>
      <c r="B299" s="132">
        <v>2017</v>
      </c>
      <c r="C299" s="108">
        <v>649</v>
      </c>
      <c r="D299" s="108">
        <v>46</v>
      </c>
      <c r="E299" s="108">
        <v>603</v>
      </c>
      <c r="F299" s="108">
        <v>3439</v>
      </c>
      <c r="G299" s="108">
        <v>202</v>
      </c>
      <c r="H299" s="108">
        <v>3237</v>
      </c>
    </row>
    <row r="300" spans="1:8" s="32" customFormat="1">
      <c r="A300" s="138"/>
      <c r="B300" s="132">
        <v>2018</v>
      </c>
      <c r="C300" s="303">
        <v>536</v>
      </c>
      <c r="D300" s="303">
        <v>51</v>
      </c>
      <c r="E300" s="303">
        <v>485</v>
      </c>
      <c r="F300" s="303">
        <v>2642</v>
      </c>
      <c r="G300" s="303">
        <v>141</v>
      </c>
      <c r="H300" s="303">
        <v>2501</v>
      </c>
    </row>
    <row r="301" spans="1:8" s="32" customFormat="1">
      <c r="A301" s="138"/>
      <c r="B301" s="132">
        <v>2019</v>
      </c>
      <c r="C301" s="303">
        <v>746</v>
      </c>
      <c r="D301" s="303">
        <v>107</v>
      </c>
      <c r="E301" s="303">
        <v>639</v>
      </c>
      <c r="F301" s="303">
        <v>3500</v>
      </c>
      <c r="G301" s="303">
        <v>301</v>
      </c>
      <c r="H301" s="303">
        <v>3199</v>
      </c>
    </row>
    <row r="302" spans="1:8" s="32" customFormat="1">
      <c r="A302" s="138"/>
      <c r="B302" s="132">
        <v>2020</v>
      </c>
      <c r="C302" s="139">
        <v>12</v>
      </c>
      <c r="D302" s="139" t="s">
        <v>68</v>
      </c>
      <c r="E302" s="139">
        <v>12</v>
      </c>
      <c r="F302" s="139">
        <v>60</v>
      </c>
      <c r="G302" s="139" t="s">
        <v>68</v>
      </c>
      <c r="H302" s="139">
        <v>60</v>
      </c>
    </row>
    <row r="303" spans="1:8" s="32" customFormat="1">
      <c r="A303" s="138"/>
      <c r="B303" s="132">
        <v>2021</v>
      </c>
      <c r="C303" s="109">
        <v>288</v>
      </c>
      <c r="D303" s="109">
        <v>6</v>
      </c>
      <c r="E303" s="109">
        <v>282</v>
      </c>
      <c r="F303" s="109">
        <v>1470</v>
      </c>
      <c r="G303" s="109">
        <v>23</v>
      </c>
      <c r="H303" s="109">
        <v>1447</v>
      </c>
    </row>
    <row r="304" spans="1:8" s="32" customFormat="1">
      <c r="A304" s="138"/>
      <c r="B304" s="132"/>
      <c r="C304" s="139"/>
      <c r="D304" s="139"/>
      <c r="E304" s="139"/>
      <c r="F304" s="139"/>
      <c r="G304" s="139"/>
      <c r="H304" s="139"/>
    </row>
    <row r="305" spans="1:8" s="32" customFormat="1">
      <c r="A305" s="138" t="s">
        <v>51</v>
      </c>
      <c r="B305" s="132">
        <v>2017</v>
      </c>
      <c r="C305" s="108">
        <v>232</v>
      </c>
      <c r="D305" s="108">
        <v>117</v>
      </c>
      <c r="E305" s="108">
        <v>115</v>
      </c>
      <c r="F305" s="108">
        <v>355</v>
      </c>
      <c r="G305" s="108">
        <v>171</v>
      </c>
      <c r="H305" s="108">
        <v>184</v>
      </c>
    </row>
    <row r="306" spans="1:8" s="32" customFormat="1">
      <c r="A306" s="138"/>
      <c r="B306" s="132">
        <v>2018</v>
      </c>
      <c r="C306" s="303">
        <v>377</v>
      </c>
      <c r="D306" s="303">
        <v>196</v>
      </c>
      <c r="E306" s="303">
        <v>181</v>
      </c>
      <c r="F306" s="303">
        <v>494</v>
      </c>
      <c r="G306" s="303">
        <v>246</v>
      </c>
      <c r="H306" s="303">
        <v>248</v>
      </c>
    </row>
    <row r="307" spans="1:8" s="32" customFormat="1">
      <c r="A307" s="138"/>
      <c r="B307" s="132">
        <v>2019</v>
      </c>
      <c r="C307" s="303">
        <v>340</v>
      </c>
      <c r="D307" s="303">
        <v>229</v>
      </c>
      <c r="E307" s="303">
        <v>111</v>
      </c>
      <c r="F307" s="303">
        <v>419</v>
      </c>
      <c r="G307" s="303">
        <v>291</v>
      </c>
      <c r="H307" s="303">
        <v>128</v>
      </c>
    </row>
    <row r="308" spans="1:8" s="32" customFormat="1">
      <c r="A308" s="138"/>
      <c r="B308" s="132">
        <v>2020</v>
      </c>
      <c r="C308" s="143">
        <v>222</v>
      </c>
      <c r="D308" s="143">
        <v>189</v>
      </c>
      <c r="E308" s="143">
        <v>33</v>
      </c>
      <c r="F308" s="143">
        <v>313</v>
      </c>
      <c r="G308" s="143">
        <v>260</v>
      </c>
      <c r="H308" s="143">
        <v>53</v>
      </c>
    </row>
    <row r="309" spans="1:8" s="32" customFormat="1">
      <c r="A309" s="138"/>
      <c r="B309" s="132">
        <v>2021</v>
      </c>
      <c r="C309" s="143">
        <v>304</v>
      </c>
      <c r="D309" s="143">
        <v>223</v>
      </c>
      <c r="E309" s="143">
        <v>81</v>
      </c>
      <c r="F309" s="143">
        <v>422</v>
      </c>
      <c r="G309" s="143">
        <v>299</v>
      </c>
      <c r="H309" s="143">
        <v>123</v>
      </c>
    </row>
    <row r="310" spans="1:8" s="32" customFormat="1">
      <c r="A310" s="138"/>
      <c r="B310" s="132"/>
      <c r="C310" s="139"/>
      <c r="D310" s="139"/>
      <c r="E310" s="139"/>
      <c r="F310" s="139"/>
      <c r="G310" s="139"/>
      <c r="H310" s="139"/>
    </row>
    <row r="311" spans="1:8" s="32" customFormat="1">
      <c r="A311" s="138" t="s">
        <v>52</v>
      </c>
      <c r="B311" s="132">
        <v>2017</v>
      </c>
      <c r="C311" s="108">
        <v>792</v>
      </c>
      <c r="D311" s="108">
        <v>255</v>
      </c>
      <c r="E311" s="108">
        <v>537</v>
      </c>
      <c r="F311" s="108">
        <v>1124</v>
      </c>
      <c r="G311" s="108">
        <v>363</v>
      </c>
      <c r="H311" s="108">
        <v>761</v>
      </c>
    </row>
    <row r="312" spans="1:8" s="32" customFormat="1">
      <c r="A312" s="138"/>
      <c r="B312" s="132">
        <v>2018</v>
      </c>
      <c r="C312" s="303">
        <v>642</v>
      </c>
      <c r="D312" s="303">
        <v>171</v>
      </c>
      <c r="E312" s="303">
        <v>471</v>
      </c>
      <c r="F312" s="303">
        <v>1044</v>
      </c>
      <c r="G312" s="303">
        <v>239</v>
      </c>
      <c r="H312" s="303">
        <v>805</v>
      </c>
    </row>
    <row r="313" spans="1:8" s="32" customFormat="1">
      <c r="A313" s="138"/>
      <c r="B313" s="132">
        <v>2019</v>
      </c>
      <c r="C313" s="303" t="s">
        <v>68</v>
      </c>
      <c r="D313" s="303" t="s">
        <v>68</v>
      </c>
      <c r="E313" s="303" t="s">
        <v>68</v>
      </c>
      <c r="F313" s="303" t="s">
        <v>68</v>
      </c>
      <c r="G313" s="303" t="s">
        <v>68</v>
      </c>
      <c r="H313" s="303" t="s">
        <v>68</v>
      </c>
    </row>
    <row r="314" spans="1:8" s="32" customFormat="1">
      <c r="A314" s="138"/>
      <c r="B314" s="132">
        <v>2020</v>
      </c>
      <c r="C314" s="139" t="s">
        <v>68</v>
      </c>
      <c r="D314" s="139" t="s">
        <v>68</v>
      </c>
      <c r="E314" s="139" t="s">
        <v>68</v>
      </c>
      <c r="F314" s="139" t="s">
        <v>68</v>
      </c>
      <c r="G314" s="139" t="s">
        <v>68</v>
      </c>
      <c r="H314" s="139" t="s">
        <v>68</v>
      </c>
    </row>
    <row r="315" spans="1:8" s="32" customFormat="1">
      <c r="A315" s="138"/>
      <c r="B315" s="132">
        <v>2021</v>
      </c>
      <c r="C315" s="109" t="s">
        <v>68</v>
      </c>
      <c r="D315" s="109" t="s">
        <v>68</v>
      </c>
      <c r="E315" s="109" t="s">
        <v>68</v>
      </c>
      <c r="F315" s="109" t="s">
        <v>68</v>
      </c>
      <c r="G315" s="109" t="s">
        <v>68</v>
      </c>
      <c r="H315" s="109" t="s">
        <v>68</v>
      </c>
    </row>
    <row r="316" spans="1:8" s="32" customFormat="1">
      <c r="A316" s="138"/>
      <c r="B316" s="132"/>
      <c r="C316" s="139"/>
      <c r="D316" s="139"/>
      <c r="E316" s="139"/>
      <c r="F316" s="139"/>
      <c r="G316" s="139"/>
      <c r="H316" s="139"/>
    </row>
    <row r="317" spans="1:8" s="32" customFormat="1">
      <c r="A317" s="138" t="s">
        <v>53</v>
      </c>
      <c r="B317" s="132">
        <v>2017</v>
      </c>
      <c r="C317" s="108">
        <v>535</v>
      </c>
      <c r="D317" s="108">
        <v>157</v>
      </c>
      <c r="E317" s="108">
        <v>378</v>
      </c>
      <c r="F317" s="108">
        <v>1275</v>
      </c>
      <c r="G317" s="108">
        <v>401</v>
      </c>
      <c r="H317" s="108">
        <v>874</v>
      </c>
    </row>
    <row r="318" spans="1:8" s="32" customFormat="1">
      <c r="A318" s="138"/>
      <c r="B318" s="132">
        <v>2018</v>
      </c>
      <c r="C318" s="303">
        <v>670</v>
      </c>
      <c r="D318" s="303">
        <v>197</v>
      </c>
      <c r="E318" s="303">
        <v>473</v>
      </c>
      <c r="F318" s="303">
        <v>1560</v>
      </c>
      <c r="G318" s="303">
        <v>556</v>
      </c>
      <c r="H318" s="303">
        <v>1004</v>
      </c>
    </row>
    <row r="319" spans="1:8" s="32" customFormat="1">
      <c r="A319" s="138"/>
      <c r="B319" s="132">
        <v>2019</v>
      </c>
      <c r="C319" s="303">
        <v>648</v>
      </c>
      <c r="D319" s="303">
        <v>197</v>
      </c>
      <c r="E319" s="303">
        <v>451</v>
      </c>
      <c r="F319" s="303">
        <v>1551</v>
      </c>
      <c r="G319" s="303">
        <v>408</v>
      </c>
      <c r="H319" s="303">
        <v>1143</v>
      </c>
    </row>
    <row r="320" spans="1:8" s="32" customFormat="1">
      <c r="A320" s="138"/>
      <c r="B320" s="132">
        <v>2020</v>
      </c>
      <c r="C320" s="139">
        <v>354</v>
      </c>
      <c r="D320" s="139">
        <v>210</v>
      </c>
      <c r="E320" s="139">
        <v>144</v>
      </c>
      <c r="F320" s="139">
        <v>1064</v>
      </c>
      <c r="G320" s="139">
        <v>545</v>
      </c>
      <c r="H320" s="139">
        <v>519</v>
      </c>
    </row>
    <row r="321" spans="1:8" s="32" customFormat="1">
      <c r="A321" s="138"/>
      <c r="B321" s="132">
        <v>2021</v>
      </c>
      <c r="C321" s="109">
        <v>515</v>
      </c>
      <c r="D321" s="109">
        <v>255</v>
      </c>
      <c r="E321" s="109">
        <v>260</v>
      </c>
      <c r="F321" s="109">
        <v>1551</v>
      </c>
      <c r="G321" s="109">
        <v>805</v>
      </c>
      <c r="H321" s="109">
        <v>746</v>
      </c>
    </row>
    <row r="322" spans="1:8" s="32" customFormat="1">
      <c r="A322" s="138"/>
      <c r="B322" s="132"/>
      <c r="C322" s="139"/>
      <c r="D322" s="139"/>
      <c r="E322" s="139"/>
      <c r="F322" s="139"/>
      <c r="G322" s="139"/>
      <c r="H322" s="139"/>
    </row>
    <row r="323" spans="1:8" s="32" customFormat="1">
      <c r="A323" s="138" t="s">
        <v>54</v>
      </c>
      <c r="B323" s="132">
        <v>2017</v>
      </c>
      <c r="C323" s="108">
        <v>1433</v>
      </c>
      <c r="D323" s="108">
        <v>415</v>
      </c>
      <c r="E323" s="108">
        <v>1018</v>
      </c>
      <c r="F323" s="108">
        <v>2607</v>
      </c>
      <c r="G323" s="108">
        <v>601</v>
      </c>
      <c r="H323" s="108">
        <v>2006</v>
      </c>
    </row>
    <row r="324" spans="1:8" s="32" customFormat="1">
      <c r="A324" s="138"/>
      <c r="B324" s="132">
        <v>2018</v>
      </c>
      <c r="C324" s="303">
        <v>1144</v>
      </c>
      <c r="D324" s="303">
        <v>267</v>
      </c>
      <c r="E324" s="303">
        <v>877</v>
      </c>
      <c r="F324" s="303">
        <v>2055</v>
      </c>
      <c r="G324" s="303">
        <v>370</v>
      </c>
      <c r="H324" s="303">
        <v>1685</v>
      </c>
    </row>
    <row r="325" spans="1:8" s="32" customFormat="1">
      <c r="A325" s="138"/>
      <c r="B325" s="132">
        <v>2019</v>
      </c>
      <c r="C325" s="303">
        <v>1186</v>
      </c>
      <c r="D325" s="303">
        <v>254</v>
      </c>
      <c r="E325" s="303">
        <v>932</v>
      </c>
      <c r="F325" s="303">
        <v>2411</v>
      </c>
      <c r="G325" s="303">
        <v>375</v>
      </c>
      <c r="H325" s="303">
        <v>2036</v>
      </c>
    </row>
    <row r="326" spans="1:8" s="32" customFormat="1">
      <c r="A326" s="138"/>
      <c r="B326" s="132">
        <v>2020</v>
      </c>
      <c r="C326" s="139">
        <v>294</v>
      </c>
      <c r="D326" s="139">
        <v>212</v>
      </c>
      <c r="E326" s="139">
        <v>82</v>
      </c>
      <c r="F326" s="139">
        <v>557</v>
      </c>
      <c r="G326" s="139">
        <v>398</v>
      </c>
      <c r="H326" s="139">
        <v>159</v>
      </c>
    </row>
    <row r="327" spans="1:8" s="32" customFormat="1">
      <c r="A327" s="138"/>
      <c r="B327" s="132">
        <v>2021</v>
      </c>
      <c r="C327" s="139">
        <v>17</v>
      </c>
      <c r="D327" s="139" t="s">
        <v>68</v>
      </c>
      <c r="E327" s="139">
        <v>17</v>
      </c>
      <c r="F327" s="139">
        <v>35</v>
      </c>
      <c r="G327" s="139" t="s">
        <v>68</v>
      </c>
      <c r="H327" s="139">
        <v>35</v>
      </c>
    </row>
    <row r="328" spans="1:8" s="32" customFormat="1">
      <c r="B328" s="132"/>
      <c r="C328" s="139"/>
      <c r="D328" s="139"/>
      <c r="E328" s="139"/>
      <c r="F328" s="139"/>
      <c r="G328" s="139"/>
      <c r="H328" s="139"/>
    </row>
    <row r="329" spans="1:8" s="32" customFormat="1">
      <c r="A329" s="37" t="s">
        <v>55</v>
      </c>
      <c r="B329" s="132">
        <v>2017</v>
      </c>
      <c r="C329" s="139" t="s">
        <v>68</v>
      </c>
      <c r="D329" s="139" t="s">
        <v>68</v>
      </c>
      <c r="E329" s="139" t="s">
        <v>68</v>
      </c>
      <c r="F329" s="139" t="s">
        <v>68</v>
      </c>
      <c r="G329" s="139" t="s">
        <v>68</v>
      </c>
      <c r="H329" s="139" t="s">
        <v>68</v>
      </c>
    </row>
    <row r="330" spans="1:8" s="32" customFormat="1">
      <c r="A330" s="138"/>
      <c r="B330" s="132">
        <v>2018</v>
      </c>
      <c r="C330" s="303" t="s">
        <v>68</v>
      </c>
      <c r="D330" s="303" t="s">
        <v>68</v>
      </c>
      <c r="E330" s="303" t="s">
        <v>68</v>
      </c>
      <c r="F330" s="303" t="s">
        <v>68</v>
      </c>
      <c r="G330" s="303" t="s">
        <v>68</v>
      </c>
      <c r="H330" s="303" t="s">
        <v>68</v>
      </c>
    </row>
    <row r="331" spans="1:8" s="32" customFormat="1">
      <c r="A331" s="138"/>
      <c r="B331" s="132">
        <v>2019</v>
      </c>
      <c r="C331" s="303" t="s">
        <v>68</v>
      </c>
      <c r="D331" s="303" t="s">
        <v>68</v>
      </c>
      <c r="E331" s="303" t="s">
        <v>68</v>
      </c>
      <c r="F331" s="303" t="s">
        <v>68</v>
      </c>
      <c r="G331" s="303" t="s">
        <v>68</v>
      </c>
      <c r="H331" s="303" t="s">
        <v>68</v>
      </c>
    </row>
    <row r="332" spans="1:8" s="32" customFormat="1">
      <c r="A332" s="138"/>
      <c r="B332" s="132">
        <v>2020</v>
      </c>
      <c r="C332" s="139" t="s">
        <v>68</v>
      </c>
      <c r="D332" s="139" t="s">
        <v>68</v>
      </c>
      <c r="E332" s="139" t="s">
        <v>68</v>
      </c>
      <c r="F332" s="139" t="s">
        <v>68</v>
      </c>
      <c r="G332" s="139" t="s">
        <v>68</v>
      </c>
      <c r="H332" s="139" t="s">
        <v>68</v>
      </c>
    </row>
    <row r="333" spans="1:8" s="32" customFormat="1">
      <c r="A333" s="138"/>
      <c r="B333" s="132">
        <v>2021</v>
      </c>
      <c r="C333" s="109" t="s">
        <v>68</v>
      </c>
      <c r="D333" s="109" t="s">
        <v>68</v>
      </c>
      <c r="E333" s="109" t="s">
        <v>68</v>
      </c>
      <c r="F333" s="109" t="s">
        <v>68</v>
      </c>
      <c r="G333" s="109" t="s">
        <v>68</v>
      </c>
      <c r="H333" s="109" t="s">
        <v>68</v>
      </c>
    </row>
    <row r="334" spans="1:8" s="32" customFormat="1">
      <c r="A334" s="138"/>
      <c r="B334" s="132"/>
      <c r="C334" s="139"/>
      <c r="D334" s="139"/>
      <c r="E334" s="139"/>
      <c r="F334" s="139"/>
      <c r="G334" s="139"/>
      <c r="H334" s="139"/>
    </row>
    <row r="335" spans="1:8" s="32" customFormat="1">
      <c r="A335" s="138" t="s">
        <v>56</v>
      </c>
      <c r="B335" s="132">
        <v>2017</v>
      </c>
      <c r="C335" s="108">
        <v>41092</v>
      </c>
      <c r="D335" s="108">
        <v>26756</v>
      </c>
      <c r="E335" s="108">
        <v>14336</v>
      </c>
      <c r="F335" s="108">
        <v>217732</v>
      </c>
      <c r="G335" s="108">
        <v>124987</v>
      </c>
      <c r="H335" s="108">
        <v>92745</v>
      </c>
    </row>
    <row r="336" spans="1:8" s="32" customFormat="1">
      <c r="A336" s="138"/>
      <c r="B336" s="132">
        <v>2018</v>
      </c>
      <c r="C336" s="303">
        <v>43340</v>
      </c>
      <c r="D336" s="303">
        <v>28082</v>
      </c>
      <c r="E336" s="303">
        <v>15258</v>
      </c>
      <c r="F336" s="303">
        <v>235119</v>
      </c>
      <c r="G336" s="303">
        <v>134266</v>
      </c>
      <c r="H336" s="303">
        <v>100853</v>
      </c>
    </row>
    <row r="337" spans="1:8" s="32" customFormat="1">
      <c r="A337" s="138"/>
      <c r="B337" s="132">
        <v>2019</v>
      </c>
      <c r="C337" s="303">
        <v>43309</v>
      </c>
      <c r="D337" s="303">
        <v>26781</v>
      </c>
      <c r="E337" s="303">
        <v>16528</v>
      </c>
      <c r="F337" s="303">
        <v>242817</v>
      </c>
      <c r="G337" s="303">
        <v>130085</v>
      </c>
      <c r="H337" s="303">
        <v>112732</v>
      </c>
    </row>
    <row r="338" spans="1:8" s="32" customFormat="1">
      <c r="A338" s="138"/>
      <c r="B338" s="132">
        <v>2020</v>
      </c>
      <c r="C338" s="139">
        <v>24796</v>
      </c>
      <c r="D338" s="139">
        <v>19317</v>
      </c>
      <c r="E338" s="139">
        <v>5479</v>
      </c>
      <c r="F338" s="139">
        <v>133518</v>
      </c>
      <c r="G338" s="139">
        <v>91492</v>
      </c>
      <c r="H338" s="139">
        <v>42026</v>
      </c>
    </row>
    <row r="339" spans="1:8" s="32" customFormat="1">
      <c r="A339" s="138"/>
      <c r="B339" s="132">
        <v>2021</v>
      </c>
      <c r="C339" s="109">
        <v>32671</v>
      </c>
      <c r="D339" s="109">
        <v>27848</v>
      </c>
      <c r="E339" s="109">
        <v>4823</v>
      </c>
      <c r="F339" s="109">
        <v>184304</v>
      </c>
      <c r="G339" s="109">
        <v>159508</v>
      </c>
      <c r="H339" s="109">
        <v>24796</v>
      </c>
    </row>
    <row r="340" spans="1:8" s="32" customFormat="1">
      <c r="A340" s="138"/>
      <c r="B340" s="132"/>
      <c r="C340" s="109"/>
      <c r="D340" s="109"/>
      <c r="E340" s="109"/>
      <c r="F340" s="109"/>
      <c r="G340" s="109"/>
      <c r="H340" s="109"/>
    </row>
    <row r="341" spans="1:8" s="32" customFormat="1">
      <c r="A341" s="142" t="s">
        <v>57</v>
      </c>
      <c r="B341" s="132">
        <v>2017</v>
      </c>
      <c r="C341" s="108">
        <v>42359</v>
      </c>
      <c r="D341" s="108">
        <v>12217</v>
      </c>
      <c r="E341" s="108">
        <v>30142</v>
      </c>
      <c r="F341" s="108">
        <v>56425</v>
      </c>
      <c r="G341" s="108">
        <v>19060</v>
      </c>
      <c r="H341" s="108">
        <v>37365</v>
      </c>
    </row>
    <row r="342" spans="1:8" s="32" customFormat="1">
      <c r="A342" s="138"/>
      <c r="B342" s="132">
        <v>2018</v>
      </c>
      <c r="C342" s="303">
        <v>57362</v>
      </c>
      <c r="D342" s="303">
        <v>14996</v>
      </c>
      <c r="E342" s="303">
        <v>42366</v>
      </c>
      <c r="F342" s="303">
        <v>89241</v>
      </c>
      <c r="G342" s="303">
        <v>28343</v>
      </c>
      <c r="H342" s="303">
        <v>60898</v>
      </c>
    </row>
    <row r="343" spans="1:8" s="32" customFormat="1">
      <c r="A343" s="138"/>
      <c r="B343" s="132">
        <v>2019</v>
      </c>
      <c r="C343" s="303">
        <v>61440</v>
      </c>
      <c r="D343" s="303">
        <v>15230</v>
      </c>
      <c r="E343" s="303">
        <v>46210</v>
      </c>
      <c r="F343" s="303">
        <v>94416</v>
      </c>
      <c r="G343" s="303">
        <v>28272</v>
      </c>
      <c r="H343" s="303">
        <v>66144</v>
      </c>
    </row>
    <row r="344" spans="1:8" s="32" customFormat="1">
      <c r="A344" s="138"/>
      <c r="B344" s="132">
        <v>2020</v>
      </c>
      <c r="C344" s="139">
        <v>18617</v>
      </c>
      <c r="D344" s="139">
        <v>12196</v>
      </c>
      <c r="E344" s="139">
        <v>6421</v>
      </c>
      <c r="F344" s="139">
        <v>39241</v>
      </c>
      <c r="G344" s="139">
        <v>26770</v>
      </c>
      <c r="H344" s="139">
        <v>12471</v>
      </c>
    </row>
    <row r="345" spans="1:8" s="32" customFormat="1">
      <c r="A345" s="138"/>
      <c r="B345" s="132">
        <v>2021</v>
      </c>
      <c r="C345" s="109">
        <v>33371</v>
      </c>
      <c r="D345" s="109">
        <v>17445</v>
      </c>
      <c r="E345" s="109">
        <v>15926</v>
      </c>
      <c r="F345" s="109">
        <v>59698</v>
      </c>
      <c r="G345" s="109">
        <v>32635</v>
      </c>
      <c r="H345" s="109">
        <v>27063</v>
      </c>
    </row>
    <row r="346" spans="1:8" s="32" customFormat="1">
      <c r="A346" s="138"/>
      <c r="B346" s="132"/>
      <c r="C346" s="139"/>
      <c r="D346" s="139"/>
      <c r="E346" s="139"/>
      <c r="F346" s="139"/>
      <c r="G346" s="139"/>
      <c r="H346" s="139"/>
    </row>
    <row r="347" spans="1:8" s="32" customFormat="1">
      <c r="A347" s="138" t="s">
        <v>58</v>
      </c>
      <c r="B347" s="132">
        <v>2017</v>
      </c>
      <c r="C347" s="108">
        <v>1674</v>
      </c>
      <c r="D347" s="108">
        <v>576</v>
      </c>
      <c r="E347" s="108">
        <v>1098</v>
      </c>
      <c r="F347" s="108">
        <v>4634</v>
      </c>
      <c r="G347" s="108">
        <v>963</v>
      </c>
      <c r="H347" s="108">
        <v>3671</v>
      </c>
    </row>
    <row r="348" spans="1:8" s="32" customFormat="1">
      <c r="A348" s="138"/>
      <c r="B348" s="132">
        <v>2018</v>
      </c>
      <c r="C348" s="303">
        <v>1087</v>
      </c>
      <c r="D348" s="303">
        <v>330</v>
      </c>
      <c r="E348" s="303">
        <v>757</v>
      </c>
      <c r="F348" s="303">
        <v>2887</v>
      </c>
      <c r="G348" s="303">
        <v>635</v>
      </c>
      <c r="H348" s="303">
        <v>2252</v>
      </c>
    </row>
    <row r="349" spans="1:8" s="32" customFormat="1">
      <c r="A349" s="138"/>
      <c r="B349" s="132">
        <v>2019</v>
      </c>
      <c r="C349" s="303">
        <v>64</v>
      </c>
      <c r="D349" s="303">
        <v>64</v>
      </c>
      <c r="E349" s="303" t="s">
        <v>68</v>
      </c>
      <c r="F349" s="303">
        <v>116</v>
      </c>
      <c r="G349" s="303">
        <v>116</v>
      </c>
      <c r="H349" s="303" t="s">
        <v>68</v>
      </c>
    </row>
    <row r="350" spans="1:8" s="32" customFormat="1">
      <c r="A350" s="138"/>
      <c r="B350" s="132">
        <v>2020</v>
      </c>
      <c r="C350" s="139">
        <v>573</v>
      </c>
      <c r="D350" s="139">
        <v>436</v>
      </c>
      <c r="E350" s="139">
        <v>137</v>
      </c>
      <c r="F350" s="139">
        <v>1631</v>
      </c>
      <c r="G350" s="139">
        <v>1035</v>
      </c>
      <c r="H350" s="139">
        <v>596</v>
      </c>
    </row>
    <row r="351" spans="1:8" s="32" customFormat="1">
      <c r="A351" s="138"/>
      <c r="B351" s="132">
        <v>2021</v>
      </c>
      <c r="C351" s="109">
        <v>1196</v>
      </c>
      <c r="D351" s="109">
        <v>667</v>
      </c>
      <c r="E351" s="109">
        <v>529</v>
      </c>
      <c r="F351" s="109">
        <v>2955</v>
      </c>
      <c r="G351" s="109">
        <v>1800</v>
      </c>
      <c r="H351" s="109">
        <v>1155</v>
      </c>
    </row>
    <row r="352" spans="1:8" s="32" customFormat="1">
      <c r="A352" s="138"/>
      <c r="B352" s="132"/>
      <c r="C352" s="139"/>
      <c r="D352" s="139"/>
      <c r="E352" s="139"/>
      <c r="F352" s="139"/>
      <c r="G352" s="139"/>
      <c r="H352" s="139"/>
    </row>
    <row r="353" spans="1:8" s="32" customFormat="1">
      <c r="A353" s="138" t="s">
        <v>59</v>
      </c>
      <c r="B353" s="132">
        <v>2017</v>
      </c>
      <c r="C353" s="108">
        <v>10372</v>
      </c>
      <c r="D353" s="108">
        <v>3503</v>
      </c>
      <c r="E353" s="108">
        <v>6869</v>
      </c>
      <c r="F353" s="108">
        <v>16040</v>
      </c>
      <c r="G353" s="108">
        <v>6721</v>
      </c>
      <c r="H353" s="108">
        <v>9319</v>
      </c>
    </row>
    <row r="354" spans="1:8" s="32" customFormat="1">
      <c r="A354" s="138"/>
      <c r="B354" s="132">
        <v>2018</v>
      </c>
      <c r="C354" s="303">
        <v>10763</v>
      </c>
      <c r="D354" s="303">
        <v>4519</v>
      </c>
      <c r="E354" s="303">
        <v>6244</v>
      </c>
      <c r="F354" s="303">
        <v>17031</v>
      </c>
      <c r="G354" s="303">
        <v>8056</v>
      </c>
      <c r="H354" s="303">
        <v>8975</v>
      </c>
    </row>
    <row r="355" spans="1:8" s="32" customFormat="1">
      <c r="A355" s="138"/>
      <c r="B355" s="132">
        <v>2019</v>
      </c>
      <c r="C355" s="303">
        <v>12789</v>
      </c>
      <c r="D355" s="303">
        <v>4045</v>
      </c>
      <c r="E355" s="303">
        <v>8744</v>
      </c>
      <c r="F355" s="303">
        <v>18821</v>
      </c>
      <c r="G355" s="303">
        <v>7025</v>
      </c>
      <c r="H355" s="303">
        <v>11796</v>
      </c>
    </row>
    <row r="356" spans="1:8" s="32" customFormat="1">
      <c r="A356" s="138"/>
      <c r="B356" s="132">
        <v>2020</v>
      </c>
      <c r="C356" s="54">
        <v>5617</v>
      </c>
      <c r="D356" s="54">
        <v>2769</v>
      </c>
      <c r="E356" s="54">
        <v>2848</v>
      </c>
      <c r="F356" s="54">
        <v>8992</v>
      </c>
      <c r="G356" s="54">
        <v>5123</v>
      </c>
      <c r="H356" s="54">
        <v>3869</v>
      </c>
    </row>
    <row r="357" spans="1:8" s="32" customFormat="1">
      <c r="A357" s="138"/>
      <c r="B357" s="132">
        <v>2021</v>
      </c>
      <c r="C357" s="54">
        <v>11171</v>
      </c>
      <c r="D357" s="54">
        <v>4287</v>
      </c>
      <c r="E357" s="54">
        <v>6884</v>
      </c>
      <c r="F357" s="54">
        <v>16807</v>
      </c>
      <c r="G357" s="54">
        <v>7141</v>
      </c>
      <c r="H357" s="54">
        <v>9666</v>
      </c>
    </row>
    <row r="358" spans="1:8" s="32" customFormat="1">
      <c r="A358" s="138"/>
      <c r="B358" s="132"/>
      <c r="C358" s="143"/>
      <c r="D358" s="143"/>
      <c r="E358" s="143"/>
      <c r="F358" s="143"/>
      <c r="G358" s="143"/>
      <c r="H358" s="143"/>
    </row>
    <row r="359" spans="1:8" s="32" customFormat="1">
      <c r="A359" s="138" t="s">
        <v>60</v>
      </c>
      <c r="B359" s="132">
        <v>2017</v>
      </c>
      <c r="C359" s="143" t="s">
        <v>68</v>
      </c>
      <c r="D359" s="143" t="s">
        <v>68</v>
      </c>
      <c r="E359" s="143" t="s">
        <v>68</v>
      </c>
      <c r="F359" s="143" t="s">
        <v>68</v>
      </c>
      <c r="G359" s="143" t="s">
        <v>68</v>
      </c>
      <c r="H359" s="143" t="s">
        <v>68</v>
      </c>
    </row>
    <row r="360" spans="1:8" s="32" customFormat="1">
      <c r="A360" s="138"/>
      <c r="B360" s="132">
        <v>2018</v>
      </c>
      <c r="C360" s="143" t="s">
        <v>68</v>
      </c>
      <c r="D360" s="143" t="s">
        <v>68</v>
      </c>
      <c r="E360" s="143" t="s">
        <v>68</v>
      </c>
      <c r="F360" s="143" t="s">
        <v>68</v>
      </c>
      <c r="G360" s="143" t="s">
        <v>68</v>
      </c>
      <c r="H360" s="143" t="s">
        <v>68</v>
      </c>
    </row>
    <row r="361" spans="1:8" s="32" customFormat="1">
      <c r="A361" s="138"/>
      <c r="B361" s="132">
        <v>2019</v>
      </c>
      <c r="C361" s="143" t="s">
        <v>68</v>
      </c>
      <c r="D361" s="143" t="s">
        <v>68</v>
      </c>
      <c r="E361" s="143" t="s">
        <v>68</v>
      </c>
      <c r="F361" s="143" t="s">
        <v>68</v>
      </c>
      <c r="G361" s="143" t="s">
        <v>68</v>
      </c>
      <c r="H361" s="143" t="s">
        <v>68</v>
      </c>
    </row>
    <row r="362" spans="1:8" s="32" customFormat="1">
      <c r="A362" s="138"/>
      <c r="B362" s="132">
        <v>2020</v>
      </c>
      <c r="C362" s="54" t="s">
        <v>68</v>
      </c>
      <c r="D362" s="54" t="s">
        <v>68</v>
      </c>
      <c r="E362" s="54" t="s">
        <v>68</v>
      </c>
      <c r="F362" s="54" t="s">
        <v>68</v>
      </c>
      <c r="G362" s="54" t="s">
        <v>68</v>
      </c>
      <c r="H362" s="54" t="s">
        <v>68</v>
      </c>
    </row>
    <row r="363" spans="1:8" s="32" customFormat="1">
      <c r="A363" s="138"/>
      <c r="B363" s="132">
        <v>2021</v>
      </c>
      <c r="C363" s="54" t="s">
        <v>68</v>
      </c>
      <c r="D363" s="54" t="s">
        <v>68</v>
      </c>
      <c r="E363" s="54" t="s">
        <v>68</v>
      </c>
      <c r="F363" s="54" t="s">
        <v>68</v>
      </c>
      <c r="G363" s="54" t="s">
        <v>68</v>
      </c>
      <c r="H363" s="54" t="s">
        <v>68</v>
      </c>
    </row>
    <row r="364" spans="1:8" s="32" customFormat="1">
      <c r="A364" s="138"/>
      <c r="B364" s="132"/>
      <c r="C364" s="143"/>
      <c r="D364" s="143"/>
      <c r="E364" s="143"/>
      <c r="F364" s="143"/>
      <c r="G364" s="143"/>
      <c r="H364" s="143"/>
    </row>
    <row r="365" spans="1:8" s="32" customFormat="1">
      <c r="A365" s="138" t="s">
        <v>61</v>
      </c>
      <c r="B365" s="132">
        <v>2017</v>
      </c>
      <c r="C365" s="143" t="s">
        <v>68</v>
      </c>
      <c r="D365" s="143" t="s">
        <v>68</v>
      </c>
      <c r="E365" s="143" t="s">
        <v>68</v>
      </c>
      <c r="F365" s="143" t="s">
        <v>68</v>
      </c>
      <c r="G365" s="143" t="s">
        <v>68</v>
      </c>
      <c r="H365" s="143" t="s">
        <v>68</v>
      </c>
    </row>
    <row r="366" spans="1:8" s="32" customFormat="1">
      <c r="A366" s="138"/>
      <c r="B366" s="132">
        <v>2018</v>
      </c>
      <c r="C366" s="143" t="s">
        <v>68</v>
      </c>
      <c r="D366" s="143" t="s">
        <v>68</v>
      </c>
      <c r="E366" s="143" t="s">
        <v>68</v>
      </c>
      <c r="F366" s="143" t="s">
        <v>68</v>
      </c>
      <c r="G366" s="143" t="s">
        <v>68</v>
      </c>
      <c r="H366" s="143" t="s">
        <v>68</v>
      </c>
    </row>
    <row r="367" spans="1:8" s="32" customFormat="1">
      <c r="A367" s="138"/>
      <c r="B367" s="132">
        <v>2019</v>
      </c>
      <c r="C367" s="143" t="s">
        <v>68</v>
      </c>
      <c r="D367" s="143" t="s">
        <v>68</v>
      </c>
      <c r="E367" s="143" t="s">
        <v>68</v>
      </c>
      <c r="F367" s="143" t="s">
        <v>68</v>
      </c>
      <c r="G367" s="143" t="s">
        <v>68</v>
      </c>
      <c r="H367" s="143" t="s">
        <v>68</v>
      </c>
    </row>
    <row r="368" spans="1:8" s="32" customFormat="1">
      <c r="A368" s="138"/>
      <c r="B368" s="132">
        <v>2020</v>
      </c>
      <c r="C368" s="139" t="s">
        <v>68</v>
      </c>
      <c r="D368" s="139" t="s">
        <v>68</v>
      </c>
      <c r="E368" s="139" t="s">
        <v>68</v>
      </c>
      <c r="F368" s="139" t="s">
        <v>68</v>
      </c>
      <c r="G368" s="139" t="s">
        <v>68</v>
      </c>
      <c r="H368" s="139" t="s">
        <v>68</v>
      </c>
    </row>
    <row r="369" spans="1:8" s="32" customFormat="1">
      <c r="A369" s="138"/>
      <c r="B369" s="132">
        <v>2021</v>
      </c>
      <c r="C369" s="109" t="s">
        <v>68</v>
      </c>
      <c r="D369" s="109" t="s">
        <v>68</v>
      </c>
      <c r="E369" s="109" t="s">
        <v>68</v>
      </c>
      <c r="F369" s="109" t="s">
        <v>68</v>
      </c>
      <c r="G369" s="109" t="s">
        <v>68</v>
      </c>
      <c r="H369" s="109" t="s">
        <v>68</v>
      </c>
    </row>
    <row r="370" spans="1:8" s="32" customFormat="1">
      <c r="A370" s="138"/>
      <c r="B370" s="132"/>
      <c r="C370" s="139"/>
      <c r="D370" s="139"/>
      <c r="E370" s="139"/>
      <c r="F370" s="139"/>
      <c r="G370" s="139"/>
      <c r="H370" s="139"/>
    </row>
    <row r="371" spans="1:8" s="32" customFormat="1">
      <c r="A371" s="138" t="s">
        <v>62</v>
      </c>
      <c r="B371" s="132">
        <v>2017</v>
      </c>
      <c r="C371" s="108">
        <v>449</v>
      </c>
      <c r="D371" s="108">
        <v>243</v>
      </c>
      <c r="E371" s="108">
        <v>206</v>
      </c>
      <c r="F371" s="108">
        <v>763</v>
      </c>
      <c r="G371" s="108">
        <v>424</v>
      </c>
      <c r="H371" s="108">
        <v>339</v>
      </c>
    </row>
    <row r="372" spans="1:8" s="32" customFormat="1">
      <c r="A372" s="138"/>
      <c r="B372" s="132">
        <v>2018</v>
      </c>
      <c r="C372" s="144">
        <v>349</v>
      </c>
      <c r="D372" s="144">
        <v>143</v>
      </c>
      <c r="E372" s="144">
        <v>206</v>
      </c>
      <c r="F372" s="144">
        <v>538</v>
      </c>
      <c r="G372" s="144">
        <v>198</v>
      </c>
      <c r="H372" s="144">
        <v>340</v>
      </c>
    </row>
    <row r="373" spans="1:8" s="32" customFormat="1">
      <c r="A373" s="138"/>
      <c r="B373" s="132">
        <v>2019</v>
      </c>
      <c r="C373" s="303">
        <v>314</v>
      </c>
      <c r="D373" s="303">
        <v>129</v>
      </c>
      <c r="E373" s="303">
        <v>185</v>
      </c>
      <c r="F373" s="303">
        <v>439</v>
      </c>
      <c r="G373" s="303">
        <v>167</v>
      </c>
      <c r="H373" s="303">
        <v>272</v>
      </c>
    </row>
    <row r="374" spans="1:8" s="32" customFormat="1">
      <c r="A374" s="138"/>
      <c r="B374" s="132">
        <v>2020</v>
      </c>
      <c r="C374" s="139">
        <v>124</v>
      </c>
      <c r="D374" s="139">
        <v>82</v>
      </c>
      <c r="E374" s="139">
        <v>42</v>
      </c>
      <c r="F374" s="139">
        <v>298</v>
      </c>
      <c r="G374" s="139">
        <v>231</v>
      </c>
      <c r="H374" s="139">
        <v>67</v>
      </c>
    </row>
    <row r="375" spans="1:8" s="32" customFormat="1">
      <c r="A375" s="138"/>
      <c r="B375" s="132">
        <v>2021</v>
      </c>
      <c r="C375" s="109">
        <v>82</v>
      </c>
      <c r="D375" s="109">
        <v>39</v>
      </c>
      <c r="E375" s="109">
        <v>43</v>
      </c>
      <c r="F375" s="109">
        <v>99</v>
      </c>
      <c r="G375" s="109">
        <v>45</v>
      </c>
      <c r="H375" s="109">
        <v>54</v>
      </c>
    </row>
    <row r="376" spans="1:8" s="32" customFormat="1">
      <c r="A376" s="138"/>
      <c r="B376" s="132"/>
      <c r="C376" s="139"/>
      <c r="D376" s="139"/>
      <c r="E376" s="139"/>
      <c r="F376" s="139"/>
      <c r="G376" s="139"/>
      <c r="H376" s="139"/>
    </row>
    <row r="377" spans="1:8" s="32" customFormat="1">
      <c r="A377" s="138" t="s">
        <v>63</v>
      </c>
      <c r="B377" s="132">
        <v>2017</v>
      </c>
      <c r="C377" s="108">
        <v>407</v>
      </c>
      <c r="D377" s="108">
        <v>280</v>
      </c>
      <c r="E377" s="108">
        <v>127</v>
      </c>
      <c r="F377" s="108">
        <v>737</v>
      </c>
      <c r="G377" s="108">
        <v>489</v>
      </c>
      <c r="H377" s="108">
        <v>248</v>
      </c>
    </row>
    <row r="378" spans="1:8" s="32" customFormat="1">
      <c r="A378" s="138"/>
      <c r="B378" s="132">
        <v>2018</v>
      </c>
      <c r="C378" s="303">
        <v>656</v>
      </c>
      <c r="D378" s="303">
        <v>438</v>
      </c>
      <c r="E378" s="303">
        <v>218</v>
      </c>
      <c r="F378" s="303">
        <v>1535</v>
      </c>
      <c r="G378" s="303">
        <v>1077</v>
      </c>
      <c r="H378" s="303">
        <v>458</v>
      </c>
    </row>
    <row r="379" spans="1:8" s="32" customFormat="1">
      <c r="A379" s="138"/>
      <c r="B379" s="132">
        <v>2019</v>
      </c>
      <c r="C379" s="303">
        <v>407</v>
      </c>
      <c r="D379" s="303">
        <v>134</v>
      </c>
      <c r="E379" s="303">
        <v>273</v>
      </c>
      <c r="F379" s="303">
        <v>681</v>
      </c>
      <c r="G379" s="303">
        <v>211</v>
      </c>
      <c r="H379" s="303">
        <v>470</v>
      </c>
    </row>
    <row r="380" spans="1:8" s="32" customFormat="1">
      <c r="A380" s="138"/>
      <c r="B380" s="132">
        <v>2020</v>
      </c>
      <c r="C380" s="54">
        <v>182</v>
      </c>
      <c r="D380" s="54">
        <v>116</v>
      </c>
      <c r="E380" s="54">
        <v>66</v>
      </c>
      <c r="F380" s="54">
        <v>393</v>
      </c>
      <c r="G380" s="54">
        <v>193</v>
      </c>
      <c r="H380" s="54">
        <v>200</v>
      </c>
    </row>
    <row r="381" spans="1:8" s="32" customFormat="1">
      <c r="A381" s="138"/>
      <c r="B381" s="132">
        <v>2021</v>
      </c>
      <c r="C381" s="54">
        <v>1044</v>
      </c>
      <c r="D381" s="54">
        <v>429</v>
      </c>
      <c r="E381" s="54">
        <v>615</v>
      </c>
      <c r="F381" s="54">
        <v>5799</v>
      </c>
      <c r="G381" s="54">
        <v>532</v>
      </c>
      <c r="H381" s="54">
        <v>5267</v>
      </c>
    </row>
    <row r="382" spans="1:8" s="32" customFormat="1">
      <c r="A382" s="138"/>
      <c r="B382" s="132"/>
      <c r="C382" s="143"/>
      <c r="D382" s="143"/>
      <c r="E382" s="143"/>
      <c r="F382" s="143"/>
      <c r="G382" s="143"/>
      <c r="H382" s="143"/>
    </row>
    <row r="383" spans="1:8" s="32" customFormat="1">
      <c r="A383" s="138" t="s">
        <v>64</v>
      </c>
      <c r="B383" s="132">
        <v>2017</v>
      </c>
      <c r="C383" s="143" t="s">
        <v>68</v>
      </c>
      <c r="D383" s="143" t="s">
        <v>68</v>
      </c>
      <c r="E383" s="143" t="s">
        <v>68</v>
      </c>
      <c r="F383" s="143" t="s">
        <v>68</v>
      </c>
      <c r="G383" s="143" t="s">
        <v>68</v>
      </c>
      <c r="H383" s="143" t="s">
        <v>68</v>
      </c>
    </row>
    <row r="384" spans="1:8" s="32" customFormat="1">
      <c r="A384" s="138"/>
      <c r="B384" s="132">
        <v>2018</v>
      </c>
      <c r="C384" s="303" t="s">
        <v>68</v>
      </c>
      <c r="D384" s="303" t="s">
        <v>68</v>
      </c>
      <c r="E384" s="303" t="s">
        <v>68</v>
      </c>
      <c r="F384" s="303" t="s">
        <v>68</v>
      </c>
      <c r="G384" s="303" t="s">
        <v>68</v>
      </c>
      <c r="H384" s="303" t="s">
        <v>68</v>
      </c>
    </row>
    <row r="385" spans="1:8" s="32" customFormat="1">
      <c r="A385" s="138"/>
      <c r="B385" s="132">
        <v>2019</v>
      </c>
      <c r="C385" s="303" t="s">
        <v>68</v>
      </c>
      <c r="D385" s="303" t="s">
        <v>68</v>
      </c>
      <c r="E385" s="303" t="s">
        <v>68</v>
      </c>
      <c r="F385" s="303" t="s">
        <v>68</v>
      </c>
      <c r="G385" s="303" t="s">
        <v>68</v>
      </c>
      <c r="H385" s="303" t="s">
        <v>68</v>
      </c>
    </row>
    <row r="386" spans="1:8" s="32" customFormat="1">
      <c r="A386" s="138"/>
      <c r="B386" s="132">
        <v>2020</v>
      </c>
      <c r="C386" s="139" t="s">
        <v>68</v>
      </c>
      <c r="D386" s="139" t="s">
        <v>68</v>
      </c>
      <c r="E386" s="139" t="s">
        <v>68</v>
      </c>
      <c r="F386" s="139" t="s">
        <v>68</v>
      </c>
      <c r="G386" s="139" t="s">
        <v>68</v>
      </c>
      <c r="H386" s="139" t="s">
        <v>68</v>
      </c>
    </row>
    <row r="387" spans="1:8" s="32" customFormat="1">
      <c r="A387" s="138"/>
      <c r="B387" s="132">
        <v>2021</v>
      </c>
      <c r="C387" s="109" t="s">
        <v>68</v>
      </c>
      <c r="D387" s="109" t="s">
        <v>68</v>
      </c>
      <c r="E387" s="109" t="s">
        <v>68</v>
      </c>
      <c r="F387" s="109" t="s">
        <v>68</v>
      </c>
      <c r="G387" s="109" t="s">
        <v>68</v>
      </c>
      <c r="H387" s="109" t="s">
        <v>68</v>
      </c>
    </row>
    <row r="388" spans="1:8" s="32" customFormat="1">
      <c r="A388" s="138"/>
      <c r="B388" s="132"/>
      <c r="C388" s="139"/>
      <c r="D388" s="139"/>
      <c r="E388" s="139"/>
      <c r="F388" s="139"/>
      <c r="G388" s="139"/>
      <c r="H388" s="139"/>
    </row>
    <row r="389" spans="1:8" s="32" customFormat="1">
      <c r="A389" s="138" t="s">
        <v>65</v>
      </c>
      <c r="B389" s="132">
        <v>2017</v>
      </c>
      <c r="C389" s="108">
        <v>182</v>
      </c>
      <c r="D389" s="108">
        <v>182</v>
      </c>
      <c r="E389" s="108" t="s">
        <v>68</v>
      </c>
      <c r="F389" s="108">
        <v>1224</v>
      </c>
      <c r="G389" s="108">
        <v>1224</v>
      </c>
      <c r="H389" s="108" t="s">
        <v>68</v>
      </c>
    </row>
    <row r="390" spans="1:8" s="32" customFormat="1">
      <c r="A390" s="138"/>
      <c r="B390" s="132">
        <v>2018</v>
      </c>
      <c r="C390" s="303">
        <v>278</v>
      </c>
      <c r="D390" s="303">
        <v>277</v>
      </c>
      <c r="E390" s="303">
        <v>1</v>
      </c>
      <c r="F390" s="303">
        <v>888</v>
      </c>
      <c r="G390" s="303">
        <v>883</v>
      </c>
      <c r="H390" s="303">
        <v>5</v>
      </c>
    </row>
    <row r="391" spans="1:8">
      <c r="A391" s="138"/>
      <c r="B391" s="132">
        <v>2019</v>
      </c>
      <c r="C391" s="303">
        <v>184</v>
      </c>
      <c r="D391" s="303">
        <v>184</v>
      </c>
      <c r="E391" s="303" t="s">
        <v>68</v>
      </c>
      <c r="F391" s="303">
        <v>494</v>
      </c>
      <c r="G391" s="303">
        <v>494</v>
      </c>
      <c r="H391" s="303" t="s">
        <v>68</v>
      </c>
    </row>
    <row r="392" spans="1:8">
      <c r="A392" s="138"/>
      <c r="B392" s="132">
        <v>2020</v>
      </c>
      <c r="C392" s="408">
        <v>478</v>
      </c>
      <c r="D392" s="408">
        <v>478</v>
      </c>
      <c r="E392" s="408" t="s">
        <v>68</v>
      </c>
      <c r="F392" s="408">
        <v>2572</v>
      </c>
      <c r="G392" s="408">
        <v>2572</v>
      </c>
      <c r="H392" s="408" t="s">
        <v>68</v>
      </c>
    </row>
    <row r="393" spans="1:8">
      <c r="A393" s="334"/>
      <c r="B393" s="361">
        <v>2021</v>
      </c>
      <c r="C393" s="494">
        <v>223</v>
      </c>
      <c r="D393" s="494">
        <v>174</v>
      </c>
      <c r="E393" s="494">
        <v>49</v>
      </c>
      <c r="F393" s="494">
        <v>1323</v>
      </c>
      <c r="G393" s="494">
        <v>1226</v>
      </c>
      <c r="H393" s="494">
        <v>97</v>
      </c>
    </row>
  </sheetData>
  <mergeCells count="3">
    <mergeCell ref="A3:B4"/>
    <mergeCell ref="C3:E3"/>
    <mergeCell ref="F3:H3"/>
  </mergeCells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&amp;L&amp;"Arial,Regular"&amp;12ТУРИЗАМ</oddHeader>
    <oddFooter>&amp;L&amp;"Arial,Regular"&amp;8Градови и општине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604" t="s">
        <v>874</v>
      </c>
      <c r="B1" s="604"/>
      <c r="C1" s="604"/>
      <c r="D1" s="604"/>
      <c r="E1" s="604"/>
      <c r="F1" s="604"/>
    </row>
    <row r="2" spans="1:6" s="12" customFormat="1" ht="15" customHeight="1" thickBot="1">
      <c r="A2" s="23"/>
      <c r="B2" s="23"/>
      <c r="C2" s="23"/>
      <c r="D2" s="596" t="s">
        <v>0</v>
      </c>
    </row>
    <row r="3" spans="1:6" s="12" customFormat="1" ht="42" customHeight="1" thickBot="1">
      <c r="A3" s="179" t="s">
        <v>287</v>
      </c>
      <c r="B3" s="603" t="s">
        <v>147</v>
      </c>
      <c r="C3" s="603" t="s">
        <v>148</v>
      </c>
      <c r="D3" s="181" t="s">
        <v>149</v>
      </c>
    </row>
    <row r="4" spans="1:6" s="12" customFormat="1" ht="15" customHeight="1">
      <c r="A4" s="59" t="s">
        <v>3</v>
      </c>
      <c r="B4" s="73">
        <v>192193</v>
      </c>
      <c r="C4" s="73">
        <v>97260</v>
      </c>
      <c r="D4" s="73">
        <v>1</v>
      </c>
    </row>
    <row r="5" spans="1:6" s="12" customFormat="1" ht="15" customHeight="1">
      <c r="A5" s="58" t="s">
        <v>4</v>
      </c>
      <c r="B5" s="73">
        <v>1697</v>
      </c>
      <c r="C5" s="73">
        <v>1232</v>
      </c>
      <c r="D5" s="73">
        <v>1</v>
      </c>
    </row>
    <row r="6" spans="1:6" s="12" customFormat="1" ht="15" customHeight="1">
      <c r="A6" s="59" t="s">
        <v>5</v>
      </c>
      <c r="B6" s="73">
        <v>109548</v>
      </c>
      <c r="C6" s="73">
        <v>52058</v>
      </c>
      <c r="D6" s="73">
        <v>1</v>
      </c>
    </row>
    <row r="7" spans="1:6" s="12" customFormat="1" ht="15" customHeight="1">
      <c r="A7" s="58" t="s">
        <v>6</v>
      </c>
      <c r="B7" s="73">
        <v>10246</v>
      </c>
      <c r="C7" s="73">
        <v>7223</v>
      </c>
      <c r="D7" s="73">
        <v>1</v>
      </c>
    </row>
    <row r="8" spans="1:6" s="12" customFormat="1" ht="15" customHeight="1">
      <c r="A8" s="58" t="s">
        <v>7</v>
      </c>
      <c r="B8" s="73">
        <v>18760</v>
      </c>
      <c r="C8" s="73">
        <v>10355</v>
      </c>
      <c r="D8" s="73">
        <v>1</v>
      </c>
    </row>
    <row r="9" spans="1:6" s="12" customFormat="1" ht="15" customHeight="1">
      <c r="A9" s="58" t="s">
        <v>8</v>
      </c>
      <c r="B9" s="73">
        <v>18685</v>
      </c>
      <c r="C9" s="73">
        <v>8171</v>
      </c>
      <c r="D9" s="73">
        <v>1</v>
      </c>
    </row>
    <row r="10" spans="1:6" s="12" customFormat="1" ht="15" customHeight="1">
      <c r="A10" s="58" t="s">
        <v>9</v>
      </c>
      <c r="B10" s="73">
        <v>10916</v>
      </c>
      <c r="C10" s="73">
        <v>6459</v>
      </c>
      <c r="D10" s="73">
        <v>1</v>
      </c>
    </row>
    <row r="11" spans="1:6" s="11" customFormat="1" ht="15" customHeight="1">
      <c r="A11" s="58" t="s">
        <v>10</v>
      </c>
      <c r="B11" s="73">
        <v>10152</v>
      </c>
      <c r="C11" s="73">
        <v>5665</v>
      </c>
      <c r="D11" s="73">
        <v>1</v>
      </c>
    </row>
    <row r="12" spans="1:6" s="12" customFormat="1" ht="15" customHeight="1">
      <c r="A12" s="58" t="s">
        <v>11</v>
      </c>
      <c r="B12" s="73">
        <v>4571</v>
      </c>
      <c r="C12" s="73">
        <v>1951</v>
      </c>
      <c r="D12" s="73">
        <v>1</v>
      </c>
    </row>
    <row r="13" spans="1:6" s="12" customFormat="1" ht="15" customHeight="1">
      <c r="A13" s="58" t="s">
        <v>12</v>
      </c>
      <c r="B13" s="73">
        <v>8241</v>
      </c>
      <c r="C13" s="73">
        <v>6157</v>
      </c>
      <c r="D13" s="73">
        <v>1</v>
      </c>
    </row>
    <row r="14" spans="1:6" s="12" customFormat="1" ht="15" customHeight="1">
      <c r="A14" s="59" t="s">
        <v>730</v>
      </c>
      <c r="B14" s="73">
        <v>55619</v>
      </c>
      <c r="C14" s="73">
        <v>22775</v>
      </c>
      <c r="D14" s="73">
        <v>1</v>
      </c>
    </row>
    <row r="15" spans="1:6" s="12" customFormat="1" ht="15" customHeight="1">
      <c r="A15" s="58" t="s">
        <v>13</v>
      </c>
      <c r="B15" s="73">
        <v>33673</v>
      </c>
      <c r="C15" s="73">
        <v>13580</v>
      </c>
      <c r="D15" s="73">
        <v>1</v>
      </c>
    </row>
    <row r="16" spans="1:6" s="12" customFormat="1" ht="15" customHeight="1">
      <c r="A16" s="59" t="s">
        <v>14</v>
      </c>
      <c r="B16" s="73">
        <v>63711</v>
      </c>
      <c r="C16" s="73">
        <v>31448</v>
      </c>
      <c r="D16" s="73">
        <v>1</v>
      </c>
    </row>
    <row r="17" spans="1:4" s="12" customFormat="1" ht="15" customHeight="1">
      <c r="A17" s="58" t="s">
        <v>15</v>
      </c>
      <c r="B17" s="73">
        <v>1788</v>
      </c>
      <c r="C17" s="73">
        <v>1219</v>
      </c>
      <c r="D17" s="73">
        <v>1</v>
      </c>
    </row>
    <row r="18" spans="1:4" s="12" customFormat="1" ht="15" customHeight="1">
      <c r="A18" s="59" t="s">
        <v>150</v>
      </c>
      <c r="B18" s="73">
        <v>54402</v>
      </c>
      <c r="C18" s="73">
        <v>31843</v>
      </c>
      <c r="D18" s="73">
        <v>1</v>
      </c>
    </row>
    <row r="19" spans="1:4" s="12" customFormat="1" ht="15" customHeight="1">
      <c r="A19" s="58" t="s">
        <v>20</v>
      </c>
      <c r="B19" s="73">
        <v>13653</v>
      </c>
      <c r="C19" s="73">
        <v>9757</v>
      </c>
      <c r="D19" s="73">
        <v>1</v>
      </c>
    </row>
    <row r="20" spans="1:4" s="12" customFormat="1" ht="15" customHeight="1">
      <c r="A20" s="60" t="s">
        <v>17</v>
      </c>
      <c r="B20" s="75">
        <v>210</v>
      </c>
      <c r="C20" s="75">
        <v>151</v>
      </c>
      <c r="D20" s="75">
        <v>1</v>
      </c>
    </row>
    <row r="21" spans="1:4" s="12" customFormat="1" ht="15" customHeight="1">
      <c r="A21" s="58" t="s">
        <v>18</v>
      </c>
      <c r="B21" s="73">
        <v>190</v>
      </c>
      <c r="C21" s="73">
        <v>157</v>
      </c>
      <c r="D21" s="73">
        <v>1</v>
      </c>
    </row>
    <row r="22" spans="1:4" s="12" customFormat="1" ht="15" customHeight="1">
      <c r="A22" s="58" t="s">
        <v>21</v>
      </c>
      <c r="B22" s="73">
        <v>1115</v>
      </c>
      <c r="C22" s="73">
        <v>910</v>
      </c>
      <c r="D22" s="73">
        <v>1</v>
      </c>
    </row>
    <row r="23" spans="1:4" s="12" customFormat="1" ht="15" customHeight="1">
      <c r="A23" s="58" t="s">
        <v>22</v>
      </c>
      <c r="B23" s="73">
        <v>10779</v>
      </c>
      <c r="C23" s="73">
        <v>6845</v>
      </c>
      <c r="D23" s="73">
        <v>1</v>
      </c>
    </row>
    <row r="24" spans="1:4" s="12" customFormat="1" ht="15" customHeight="1">
      <c r="A24" s="60" t="s">
        <v>1393</v>
      </c>
      <c r="B24" s="73">
        <v>57531</v>
      </c>
      <c r="C24" s="73">
        <v>36859</v>
      </c>
      <c r="D24" s="73">
        <v>1</v>
      </c>
    </row>
    <row r="25" spans="1:4" s="12" customFormat="1" ht="15" customHeight="1">
      <c r="A25" s="58" t="s">
        <v>26</v>
      </c>
      <c r="B25" s="73">
        <v>1119</v>
      </c>
      <c r="C25" s="73">
        <v>599</v>
      </c>
      <c r="D25" s="73">
        <v>1</v>
      </c>
    </row>
    <row r="26" spans="1:4" s="12" customFormat="1" ht="15" customHeight="1">
      <c r="A26" s="58" t="s">
        <v>27</v>
      </c>
      <c r="B26" s="73">
        <v>1827</v>
      </c>
      <c r="C26" s="73">
        <v>1443</v>
      </c>
      <c r="D26" s="73">
        <v>1</v>
      </c>
    </row>
    <row r="27" spans="1:4" s="12" customFormat="1" ht="15" customHeight="1">
      <c r="A27" s="58" t="s">
        <v>28</v>
      </c>
      <c r="B27" s="73">
        <v>9296</v>
      </c>
      <c r="C27" s="73">
        <v>5869</v>
      </c>
      <c r="D27" s="73">
        <v>1</v>
      </c>
    </row>
    <row r="28" spans="1:4" s="12" customFormat="1" ht="15" customHeight="1">
      <c r="A28" s="58" t="s">
        <v>29</v>
      </c>
      <c r="B28" s="73">
        <v>23376</v>
      </c>
      <c r="C28" s="73">
        <v>10311</v>
      </c>
      <c r="D28" s="73">
        <v>1</v>
      </c>
    </row>
    <row r="29" spans="1:4" s="12" customFormat="1" ht="15" customHeight="1">
      <c r="A29" s="58" t="s">
        <v>30</v>
      </c>
      <c r="B29" s="73">
        <v>5046</v>
      </c>
      <c r="C29" s="73">
        <v>2775</v>
      </c>
      <c r="D29" s="73">
        <v>1</v>
      </c>
    </row>
    <row r="30" spans="1:4" s="12" customFormat="1" ht="15" customHeight="1">
      <c r="A30" s="58" t="s">
        <v>31</v>
      </c>
      <c r="B30" s="73">
        <v>22146</v>
      </c>
      <c r="C30" s="73">
        <v>11549</v>
      </c>
      <c r="D30" s="73">
        <v>1</v>
      </c>
    </row>
    <row r="31" spans="1:4" s="12" customFormat="1" ht="15" customHeight="1">
      <c r="A31" s="58" t="s">
        <v>32</v>
      </c>
      <c r="B31" s="73">
        <v>1709</v>
      </c>
      <c r="C31" s="73">
        <v>949</v>
      </c>
      <c r="D31" s="73">
        <v>1</v>
      </c>
    </row>
    <row r="32" spans="1:4" s="12" customFormat="1" ht="15" customHeight="1">
      <c r="A32" s="58" t="s">
        <v>33</v>
      </c>
      <c r="B32" s="73">
        <v>349</v>
      </c>
      <c r="C32" s="73">
        <v>189</v>
      </c>
      <c r="D32" s="73">
        <v>1</v>
      </c>
    </row>
    <row r="33" spans="1:4" s="12" customFormat="1" ht="15" customHeight="1">
      <c r="A33" s="60" t="s">
        <v>34</v>
      </c>
      <c r="B33" s="76">
        <v>32948</v>
      </c>
      <c r="C33" s="76">
        <v>15932</v>
      </c>
      <c r="D33" s="76">
        <v>1</v>
      </c>
    </row>
    <row r="34" spans="1:4" s="12" customFormat="1" ht="15" customHeight="1">
      <c r="A34" s="58" t="s">
        <v>35</v>
      </c>
      <c r="B34" s="73">
        <v>12747</v>
      </c>
      <c r="C34" s="73">
        <v>7065</v>
      </c>
      <c r="D34" s="73">
        <v>1</v>
      </c>
    </row>
    <row r="35" spans="1:4" s="12" customFormat="1" ht="15" customHeight="1">
      <c r="A35" s="58" t="s">
        <v>36</v>
      </c>
      <c r="B35" s="73">
        <v>3245</v>
      </c>
      <c r="C35" s="73">
        <v>2226</v>
      </c>
      <c r="D35" s="73">
        <v>1</v>
      </c>
    </row>
    <row r="36" spans="1:4" s="12" customFormat="1" ht="15" customHeight="1">
      <c r="A36" s="58" t="s">
        <v>37</v>
      </c>
      <c r="B36" s="73">
        <v>8473</v>
      </c>
      <c r="C36" s="73">
        <v>4644</v>
      </c>
      <c r="D36" s="73">
        <v>1</v>
      </c>
    </row>
    <row r="37" spans="1:4" s="12" customFormat="1" ht="15" customHeight="1">
      <c r="A37" s="58" t="s">
        <v>38</v>
      </c>
      <c r="B37" s="73">
        <v>28036</v>
      </c>
      <c r="C37" s="73">
        <v>13386</v>
      </c>
      <c r="D37" s="73">
        <v>1</v>
      </c>
    </row>
    <row r="38" spans="1:4" s="12" customFormat="1" ht="15" customHeight="1">
      <c r="A38" s="58" t="s">
        <v>39</v>
      </c>
      <c r="B38" s="73">
        <v>18024</v>
      </c>
      <c r="C38" s="73">
        <v>6687</v>
      </c>
      <c r="D38" s="73">
        <v>1</v>
      </c>
    </row>
    <row r="39" spans="1:4" s="12" customFormat="1" ht="15" customHeight="1">
      <c r="A39" s="58" t="s">
        <v>40</v>
      </c>
      <c r="B39" s="73">
        <v>11673</v>
      </c>
      <c r="C39" s="73">
        <v>7016</v>
      </c>
      <c r="D39" s="73">
        <v>1</v>
      </c>
    </row>
    <row r="40" spans="1:4" s="12" customFormat="1" ht="15" customHeight="1">
      <c r="A40" s="58" t="s">
        <v>41</v>
      </c>
      <c r="B40" s="73">
        <v>26694</v>
      </c>
      <c r="C40" s="73">
        <v>12420</v>
      </c>
      <c r="D40" s="73">
        <v>1</v>
      </c>
    </row>
    <row r="41" spans="1:4" s="12" customFormat="1" ht="15" customHeight="1">
      <c r="A41" s="58" t="s">
        <v>42</v>
      </c>
      <c r="B41" s="73">
        <v>1822</v>
      </c>
      <c r="C41" s="73">
        <v>1246</v>
      </c>
      <c r="D41" s="73">
        <v>1</v>
      </c>
    </row>
    <row r="42" spans="1:4" s="12" customFormat="1" ht="15" customHeight="1">
      <c r="A42" s="58" t="s">
        <v>43</v>
      </c>
      <c r="B42" s="73">
        <v>3932</v>
      </c>
      <c r="C42" s="73">
        <v>2284</v>
      </c>
      <c r="D42" s="73">
        <v>1</v>
      </c>
    </row>
    <row r="43" spans="1:4" s="12" customFormat="1" ht="15" customHeight="1">
      <c r="A43" s="58" t="s">
        <v>44</v>
      </c>
      <c r="B43" s="73">
        <v>4289</v>
      </c>
      <c r="C43" s="73">
        <v>1661</v>
      </c>
      <c r="D43" s="73">
        <v>1</v>
      </c>
    </row>
    <row r="44" spans="1:4" s="12" customFormat="1" ht="15" customHeight="1">
      <c r="A44" s="58" t="s">
        <v>23</v>
      </c>
      <c r="B44" s="73">
        <v>19971</v>
      </c>
      <c r="C44" s="73">
        <v>12439</v>
      </c>
      <c r="D44" s="73">
        <v>1</v>
      </c>
    </row>
    <row r="45" spans="1:4" s="12" customFormat="1" ht="15" customHeight="1">
      <c r="A45" s="58" t="s">
        <v>45</v>
      </c>
      <c r="B45" s="73">
        <v>4844</v>
      </c>
      <c r="C45" s="73">
        <v>2685</v>
      </c>
      <c r="D45" s="73">
        <v>1</v>
      </c>
    </row>
    <row r="46" spans="1:4" s="12" customFormat="1" ht="15" customHeight="1">
      <c r="A46" s="58" t="s">
        <v>46</v>
      </c>
      <c r="B46" s="73">
        <v>1147</v>
      </c>
      <c r="C46" s="73">
        <v>761</v>
      </c>
      <c r="D46" s="73">
        <v>1</v>
      </c>
    </row>
    <row r="47" spans="1:4" s="12" customFormat="1" ht="15" customHeight="1">
      <c r="A47" s="58" t="s">
        <v>47</v>
      </c>
      <c r="B47" s="73">
        <v>6581</v>
      </c>
      <c r="C47" s="73">
        <v>3424</v>
      </c>
      <c r="D47" s="73">
        <v>1</v>
      </c>
    </row>
    <row r="48" spans="1:4" s="12" customFormat="1" ht="15" customHeight="1">
      <c r="A48" s="62" t="s">
        <v>48</v>
      </c>
      <c r="B48" s="73">
        <v>86502</v>
      </c>
      <c r="C48" s="73">
        <v>34007</v>
      </c>
      <c r="D48" s="73">
        <v>1</v>
      </c>
    </row>
    <row r="49" spans="1:4" s="12" customFormat="1" ht="15" customHeight="1">
      <c r="A49" s="58" t="s">
        <v>49</v>
      </c>
      <c r="B49" s="73">
        <v>39638</v>
      </c>
      <c r="C49" s="73">
        <v>16342</v>
      </c>
      <c r="D49" s="73">
        <v>1</v>
      </c>
    </row>
    <row r="50" spans="1:4" s="12" customFormat="1" ht="15" customHeight="1">
      <c r="A50" s="58" t="s">
        <v>50</v>
      </c>
      <c r="B50" s="73">
        <v>6228</v>
      </c>
      <c r="C50" s="73">
        <v>3640</v>
      </c>
      <c r="D50" s="73">
        <v>1</v>
      </c>
    </row>
    <row r="51" spans="1:4" s="12" customFormat="1" ht="15" customHeight="1">
      <c r="A51" s="58" t="s">
        <v>51</v>
      </c>
      <c r="B51" s="73">
        <v>9292</v>
      </c>
      <c r="C51" s="73">
        <v>6592</v>
      </c>
      <c r="D51" s="73">
        <v>1</v>
      </c>
    </row>
    <row r="52" spans="1:4" s="12" customFormat="1" ht="15" customHeight="1">
      <c r="A52" s="58" t="s">
        <v>52</v>
      </c>
      <c r="B52" s="73">
        <v>7829</v>
      </c>
      <c r="C52" s="73">
        <v>4197</v>
      </c>
      <c r="D52" s="73">
        <v>1</v>
      </c>
    </row>
    <row r="53" spans="1:4" s="12" customFormat="1" ht="15" customHeight="1">
      <c r="A53" s="58" t="s">
        <v>24</v>
      </c>
      <c r="B53" s="73">
        <v>10681</v>
      </c>
      <c r="C53" s="73">
        <v>7285</v>
      </c>
      <c r="D53" s="73">
        <v>1</v>
      </c>
    </row>
    <row r="54" spans="1:4" s="12" customFormat="1" ht="15" customHeight="1">
      <c r="A54" s="58" t="s">
        <v>53</v>
      </c>
      <c r="B54" s="73">
        <v>17681</v>
      </c>
      <c r="C54" s="73">
        <v>9957</v>
      </c>
      <c r="D54" s="73">
        <v>1</v>
      </c>
    </row>
    <row r="55" spans="1:4" s="12" customFormat="1" ht="15" customHeight="1">
      <c r="A55" s="58" t="s">
        <v>54</v>
      </c>
      <c r="B55" s="73">
        <v>14758</v>
      </c>
      <c r="C55" s="73">
        <v>7214</v>
      </c>
      <c r="D55" s="73">
        <v>1</v>
      </c>
    </row>
    <row r="56" spans="1:4" s="12" customFormat="1" ht="15" customHeight="1">
      <c r="A56" s="60" t="s">
        <v>55</v>
      </c>
      <c r="B56" s="75">
        <v>7684</v>
      </c>
      <c r="C56" s="75">
        <v>4621</v>
      </c>
      <c r="D56" s="75">
        <v>1</v>
      </c>
    </row>
    <row r="57" spans="1:4" s="12" customFormat="1" ht="15" customHeight="1">
      <c r="A57" s="58" t="s">
        <v>56</v>
      </c>
      <c r="B57" s="73">
        <v>44223</v>
      </c>
      <c r="C57" s="73">
        <v>21238</v>
      </c>
      <c r="D57" s="73">
        <v>1</v>
      </c>
    </row>
    <row r="58" spans="1:4" s="12" customFormat="1" ht="15" customHeight="1">
      <c r="A58" s="62" t="s">
        <v>57</v>
      </c>
      <c r="B58" s="73">
        <v>30861</v>
      </c>
      <c r="C58" s="73">
        <v>17405</v>
      </c>
      <c r="D58" s="73">
        <v>1</v>
      </c>
    </row>
    <row r="59" spans="1:4" s="12" customFormat="1" ht="15" customHeight="1">
      <c r="A59" s="58" t="s">
        <v>25</v>
      </c>
      <c r="B59" s="73">
        <v>1332</v>
      </c>
      <c r="C59" s="73">
        <v>1018</v>
      </c>
      <c r="D59" s="73">
        <v>1</v>
      </c>
    </row>
    <row r="60" spans="1:4" s="12" customFormat="1" ht="15" customHeight="1">
      <c r="A60" s="58" t="s">
        <v>58</v>
      </c>
      <c r="B60" s="73">
        <v>14306</v>
      </c>
      <c r="C60" s="73">
        <v>9871</v>
      </c>
      <c r="D60" s="73">
        <v>1</v>
      </c>
    </row>
    <row r="61" spans="1:4" s="12" customFormat="1" ht="15" customHeight="1">
      <c r="A61" s="58" t="s">
        <v>59</v>
      </c>
      <c r="B61" s="73">
        <v>17180</v>
      </c>
      <c r="C61" s="73">
        <v>9211</v>
      </c>
      <c r="D61" s="73">
        <v>1</v>
      </c>
    </row>
    <row r="62" spans="1:4" s="12" customFormat="1" ht="15" customHeight="1">
      <c r="A62" s="58" t="s">
        <v>60</v>
      </c>
      <c r="B62" s="73">
        <v>3268</v>
      </c>
      <c r="C62" s="73">
        <v>2302</v>
      </c>
      <c r="D62" s="73">
        <v>1</v>
      </c>
    </row>
    <row r="63" spans="1:4" s="12" customFormat="1" ht="15" customHeight="1">
      <c r="A63" s="58" t="s">
        <v>61</v>
      </c>
      <c r="B63" s="73">
        <v>4110</v>
      </c>
      <c r="C63" s="73">
        <v>2628</v>
      </c>
      <c r="D63" s="73">
        <v>1</v>
      </c>
    </row>
    <row r="64" spans="1:4" s="12" customFormat="1" ht="15" customHeight="1">
      <c r="A64" s="58" t="s">
        <v>62</v>
      </c>
      <c r="B64" s="73">
        <v>15688</v>
      </c>
      <c r="C64" s="73">
        <v>9183</v>
      </c>
      <c r="D64" s="73">
        <v>1</v>
      </c>
    </row>
    <row r="65" spans="1:4" s="12" customFormat="1" ht="15" customHeight="1">
      <c r="A65" s="58" t="s">
        <v>63</v>
      </c>
      <c r="B65" s="73">
        <v>16507</v>
      </c>
      <c r="C65" s="73">
        <v>8981</v>
      </c>
      <c r="D65" s="73">
        <v>1</v>
      </c>
    </row>
    <row r="66" spans="1:4" ht="15" customHeight="1">
      <c r="A66" s="58" t="s">
        <v>64</v>
      </c>
      <c r="B66" s="73">
        <v>7450</v>
      </c>
      <c r="C66" s="73">
        <v>5220</v>
      </c>
      <c r="D66" s="73">
        <v>1</v>
      </c>
    </row>
    <row r="67" spans="1:4" ht="15" customHeight="1">
      <c r="A67" s="182" t="s">
        <v>65</v>
      </c>
      <c r="B67" s="183">
        <v>10821</v>
      </c>
      <c r="C67" s="183">
        <v>5548</v>
      </c>
      <c r="D67" s="183">
        <v>1</v>
      </c>
    </row>
    <row r="68" spans="1:4" ht="15" customHeight="1">
      <c r="A68" s="138"/>
      <c r="B68" s="57"/>
      <c r="C68" s="57"/>
      <c r="D68" s="57"/>
    </row>
    <row r="69" spans="1:4" ht="62.25" customHeight="1">
      <c r="A69" s="769" t="s">
        <v>1392</v>
      </c>
      <c r="B69" s="769"/>
      <c r="C69" s="769"/>
      <c r="D69" s="769"/>
    </row>
    <row r="70" spans="1:4">
      <c r="A70" s="13"/>
      <c r="B70" s="13"/>
      <c r="C70" s="13"/>
      <c r="D70" s="13"/>
    </row>
    <row r="71" spans="1:4">
      <c r="A71" s="45" t="s">
        <v>875</v>
      </c>
      <c r="B71" s="45"/>
      <c r="C71" s="45"/>
      <c r="D71" s="45"/>
    </row>
  </sheetData>
  <mergeCells count="1">
    <mergeCell ref="A69:D69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Normal="100" workbookViewId="0">
      <pane ySplit="3" topLeftCell="A103" activePane="bottomLeft" state="frozen"/>
      <selection pane="bottomLeft"/>
    </sheetView>
  </sheetViews>
  <sheetFormatPr defaultRowHeight="12"/>
  <cols>
    <col min="1" max="1" width="22.28515625" style="13" customWidth="1"/>
    <col min="2" max="2" width="6.42578125" style="313" customWidth="1"/>
    <col min="3" max="3" width="13.85546875" style="13" customWidth="1"/>
    <col min="4" max="4" width="11.28515625" style="13" customWidth="1"/>
    <col min="5" max="7" width="11.28515625" style="40" customWidth="1"/>
    <col min="8" max="8" width="11.28515625" style="13" customWidth="1"/>
    <col min="9" max="16384" width="9.140625" style="13"/>
  </cols>
  <sheetData>
    <row r="1" spans="1:25" ht="15" customHeight="1">
      <c r="A1" s="517" t="s">
        <v>861</v>
      </c>
      <c r="B1" s="548"/>
      <c r="C1" s="517"/>
      <c r="D1" s="517"/>
      <c r="E1" s="517"/>
      <c r="F1" s="517"/>
      <c r="G1" s="517"/>
      <c r="H1" s="517"/>
    </row>
    <row r="2" spans="1:25" s="577" customFormat="1" ht="15" customHeight="1" thickBot="1">
      <c r="B2" s="578"/>
      <c r="G2" s="575"/>
      <c r="H2" s="519" t="s">
        <v>0</v>
      </c>
    </row>
    <row r="3" spans="1:25" s="147" customFormat="1" ht="39" customHeight="1" thickBot="1">
      <c r="A3" s="872" t="s">
        <v>287</v>
      </c>
      <c r="B3" s="873"/>
      <c r="C3" s="383" t="s">
        <v>246</v>
      </c>
      <c r="D3" s="383" t="s">
        <v>247</v>
      </c>
      <c r="E3" s="383" t="s">
        <v>248</v>
      </c>
      <c r="F3" s="383" t="s">
        <v>249</v>
      </c>
      <c r="G3" s="383" t="s">
        <v>250</v>
      </c>
      <c r="H3" s="324" t="s">
        <v>251</v>
      </c>
    </row>
    <row r="4" spans="1:25" s="149" customFormat="1" ht="15" customHeight="1">
      <c r="A4" s="148" t="s">
        <v>2</v>
      </c>
      <c r="B4" s="136">
        <v>2017</v>
      </c>
      <c r="C4" s="318">
        <v>5575</v>
      </c>
      <c r="D4" s="319">
        <v>318746</v>
      </c>
      <c r="E4" s="319">
        <v>1578</v>
      </c>
      <c r="F4" s="319">
        <v>33670</v>
      </c>
      <c r="G4" s="319">
        <v>13581</v>
      </c>
      <c r="H4" s="319">
        <v>3928</v>
      </c>
      <c r="K4"/>
      <c r="L4"/>
      <c r="M4"/>
      <c r="N4"/>
      <c r="O4"/>
      <c r="P4"/>
      <c r="Q4"/>
      <c r="R4"/>
      <c r="S4"/>
      <c r="T4" s="417"/>
      <c r="U4" s="417"/>
      <c r="V4" s="417"/>
      <c r="W4" s="417"/>
      <c r="X4" s="417"/>
      <c r="Y4" s="15"/>
    </row>
    <row r="5" spans="1:25" s="149" customFormat="1" ht="15">
      <c r="A5" s="148"/>
      <c r="B5" s="136">
        <v>2018</v>
      </c>
      <c r="C5" s="150">
        <v>6076</v>
      </c>
      <c r="D5" s="107">
        <v>329411</v>
      </c>
      <c r="E5" s="107">
        <v>1605</v>
      </c>
      <c r="F5" s="107">
        <v>35565</v>
      </c>
      <c r="G5" s="107">
        <v>14849</v>
      </c>
      <c r="H5" s="107">
        <v>4007</v>
      </c>
      <c r="K5"/>
      <c r="L5"/>
      <c r="M5"/>
      <c r="N5"/>
      <c r="O5"/>
      <c r="P5"/>
      <c r="Q5"/>
      <c r="R5"/>
      <c r="S5"/>
      <c r="T5" s="417"/>
      <c r="U5" s="417"/>
      <c r="V5" s="417"/>
      <c r="W5" s="417"/>
      <c r="X5" s="417"/>
      <c r="Y5" s="15"/>
    </row>
    <row r="6" spans="1:25" s="149" customFormat="1" ht="15" customHeight="1">
      <c r="A6" s="148"/>
      <c r="B6" s="136">
        <v>2019</v>
      </c>
      <c r="C6" s="150">
        <v>6781</v>
      </c>
      <c r="D6" s="107">
        <v>344902</v>
      </c>
      <c r="E6" s="107">
        <v>1626</v>
      </c>
      <c r="F6" s="107">
        <v>37454</v>
      </c>
      <c r="G6" s="107">
        <v>15835</v>
      </c>
      <c r="H6" s="107">
        <v>4841</v>
      </c>
      <c r="K6"/>
      <c r="L6"/>
      <c r="M6"/>
      <c r="N6"/>
      <c r="O6"/>
      <c r="P6"/>
      <c r="Q6"/>
      <c r="R6"/>
      <c r="S6"/>
      <c r="T6" s="417"/>
      <c r="U6" s="417"/>
      <c r="V6" s="417"/>
      <c r="W6" s="417"/>
      <c r="X6" s="417"/>
      <c r="Y6" s="15"/>
    </row>
    <row r="7" spans="1:25" s="149" customFormat="1" ht="15" customHeight="1">
      <c r="A7" s="148"/>
      <c r="B7" s="136">
        <v>2020</v>
      </c>
      <c r="C7" s="150">
        <v>7636</v>
      </c>
      <c r="D7" s="107">
        <v>350597</v>
      </c>
      <c r="E7" s="107">
        <v>1356</v>
      </c>
      <c r="F7" s="107">
        <v>38623</v>
      </c>
      <c r="G7" s="107">
        <v>16685</v>
      </c>
      <c r="H7" s="107">
        <v>5438</v>
      </c>
      <c r="K7"/>
      <c r="L7"/>
      <c r="M7"/>
      <c r="N7"/>
      <c r="O7"/>
      <c r="P7"/>
      <c r="Q7"/>
      <c r="R7"/>
      <c r="S7"/>
    </row>
    <row r="8" spans="1:25" s="149" customFormat="1" ht="15" customHeight="1">
      <c r="A8" s="148"/>
      <c r="B8" s="136">
        <v>2021</v>
      </c>
      <c r="C8" s="150">
        <v>8094</v>
      </c>
      <c r="D8" s="107">
        <v>364522</v>
      </c>
      <c r="E8" s="107">
        <v>1408</v>
      </c>
      <c r="F8" s="107">
        <v>40214</v>
      </c>
      <c r="G8" s="107">
        <v>17538</v>
      </c>
      <c r="H8" s="107">
        <v>5685</v>
      </c>
      <c r="K8"/>
      <c r="L8"/>
      <c r="M8"/>
      <c r="N8"/>
      <c r="O8"/>
      <c r="P8"/>
      <c r="Q8"/>
      <c r="R8"/>
      <c r="S8"/>
    </row>
    <row r="9" spans="1:25" s="149" customFormat="1" ht="15" customHeight="1">
      <c r="A9" s="148"/>
      <c r="B9" s="136"/>
      <c r="C9" s="150"/>
      <c r="D9" s="107"/>
      <c r="E9" s="107"/>
      <c r="F9" s="107"/>
      <c r="G9" s="107"/>
      <c r="H9" s="107"/>
      <c r="K9"/>
      <c r="L9"/>
      <c r="M9"/>
      <c r="N9"/>
      <c r="O9"/>
      <c r="P9"/>
      <c r="Q9"/>
      <c r="R9"/>
      <c r="S9"/>
    </row>
    <row r="10" spans="1:25" s="149" customFormat="1" ht="15" customHeight="1">
      <c r="A10" s="151" t="s">
        <v>3</v>
      </c>
      <c r="B10" s="136">
        <v>2017</v>
      </c>
      <c r="C10" s="318">
        <v>1627</v>
      </c>
      <c r="D10" s="320">
        <v>60425</v>
      </c>
      <c r="E10" s="320">
        <v>351</v>
      </c>
      <c r="F10" s="320">
        <v>6832</v>
      </c>
      <c r="G10" s="320">
        <v>1728</v>
      </c>
      <c r="H10" s="320">
        <v>292</v>
      </c>
      <c r="K10"/>
      <c r="L10"/>
      <c r="M10"/>
      <c r="N10"/>
      <c r="O10"/>
      <c r="P10"/>
      <c r="Q10"/>
      <c r="R10"/>
      <c r="S10"/>
    </row>
    <row r="11" spans="1:25" s="149" customFormat="1" ht="15" customHeight="1">
      <c r="A11" s="148"/>
      <c r="B11" s="136">
        <v>2018</v>
      </c>
      <c r="C11" s="150">
        <v>1812</v>
      </c>
      <c r="D11" s="107">
        <v>61694</v>
      </c>
      <c r="E11" s="107">
        <v>362</v>
      </c>
      <c r="F11" s="107">
        <v>7305</v>
      </c>
      <c r="G11" s="107">
        <v>1859</v>
      </c>
      <c r="H11" s="107">
        <v>309</v>
      </c>
      <c r="K11"/>
      <c r="L11"/>
      <c r="M11"/>
      <c r="N11"/>
      <c r="O11"/>
      <c r="P11"/>
      <c r="Q11"/>
      <c r="R11"/>
      <c r="S11"/>
    </row>
    <row r="12" spans="1:25" s="149" customFormat="1" ht="15" customHeight="1">
      <c r="A12" s="148"/>
      <c r="B12" s="136">
        <v>2019</v>
      </c>
      <c r="C12" s="150">
        <v>1863</v>
      </c>
      <c r="D12" s="107">
        <v>64252</v>
      </c>
      <c r="E12" s="107">
        <v>350</v>
      </c>
      <c r="F12" s="107">
        <v>7843</v>
      </c>
      <c r="G12" s="107">
        <v>2003</v>
      </c>
      <c r="H12" s="107">
        <v>386</v>
      </c>
    </row>
    <row r="13" spans="1:25" s="149" customFormat="1" ht="15" customHeight="1">
      <c r="A13" s="148"/>
      <c r="B13" s="136">
        <v>2020</v>
      </c>
      <c r="C13" s="150">
        <v>2100</v>
      </c>
      <c r="D13" s="107">
        <v>65817</v>
      </c>
      <c r="E13" s="107">
        <v>312</v>
      </c>
      <c r="F13" s="107">
        <v>8224</v>
      </c>
      <c r="G13" s="107">
        <v>2133</v>
      </c>
      <c r="H13" s="107">
        <v>410</v>
      </c>
    </row>
    <row r="14" spans="1:25" s="149" customFormat="1" ht="15" customHeight="1">
      <c r="A14" s="148"/>
      <c r="B14" s="136">
        <v>2021</v>
      </c>
      <c r="C14" s="150">
        <v>2211</v>
      </c>
      <c r="D14" s="107">
        <v>68785</v>
      </c>
      <c r="E14" s="153">
        <v>311</v>
      </c>
      <c r="F14" s="153">
        <v>8807</v>
      </c>
      <c r="G14" s="153">
        <v>2335</v>
      </c>
      <c r="H14" s="153">
        <v>408</v>
      </c>
    </row>
    <row r="15" spans="1:25" s="149" customFormat="1" ht="15" customHeight="1">
      <c r="A15" s="148"/>
      <c r="B15" s="136"/>
      <c r="C15" s="150"/>
      <c r="D15" s="107"/>
      <c r="E15" s="153"/>
      <c r="F15" s="153"/>
      <c r="G15" s="153"/>
      <c r="H15" s="153"/>
    </row>
    <row r="16" spans="1:25" s="149" customFormat="1" ht="15" customHeight="1">
      <c r="A16" s="148" t="s">
        <v>4</v>
      </c>
      <c r="B16" s="136">
        <v>2017</v>
      </c>
      <c r="C16" s="318" t="s">
        <v>68</v>
      </c>
      <c r="D16" s="320">
        <v>447</v>
      </c>
      <c r="E16" s="320">
        <v>1</v>
      </c>
      <c r="F16" s="320">
        <v>105</v>
      </c>
      <c r="G16" s="320">
        <v>4</v>
      </c>
      <c r="H16" s="320">
        <v>8</v>
      </c>
    </row>
    <row r="17" spans="1:8" s="149" customFormat="1" ht="15" customHeight="1">
      <c r="A17" s="148"/>
      <c r="B17" s="136">
        <v>2018</v>
      </c>
      <c r="C17" s="150" t="s">
        <v>68</v>
      </c>
      <c r="D17" s="107">
        <v>491</v>
      </c>
      <c r="E17" s="107">
        <v>1</v>
      </c>
      <c r="F17" s="107">
        <v>108</v>
      </c>
      <c r="G17" s="107">
        <v>6</v>
      </c>
      <c r="H17" s="107">
        <v>8</v>
      </c>
    </row>
    <row r="18" spans="1:8" s="149" customFormat="1" ht="15" customHeight="1">
      <c r="A18" s="148"/>
      <c r="B18" s="136">
        <v>2019</v>
      </c>
      <c r="C18" s="150">
        <v>2</v>
      </c>
      <c r="D18" s="107">
        <v>525</v>
      </c>
      <c r="E18" s="107">
        <v>1</v>
      </c>
      <c r="F18" s="107">
        <v>113</v>
      </c>
      <c r="G18" s="107">
        <v>7</v>
      </c>
      <c r="H18" s="107">
        <v>3</v>
      </c>
    </row>
    <row r="19" spans="1:8" s="149" customFormat="1" ht="15" customHeight="1">
      <c r="A19" s="148"/>
      <c r="B19" s="136">
        <v>2020</v>
      </c>
      <c r="C19" s="150">
        <v>2</v>
      </c>
      <c r="D19" s="107">
        <v>520</v>
      </c>
      <c r="E19" s="107">
        <v>1</v>
      </c>
      <c r="F19" s="107">
        <v>116</v>
      </c>
      <c r="G19" s="107">
        <v>8</v>
      </c>
      <c r="H19" s="107">
        <v>2</v>
      </c>
    </row>
    <row r="20" spans="1:8" s="149" customFormat="1" ht="15" customHeight="1">
      <c r="A20" s="148"/>
      <c r="B20" s="136">
        <v>2021</v>
      </c>
      <c r="C20" s="152">
        <v>5</v>
      </c>
      <c r="D20" s="153">
        <v>526</v>
      </c>
      <c r="E20" s="153">
        <v>1</v>
      </c>
      <c r="F20" s="153">
        <v>118</v>
      </c>
      <c r="G20" s="153">
        <v>8</v>
      </c>
      <c r="H20" s="153">
        <v>3</v>
      </c>
    </row>
    <row r="21" spans="1:8" s="149" customFormat="1" ht="15" customHeight="1">
      <c r="A21" s="148"/>
      <c r="B21" s="136"/>
      <c r="C21" s="152"/>
      <c r="D21" s="153"/>
      <c r="E21" s="153"/>
      <c r="F21" s="153"/>
      <c r="G21" s="153"/>
      <c r="H21" s="153"/>
    </row>
    <row r="22" spans="1:8" s="149" customFormat="1" ht="15" customHeight="1">
      <c r="A22" s="151" t="s">
        <v>5</v>
      </c>
      <c r="B22" s="136">
        <v>2017</v>
      </c>
      <c r="C22" s="318">
        <v>554</v>
      </c>
      <c r="D22" s="320">
        <v>31493</v>
      </c>
      <c r="E22" s="320">
        <v>69</v>
      </c>
      <c r="F22" s="320">
        <v>3123</v>
      </c>
      <c r="G22" s="320">
        <v>1266</v>
      </c>
      <c r="H22" s="320">
        <v>269</v>
      </c>
    </row>
    <row r="23" spans="1:8" s="149" customFormat="1" ht="15" customHeight="1">
      <c r="A23" s="148"/>
      <c r="B23" s="136">
        <v>2018</v>
      </c>
      <c r="C23" s="150">
        <v>543</v>
      </c>
      <c r="D23" s="107">
        <v>32337</v>
      </c>
      <c r="E23" s="107">
        <v>66</v>
      </c>
      <c r="F23" s="107">
        <v>3174</v>
      </c>
      <c r="G23" s="107">
        <v>1395</v>
      </c>
      <c r="H23" s="107">
        <v>335</v>
      </c>
    </row>
    <row r="24" spans="1:8" s="149" customFormat="1" ht="15" customHeight="1">
      <c r="A24" s="148"/>
      <c r="B24" s="136">
        <v>2019</v>
      </c>
      <c r="C24" s="150">
        <v>600</v>
      </c>
      <c r="D24" s="107">
        <v>33626</v>
      </c>
      <c r="E24" s="107">
        <v>69</v>
      </c>
      <c r="F24" s="107">
        <v>3263</v>
      </c>
      <c r="G24" s="107">
        <v>1448</v>
      </c>
      <c r="H24" s="107">
        <v>347</v>
      </c>
    </row>
    <row r="25" spans="1:8" s="149" customFormat="1" ht="15" customHeight="1">
      <c r="A25" s="148"/>
      <c r="B25" s="136">
        <v>2020</v>
      </c>
      <c r="C25" s="150">
        <v>658</v>
      </c>
      <c r="D25" s="107">
        <v>34366</v>
      </c>
      <c r="E25" s="107">
        <v>54</v>
      </c>
      <c r="F25" s="107">
        <v>3347</v>
      </c>
      <c r="G25" s="107">
        <v>1535</v>
      </c>
      <c r="H25" s="107">
        <v>328</v>
      </c>
    </row>
    <row r="26" spans="1:8" s="149" customFormat="1" ht="15" customHeight="1">
      <c r="A26" s="148"/>
      <c r="B26" s="136">
        <v>2021</v>
      </c>
      <c r="C26" s="152">
        <v>706</v>
      </c>
      <c r="D26" s="153">
        <v>35541</v>
      </c>
      <c r="E26" s="153">
        <v>53</v>
      </c>
      <c r="F26" s="153">
        <v>3507</v>
      </c>
      <c r="G26" s="153">
        <v>1710</v>
      </c>
      <c r="H26" s="153">
        <v>461</v>
      </c>
    </row>
    <row r="27" spans="1:8" s="149" customFormat="1" ht="15" customHeight="1">
      <c r="A27" s="148"/>
      <c r="B27" s="136"/>
      <c r="C27" s="152"/>
      <c r="D27" s="153"/>
      <c r="E27" s="153"/>
      <c r="F27" s="153"/>
      <c r="G27" s="153"/>
      <c r="H27" s="153"/>
    </row>
    <row r="28" spans="1:8" s="149" customFormat="1" ht="15" customHeight="1">
      <c r="A28" s="148" t="s">
        <v>6</v>
      </c>
      <c r="B28" s="136">
        <v>2017</v>
      </c>
      <c r="C28" s="318">
        <v>15</v>
      </c>
      <c r="D28" s="320">
        <v>2637</v>
      </c>
      <c r="E28" s="320">
        <v>7</v>
      </c>
      <c r="F28" s="320">
        <v>492</v>
      </c>
      <c r="G28" s="320">
        <v>108</v>
      </c>
      <c r="H28" s="320">
        <v>16</v>
      </c>
    </row>
    <row r="29" spans="1:8" s="149" customFormat="1" ht="15" customHeight="1">
      <c r="A29" s="148"/>
      <c r="B29" s="136">
        <v>2018</v>
      </c>
      <c r="C29" s="150">
        <v>15</v>
      </c>
      <c r="D29" s="107">
        <v>2853</v>
      </c>
      <c r="E29" s="107">
        <v>6</v>
      </c>
      <c r="F29" s="107">
        <v>523</v>
      </c>
      <c r="G29" s="107">
        <v>107</v>
      </c>
      <c r="H29" s="107">
        <v>16</v>
      </c>
    </row>
    <row r="30" spans="1:8" s="149" customFormat="1" ht="15" customHeight="1">
      <c r="A30" s="148"/>
      <c r="B30" s="136">
        <v>2019</v>
      </c>
      <c r="C30" s="150">
        <v>25</v>
      </c>
      <c r="D30" s="107">
        <v>3047</v>
      </c>
      <c r="E30" s="107">
        <v>9</v>
      </c>
      <c r="F30" s="107">
        <v>562</v>
      </c>
      <c r="G30" s="107">
        <v>106</v>
      </c>
      <c r="H30" s="107">
        <v>18</v>
      </c>
    </row>
    <row r="31" spans="1:8" s="149" customFormat="1" ht="15" customHeight="1">
      <c r="A31" s="148"/>
      <c r="B31" s="136">
        <v>2020</v>
      </c>
      <c r="C31" s="150">
        <v>29</v>
      </c>
      <c r="D31" s="107">
        <v>3179</v>
      </c>
      <c r="E31" s="107">
        <v>9</v>
      </c>
      <c r="F31" s="107">
        <v>574</v>
      </c>
      <c r="G31" s="107">
        <v>111</v>
      </c>
      <c r="H31" s="107">
        <v>19</v>
      </c>
    </row>
    <row r="32" spans="1:8" s="149" customFormat="1" ht="15" customHeight="1">
      <c r="A32" s="148"/>
      <c r="B32" s="136">
        <v>2021</v>
      </c>
      <c r="C32" s="152">
        <v>26</v>
      </c>
      <c r="D32" s="153">
        <v>3197</v>
      </c>
      <c r="E32" s="153">
        <v>8</v>
      </c>
      <c r="F32" s="153">
        <v>566</v>
      </c>
      <c r="G32" s="153">
        <v>101</v>
      </c>
      <c r="H32" s="153">
        <v>14</v>
      </c>
    </row>
    <row r="33" spans="1:8" s="149" customFormat="1" ht="15" customHeight="1">
      <c r="A33" s="148"/>
      <c r="B33" s="136"/>
      <c r="C33" s="152"/>
      <c r="D33" s="153"/>
      <c r="E33" s="153"/>
      <c r="F33" s="153"/>
      <c r="G33" s="153"/>
      <c r="H33" s="153"/>
    </row>
    <row r="34" spans="1:8" s="149" customFormat="1" ht="15" customHeight="1">
      <c r="A34" s="148" t="s">
        <v>7</v>
      </c>
      <c r="B34" s="136">
        <v>2017</v>
      </c>
      <c r="C34" s="318">
        <v>20</v>
      </c>
      <c r="D34" s="320">
        <v>3419</v>
      </c>
      <c r="E34" s="320">
        <v>10</v>
      </c>
      <c r="F34" s="320">
        <v>277</v>
      </c>
      <c r="G34" s="320">
        <v>88</v>
      </c>
      <c r="H34" s="320">
        <v>32</v>
      </c>
    </row>
    <row r="35" spans="1:8" s="149" customFormat="1" ht="15" customHeight="1">
      <c r="A35" s="148"/>
      <c r="B35" s="136">
        <v>2018</v>
      </c>
      <c r="C35" s="150">
        <v>28</v>
      </c>
      <c r="D35" s="107">
        <v>3467</v>
      </c>
      <c r="E35" s="107">
        <v>9</v>
      </c>
      <c r="F35" s="107">
        <v>293</v>
      </c>
      <c r="G35" s="107">
        <v>95</v>
      </c>
      <c r="H35" s="107">
        <v>18</v>
      </c>
    </row>
    <row r="36" spans="1:8" s="149" customFormat="1" ht="15" customHeight="1">
      <c r="A36" s="148"/>
      <c r="B36" s="136">
        <v>2019</v>
      </c>
      <c r="C36" s="150">
        <v>34</v>
      </c>
      <c r="D36" s="107">
        <v>3667</v>
      </c>
      <c r="E36" s="107">
        <v>9</v>
      </c>
      <c r="F36" s="107">
        <v>322</v>
      </c>
      <c r="G36" s="107">
        <v>98</v>
      </c>
      <c r="H36" s="107">
        <v>30</v>
      </c>
    </row>
    <row r="37" spans="1:8" s="149" customFormat="1" ht="15" customHeight="1">
      <c r="A37" s="148"/>
      <c r="B37" s="136">
        <v>2020</v>
      </c>
      <c r="C37" s="150">
        <v>57</v>
      </c>
      <c r="D37" s="107">
        <v>3725</v>
      </c>
      <c r="E37" s="107">
        <v>8</v>
      </c>
      <c r="F37" s="107">
        <v>323</v>
      </c>
      <c r="G37" s="107">
        <v>94</v>
      </c>
      <c r="H37" s="107">
        <v>31</v>
      </c>
    </row>
    <row r="38" spans="1:8" s="149" customFormat="1" ht="15" customHeight="1">
      <c r="A38" s="148"/>
      <c r="B38" s="136">
        <v>2021</v>
      </c>
      <c r="C38" s="152">
        <v>59</v>
      </c>
      <c r="D38" s="153">
        <v>3865</v>
      </c>
      <c r="E38" s="153">
        <v>7</v>
      </c>
      <c r="F38" s="153">
        <v>346</v>
      </c>
      <c r="G38" s="153">
        <v>113</v>
      </c>
      <c r="H38" s="153">
        <v>43</v>
      </c>
    </row>
    <row r="39" spans="1:8" s="149" customFormat="1" ht="15" customHeight="1">
      <c r="A39" s="148"/>
      <c r="B39" s="136"/>
      <c r="C39" s="152"/>
      <c r="D39" s="153"/>
      <c r="E39" s="153"/>
      <c r="F39" s="153"/>
      <c r="G39" s="153"/>
      <c r="H39" s="153"/>
    </row>
    <row r="40" spans="1:8" s="149" customFormat="1" ht="15" customHeight="1">
      <c r="A40" s="148" t="s">
        <v>8</v>
      </c>
      <c r="B40" s="136">
        <v>2017</v>
      </c>
      <c r="C40" s="318">
        <v>105</v>
      </c>
      <c r="D40" s="320">
        <v>3944</v>
      </c>
      <c r="E40" s="320">
        <v>9</v>
      </c>
      <c r="F40" s="320">
        <v>257</v>
      </c>
      <c r="G40" s="320">
        <v>178</v>
      </c>
      <c r="H40" s="320">
        <v>100</v>
      </c>
    </row>
    <row r="41" spans="1:8" s="149" customFormat="1" ht="15" customHeight="1">
      <c r="A41" s="148"/>
      <c r="B41" s="136">
        <v>2018</v>
      </c>
      <c r="C41" s="150">
        <v>162</v>
      </c>
      <c r="D41" s="107">
        <v>4040</v>
      </c>
      <c r="E41" s="107">
        <v>7</v>
      </c>
      <c r="F41" s="107">
        <v>267</v>
      </c>
      <c r="G41" s="107">
        <v>203</v>
      </c>
      <c r="H41" s="107">
        <v>159</v>
      </c>
    </row>
    <row r="42" spans="1:8" s="149" customFormat="1" ht="15" customHeight="1">
      <c r="A42" s="148"/>
      <c r="B42" s="136">
        <v>2019</v>
      </c>
      <c r="C42" s="150">
        <v>210</v>
      </c>
      <c r="D42" s="107">
        <v>4147</v>
      </c>
      <c r="E42" s="107">
        <v>9</v>
      </c>
      <c r="F42" s="107">
        <v>263</v>
      </c>
      <c r="G42" s="107">
        <v>221</v>
      </c>
      <c r="H42" s="107">
        <v>180</v>
      </c>
    </row>
    <row r="43" spans="1:8" s="149" customFormat="1" ht="15" customHeight="1">
      <c r="A43" s="148"/>
      <c r="B43" s="136">
        <v>2020</v>
      </c>
      <c r="C43" s="150">
        <v>229</v>
      </c>
      <c r="D43" s="107">
        <v>4188</v>
      </c>
      <c r="E43" s="107">
        <v>6</v>
      </c>
      <c r="F43" s="107">
        <v>255</v>
      </c>
      <c r="G43" s="107">
        <v>237</v>
      </c>
      <c r="H43" s="107">
        <v>190</v>
      </c>
    </row>
    <row r="44" spans="1:8" s="149" customFormat="1" ht="15" customHeight="1">
      <c r="A44" s="148"/>
      <c r="B44" s="136">
        <v>2021</v>
      </c>
      <c r="C44" s="152">
        <v>234</v>
      </c>
      <c r="D44" s="153">
        <v>4301</v>
      </c>
      <c r="E44" s="153">
        <v>8</v>
      </c>
      <c r="F44" s="153">
        <v>287</v>
      </c>
      <c r="G44" s="153">
        <v>249</v>
      </c>
      <c r="H44" s="153">
        <v>162</v>
      </c>
    </row>
    <row r="45" spans="1:8" s="149" customFormat="1" ht="15" customHeight="1">
      <c r="A45" s="148"/>
      <c r="B45" s="136"/>
      <c r="C45" s="152"/>
      <c r="D45" s="153"/>
      <c r="E45" s="153"/>
      <c r="F45" s="153"/>
      <c r="G45" s="153"/>
      <c r="H45" s="153"/>
    </row>
    <row r="46" spans="1:8" s="149" customFormat="1" ht="15" customHeight="1">
      <c r="A46" s="148" t="s">
        <v>9</v>
      </c>
      <c r="B46" s="136">
        <v>2017</v>
      </c>
      <c r="C46" s="318">
        <v>19</v>
      </c>
      <c r="D46" s="320">
        <v>2172</v>
      </c>
      <c r="E46" s="320">
        <v>9</v>
      </c>
      <c r="F46" s="320">
        <v>182</v>
      </c>
      <c r="G46" s="320">
        <v>52</v>
      </c>
      <c r="H46" s="320">
        <v>29</v>
      </c>
    </row>
    <row r="47" spans="1:8" s="149" customFormat="1" ht="15" customHeight="1">
      <c r="A47" s="148"/>
      <c r="B47" s="136">
        <v>2018</v>
      </c>
      <c r="C47" s="150">
        <v>17</v>
      </c>
      <c r="D47" s="107">
        <v>2256</v>
      </c>
      <c r="E47" s="107">
        <v>9</v>
      </c>
      <c r="F47" s="107">
        <v>182</v>
      </c>
      <c r="G47" s="107">
        <v>54</v>
      </c>
      <c r="H47" s="107">
        <v>28</v>
      </c>
    </row>
    <row r="48" spans="1:8" s="149" customFormat="1" ht="15" customHeight="1">
      <c r="A48" s="148"/>
      <c r="B48" s="136">
        <v>2019</v>
      </c>
      <c r="C48" s="150">
        <v>17</v>
      </c>
      <c r="D48" s="107">
        <v>2367</v>
      </c>
      <c r="E48" s="107">
        <v>11</v>
      </c>
      <c r="F48" s="107">
        <v>186</v>
      </c>
      <c r="G48" s="107">
        <v>52</v>
      </c>
      <c r="H48" s="107">
        <v>25</v>
      </c>
    </row>
    <row r="49" spans="1:8" s="149" customFormat="1" ht="15" customHeight="1">
      <c r="A49" s="148"/>
      <c r="B49" s="136">
        <v>2020</v>
      </c>
      <c r="C49" s="150">
        <v>26</v>
      </c>
      <c r="D49" s="107">
        <v>2386</v>
      </c>
      <c r="E49" s="107">
        <v>10</v>
      </c>
      <c r="F49" s="107">
        <v>192</v>
      </c>
      <c r="G49" s="107">
        <v>64</v>
      </c>
      <c r="H49" s="107">
        <v>29</v>
      </c>
    </row>
    <row r="50" spans="1:8" s="149" customFormat="1" ht="15" customHeight="1">
      <c r="A50" s="148"/>
      <c r="B50" s="136">
        <v>2021</v>
      </c>
      <c r="C50" s="152">
        <v>28</v>
      </c>
      <c r="D50" s="153">
        <v>2429</v>
      </c>
      <c r="E50" s="153">
        <v>10</v>
      </c>
      <c r="F50" s="153">
        <v>191</v>
      </c>
      <c r="G50" s="153">
        <v>72</v>
      </c>
      <c r="H50" s="153">
        <v>24</v>
      </c>
    </row>
    <row r="51" spans="1:8" s="149" customFormat="1" ht="15" customHeight="1">
      <c r="A51" s="148"/>
      <c r="B51" s="136"/>
      <c r="C51" s="152"/>
      <c r="D51" s="153"/>
      <c r="E51" s="153"/>
      <c r="F51" s="153"/>
      <c r="G51" s="153"/>
      <c r="H51" s="153"/>
    </row>
    <row r="52" spans="1:8" s="149" customFormat="1" ht="15" customHeight="1">
      <c r="A52" s="148" t="s">
        <v>10</v>
      </c>
      <c r="B52" s="136">
        <v>2017</v>
      </c>
      <c r="C52" s="318">
        <v>6</v>
      </c>
      <c r="D52" s="320">
        <v>1980</v>
      </c>
      <c r="E52" s="320">
        <v>8</v>
      </c>
      <c r="F52" s="320">
        <v>159</v>
      </c>
      <c r="G52" s="320">
        <v>37</v>
      </c>
      <c r="H52" s="320">
        <v>34</v>
      </c>
    </row>
    <row r="53" spans="1:8" s="149" customFormat="1" ht="15" customHeight="1">
      <c r="A53" s="148"/>
      <c r="B53" s="136">
        <v>2018</v>
      </c>
      <c r="C53" s="150">
        <v>10</v>
      </c>
      <c r="D53" s="107">
        <v>2058</v>
      </c>
      <c r="E53" s="107">
        <v>8</v>
      </c>
      <c r="F53" s="107">
        <v>171</v>
      </c>
      <c r="G53" s="107">
        <v>43</v>
      </c>
      <c r="H53" s="107">
        <v>24</v>
      </c>
    </row>
    <row r="54" spans="1:8" s="149" customFormat="1" ht="15" customHeight="1">
      <c r="A54" s="148"/>
      <c r="B54" s="136">
        <v>2019</v>
      </c>
      <c r="C54" s="150">
        <v>14</v>
      </c>
      <c r="D54" s="107">
        <v>2173</v>
      </c>
      <c r="E54" s="107">
        <v>8</v>
      </c>
      <c r="F54" s="107">
        <v>187</v>
      </c>
      <c r="G54" s="107">
        <v>43</v>
      </c>
      <c r="H54" s="107">
        <v>22</v>
      </c>
    </row>
    <row r="55" spans="1:8" s="149" customFormat="1" ht="15" customHeight="1">
      <c r="A55" s="148"/>
      <c r="B55" s="136">
        <v>2020</v>
      </c>
      <c r="C55" s="150">
        <v>23</v>
      </c>
      <c r="D55" s="107">
        <v>2245</v>
      </c>
      <c r="E55" s="107">
        <v>9</v>
      </c>
      <c r="F55" s="107">
        <v>187</v>
      </c>
      <c r="G55" s="107">
        <v>46</v>
      </c>
      <c r="H55" s="107">
        <v>22</v>
      </c>
    </row>
    <row r="56" spans="1:8" s="149" customFormat="1" ht="15" customHeight="1">
      <c r="A56" s="148"/>
      <c r="B56" s="136">
        <v>2021</v>
      </c>
      <c r="C56" s="152">
        <v>22</v>
      </c>
      <c r="D56" s="153">
        <v>2350</v>
      </c>
      <c r="E56" s="153">
        <v>8</v>
      </c>
      <c r="F56" s="153">
        <v>210</v>
      </c>
      <c r="G56" s="153">
        <v>53</v>
      </c>
      <c r="H56" s="153">
        <v>18</v>
      </c>
    </row>
    <row r="57" spans="1:8" s="149" customFormat="1" ht="15" customHeight="1">
      <c r="A57" s="148"/>
      <c r="B57" s="136"/>
      <c r="C57" s="152"/>
      <c r="D57" s="153"/>
      <c r="E57" s="153"/>
      <c r="F57" s="153"/>
      <c r="G57" s="153"/>
      <c r="H57" s="153"/>
    </row>
    <row r="58" spans="1:8" s="149" customFormat="1" ht="15" customHeight="1">
      <c r="A58" s="148" t="s">
        <v>11</v>
      </c>
      <c r="B58" s="136">
        <v>2017</v>
      </c>
      <c r="C58" s="318">
        <v>14</v>
      </c>
      <c r="D58" s="320">
        <v>853</v>
      </c>
      <c r="E58" s="320" t="s">
        <v>68</v>
      </c>
      <c r="F58" s="320">
        <v>52</v>
      </c>
      <c r="G58" s="320">
        <v>48</v>
      </c>
      <c r="H58" s="320">
        <v>13</v>
      </c>
    </row>
    <row r="59" spans="1:8" s="149" customFormat="1" ht="15" customHeight="1">
      <c r="A59" s="148"/>
      <c r="B59" s="136">
        <v>2018</v>
      </c>
      <c r="C59" s="150">
        <v>18</v>
      </c>
      <c r="D59" s="107">
        <v>892</v>
      </c>
      <c r="E59" s="107" t="s">
        <v>68</v>
      </c>
      <c r="F59" s="107">
        <v>57</v>
      </c>
      <c r="G59" s="107">
        <v>63</v>
      </c>
      <c r="H59" s="107">
        <v>13</v>
      </c>
    </row>
    <row r="60" spans="1:8" s="149" customFormat="1" ht="15" customHeight="1">
      <c r="A60" s="148"/>
      <c r="B60" s="136">
        <v>2019</v>
      </c>
      <c r="C60" s="150">
        <v>25</v>
      </c>
      <c r="D60" s="107">
        <v>923</v>
      </c>
      <c r="E60" s="107" t="s">
        <v>68</v>
      </c>
      <c r="F60" s="107">
        <v>60</v>
      </c>
      <c r="G60" s="107">
        <v>68</v>
      </c>
      <c r="H60" s="107">
        <v>18</v>
      </c>
    </row>
    <row r="61" spans="1:8" s="149" customFormat="1" ht="15" customHeight="1">
      <c r="A61" s="148"/>
      <c r="B61" s="136">
        <v>2020</v>
      </c>
      <c r="C61" s="150">
        <v>23</v>
      </c>
      <c r="D61" s="107">
        <v>950</v>
      </c>
      <c r="E61" s="107" t="s">
        <v>68</v>
      </c>
      <c r="F61" s="107">
        <v>57</v>
      </c>
      <c r="G61" s="107">
        <v>72</v>
      </c>
      <c r="H61" s="107">
        <v>29</v>
      </c>
    </row>
    <row r="62" spans="1:8" s="149" customFormat="1" ht="15" customHeight="1">
      <c r="A62" s="148"/>
      <c r="B62" s="136">
        <v>2021</v>
      </c>
      <c r="C62" s="152">
        <v>19</v>
      </c>
      <c r="D62" s="153">
        <v>1015</v>
      </c>
      <c r="E62" s="153" t="s">
        <v>68</v>
      </c>
      <c r="F62" s="153">
        <v>62</v>
      </c>
      <c r="G62" s="153">
        <v>62</v>
      </c>
      <c r="H62" s="153">
        <v>24</v>
      </c>
    </row>
    <row r="63" spans="1:8" s="149" customFormat="1" ht="15" customHeight="1">
      <c r="A63" s="148"/>
      <c r="B63" s="136"/>
      <c r="C63" s="152"/>
      <c r="D63" s="153"/>
      <c r="E63" s="153"/>
      <c r="F63" s="153"/>
      <c r="G63" s="153"/>
      <c r="H63" s="153"/>
    </row>
    <row r="64" spans="1:8" s="149" customFormat="1" ht="15" customHeight="1">
      <c r="A64" s="148" t="s">
        <v>12</v>
      </c>
      <c r="B64" s="136">
        <v>2017</v>
      </c>
      <c r="C64" s="318">
        <v>1</v>
      </c>
      <c r="D64" s="320">
        <v>2292</v>
      </c>
      <c r="E64" s="320">
        <v>18</v>
      </c>
      <c r="F64" s="320">
        <v>184</v>
      </c>
      <c r="G64" s="320">
        <v>26</v>
      </c>
      <c r="H64" s="320">
        <v>56</v>
      </c>
    </row>
    <row r="65" spans="1:8" s="149" customFormat="1" ht="15" customHeight="1">
      <c r="A65" s="148"/>
      <c r="B65" s="136">
        <v>2018</v>
      </c>
      <c r="C65" s="150">
        <v>1</v>
      </c>
      <c r="D65" s="107">
        <v>2377</v>
      </c>
      <c r="E65" s="107">
        <v>18</v>
      </c>
      <c r="F65" s="107">
        <v>190</v>
      </c>
      <c r="G65" s="107">
        <v>30</v>
      </c>
      <c r="H65" s="107">
        <v>50</v>
      </c>
    </row>
    <row r="66" spans="1:8" s="149" customFormat="1" ht="15" customHeight="1">
      <c r="A66" s="148"/>
      <c r="B66" s="136">
        <v>2019</v>
      </c>
      <c r="C66" s="150">
        <v>1</v>
      </c>
      <c r="D66" s="107">
        <v>2461</v>
      </c>
      <c r="E66" s="107">
        <v>17</v>
      </c>
      <c r="F66" s="107">
        <v>205</v>
      </c>
      <c r="G66" s="107">
        <v>33</v>
      </c>
      <c r="H66" s="107">
        <v>53</v>
      </c>
    </row>
    <row r="67" spans="1:8" s="149" customFormat="1" ht="15" customHeight="1">
      <c r="A67" s="148"/>
      <c r="B67" s="136">
        <v>2020</v>
      </c>
      <c r="C67" s="150">
        <v>3</v>
      </c>
      <c r="D67" s="107">
        <v>2491</v>
      </c>
      <c r="E67" s="107">
        <v>15</v>
      </c>
      <c r="F67" s="107">
        <v>202</v>
      </c>
      <c r="G67" s="107">
        <v>39</v>
      </c>
      <c r="H67" s="107">
        <v>54</v>
      </c>
    </row>
    <row r="68" spans="1:8" s="149" customFormat="1" ht="15" customHeight="1">
      <c r="A68" s="148"/>
      <c r="B68" s="136">
        <v>2021</v>
      </c>
      <c r="C68" s="152">
        <v>6</v>
      </c>
      <c r="D68" s="153">
        <v>2550</v>
      </c>
      <c r="E68" s="153">
        <v>17</v>
      </c>
      <c r="F68" s="153">
        <v>208</v>
      </c>
      <c r="G68" s="153">
        <v>44</v>
      </c>
      <c r="H68" s="153">
        <v>36</v>
      </c>
    </row>
    <row r="69" spans="1:8" s="149" customFormat="1" ht="15" customHeight="1">
      <c r="A69" s="148"/>
      <c r="B69" s="136"/>
      <c r="C69" s="152"/>
      <c r="D69" s="153"/>
      <c r="E69" s="153"/>
      <c r="F69" s="153"/>
      <c r="G69" s="153"/>
      <c r="H69" s="153"/>
    </row>
    <row r="70" spans="1:8" s="149" customFormat="1" ht="15" customHeight="1">
      <c r="A70" s="151" t="s">
        <v>730</v>
      </c>
      <c r="B70" s="136">
        <v>2017</v>
      </c>
      <c r="C70" s="318">
        <v>290</v>
      </c>
      <c r="D70" s="320">
        <v>14656</v>
      </c>
      <c r="E70" s="320">
        <v>47</v>
      </c>
      <c r="F70" s="320">
        <v>1951</v>
      </c>
      <c r="G70" s="320">
        <v>1033</v>
      </c>
      <c r="H70" s="320">
        <v>139</v>
      </c>
    </row>
    <row r="71" spans="1:8" s="149" customFormat="1" ht="15" customHeight="1">
      <c r="A71" s="148"/>
      <c r="B71" s="136">
        <v>2018</v>
      </c>
      <c r="C71" s="150">
        <v>284</v>
      </c>
      <c r="D71" s="107">
        <v>15186</v>
      </c>
      <c r="E71" s="107">
        <v>50</v>
      </c>
      <c r="F71" s="107">
        <v>2078</v>
      </c>
      <c r="G71" s="107">
        <v>1093</v>
      </c>
      <c r="H71" s="107">
        <v>158</v>
      </c>
    </row>
    <row r="72" spans="1:8" s="149" customFormat="1" ht="15" customHeight="1">
      <c r="A72" s="148"/>
      <c r="B72" s="136">
        <v>2019</v>
      </c>
      <c r="C72" s="150">
        <v>316</v>
      </c>
      <c r="D72" s="107">
        <v>15930</v>
      </c>
      <c r="E72" s="107">
        <v>45</v>
      </c>
      <c r="F72" s="107">
        <v>2202</v>
      </c>
      <c r="G72" s="107">
        <v>1142</v>
      </c>
      <c r="H72" s="107">
        <v>211</v>
      </c>
    </row>
    <row r="73" spans="1:8" s="149" customFormat="1" ht="15" customHeight="1">
      <c r="A73" s="148"/>
      <c r="B73" s="136">
        <v>2020</v>
      </c>
      <c r="C73" s="150">
        <v>409</v>
      </c>
      <c r="D73" s="107">
        <v>16203</v>
      </c>
      <c r="E73" s="107">
        <v>38</v>
      </c>
      <c r="F73" s="107">
        <v>2283</v>
      </c>
      <c r="G73" s="107">
        <v>1208</v>
      </c>
      <c r="H73" s="107">
        <v>219</v>
      </c>
    </row>
    <row r="74" spans="1:8" s="149" customFormat="1" ht="15" customHeight="1">
      <c r="A74" s="148"/>
      <c r="B74" s="136">
        <v>2021</v>
      </c>
      <c r="C74" s="152">
        <v>476</v>
      </c>
      <c r="D74" s="153">
        <v>16930</v>
      </c>
      <c r="E74" s="153">
        <v>44</v>
      </c>
      <c r="F74" s="153">
        <v>2311</v>
      </c>
      <c r="G74" s="153">
        <v>1195</v>
      </c>
      <c r="H74" s="153">
        <v>268</v>
      </c>
    </row>
    <row r="75" spans="1:8" s="149" customFormat="1" ht="15" customHeight="1">
      <c r="A75" s="148"/>
      <c r="B75" s="136"/>
      <c r="C75" s="152"/>
      <c r="D75" s="153"/>
      <c r="E75" s="153"/>
      <c r="F75" s="153"/>
      <c r="G75" s="153"/>
      <c r="H75" s="153"/>
    </row>
    <row r="76" spans="1:8" s="149" customFormat="1" ht="15" customHeight="1">
      <c r="A76" s="151" t="s">
        <v>1508</v>
      </c>
      <c r="B76" s="136">
        <v>2017</v>
      </c>
      <c r="C76" s="318">
        <v>136</v>
      </c>
      <c r="D76" s="320">
        <v>7871</v>
      </c>
      <c r="E76" s="320">
        <v>15</v>
      </c>
      <c r="F76" s="320">
        <v>851</v>
      </c>
      <c r="G76" s="320">
        <v>405</v>
      </c>
      <c r="H76" s="320">
        <v>188</v>
      </c>
    </row>
    <row r="77" spans="1:8" s="149" customFormat="1" ht="15" customHeight="1">
      <c r="A77" s="148"/>
      <c r="B77" s="136">
        <v>2018</v>
      </c>
      <c r="C77" s="150">
        <v>156</v>
      </c>
      <c r="D77" s="107">
        <v>8372</v>
      </c>
      <c r="E77" s="107">
        <v>16</v>
      </c>
      <c r="F77" s="107">
        <v>938</v>
      </c>
      <c r="G77" s="107">
        <v>435</v>
      </c>
      <c r="H77" s="107">
        <v>200</v>
      </c>
    </row>
    <row r="78" spans="1:8" s="149" customFormat="1" ht="15" customHeight="1">
      <c r="A78" s="148"/>
      <c r="B78" s="136">
        <v>2019</v>
      </c>
      <c r="C78" s="150">
        <v>183</v>
      </c>
      <c r="D78" s="107">
        <v>8675</v>
      </c>
      <c r="E78" s="107">
        <v>15</v>
      </c>
      <c r="F78" s="107">
        <v>1005</v>
      </c>
      <c r="G78" s="107">
        <v>493</v>
      </c>
      <c r="H78" s="107">
        <v>236</v>
      </c>
    </row>
    <row r="79" spans="1:8" s="149" customFormat="1" ht="15" customHeight="1">
      <c r="A79" s="148"/>
      <c r="B79" s="136">
        <v>2020</v>
      </c>
      <c r="C79" s="150">
        <v>192</v>
      </c>
      <c r="D79" s="107">
        <v>8679</v>
      </c>
      <c r="E79" s="107">
        <v>15</v>
      </c>
      <c r="F79" s="107">
        <v>1049</v>
      </c>
      <c r="G79" s="107">
        <v>545</v>
      </c>
      <c r="H79" s="107">
        <v>282</v>
      </c>
    </row>
    <row r="80" spans="1:8" s="149" customFormat="1" ht="15" customHeight="1">
      <c r="A80" s="148"/>
      <c r="B80" s="136">
        <v>2021</v>
      </c>
      <c r="C80" s="152">
        <v>173</v>
      </c>
      <c r="D80" s="153">
        <v>8995</v>
      </c>
      <c r="E80" s="153">
        <v>15</v>
      </c>
      <c r="F80" s="153">
        <v>1088</v>
      </c>
      <c r="G80" s="153">
        <v>567</v>
      </c>
      <c r="H80" s="153">
        <v>257</v>
      </c>
    </row>
    <row r="81" spans="1:8" s="149" customFormat="1" ht="15" customHeight="1">
      <c r="A81" s="148"/>
      <c r="B81" s="136"/>
      <c r="C81" s="152"/>
      <c r="D81" s="153"/>
      <c r="E81" s="153"/>
      <c r="F81" s="153"/>
      <c r="G81" s="153"/>
      <c r="H81" s="153"/>
    </row>
    <row r="82" spans="1:8" s="149" customFormat="1" ht="15" customHeight="1">
      <c r="A82" s="151" t="s">
        <v>14</v>
      </c>
      <c r="B82" s="136">
        <v>2017</v>
      </c>
      <c r="C82" s="318">
        <v>205</v>
      </c>
      <c r="D82" s="320">
        <v>16966</v>
      </c>
      <c r="E82" s="320">
        <v>80</v>
      </c>
      <c r="F82" s="320">
        <v>1289</v>
      </c>
      <c r="G82" s="320">
        <v>561</v>
      </c>
      <c r="H82" s="320">
        <v>264</v>
      </c>
    </row>
    <row r="83" spans="1:8" s="149" customFormat="1" ht="15" customHeight="1">
      <c r="A83" s="148"/>
      <c r="B83" s="136">
        <v>2018</v>
      </c>
      <c r="C83" s="150">
        <v>210</v>
      </c>
      <c r="D83" s="107">
        <v>17473</v>
      </c>
      <c r="E83" s="107">
        <v>79</v>
      </c>
      <c r="F83" s="107">
        <v>1348</v>
      </c>
      <c r="G83" s="107">
        <v>623</v>
      </c>
      <c r="H83" s="107">
        <v>270</v>
      </c>
    </row>
    <row r="84" spans="1:8" s="149" customFormat="1" ht="15" customHeight="1">
      <c r="A84" s="148"/>
      <c r="B84" s="136">
        <v>2019</v>
      </c>
      <c r="C84" s="150">
        <v>240</v>
      </c>
      <c r="D84" s="107">
        <v>18274</v>
      </c>
      <c r="E84" s="107">
        <v>81</v>
      </c>
      <c r="F84" s="107">
        <v>1416</v>
      </c>
      <c r="G84" s="107">
        <v>679</v>
      </c>
      <c r="H84" s="107">
        <v>281</v>
      </c>
    </row>
    <row r="85" spans="1:8" s="149" customFormat="1" ht="15" customHeight="1">
      <c r="A85" s="148"/>
      <c r="B85" s="136">
        <v>2020</v>
      </c>
      <c r="C85" s="150">
        <v>287</v>
      </c>
      <c r="D85" s="107">
        <v>18545</v>
      </c>
      <c r="E85" s="107">
        <v>60</v>
      </c>
      <c r="F85" s="107">
        <v>1476</v>
      </c>
      <c r="G85" s="107">
        <v>684</v>
      </c>
      <c r="H85" s="107">
        <v>322</v>
      </c>
    </row>
    <row r="86" spans="1:8" s="149" customFormat="1" ht="15" customHeight="1">
      <c r="A86" s="148"/>
      <c r="B86" s="136">
        <v>2021</v>
      </c>
      <c r="C86" s="150">
        <v>276</v>
      </c>
      <c r="D86" s="107">
        <v>19132</v>
      </c>
      <c r="E86" s="107">
        <v>66</v>
      </c>
      <c r="F86" s="107">
        <v>1564</v>
      </c>
      <c r="G86" s="107">
        <v>694</v>
      </c>
      <c r="H86" s="107">
        <v>264</v>
      </c>
    </row>
    <row r="87" spans="1:8" s="149" customFormat="1" ht="15" customHeight="1">
      <c r="A87" s="148"/>
      <c r="B87" s="136"/>
      <c r="C87" s="150"/>
      <c r="D87" s="107"/>
      <c r="E87" s="107"/>
      <c r="F87" s="107"/>
      <c r="G87" s="107"/>
      <c r="H87" s="107"/>
    </row>
    <row r="88" spans="1:8" s="149" customFormat="1" ht="15" customHeight="1">
      <c r="A88" s="148" t="s">
        <v>15</v>
      </c>
      <c r="B88" s="136">
        <v>2017</v>
      </c>
      <c r="C88" s="150" t="s">
        <v>68</v>
      </c>
      <c r="D88" s="107" t="s">
        <v>68</v>
      </c>
      <c r="E88" s="107" t="s">
        <v>68</v>
      </c>
      <c r="F88" s="107" t="s">
        <v>68</v>
      </c>
      <c r="G88" s="107" t="s">
        <v>68</v>
      </c>
      <c r="H88" s="107" t="s">
        <v>68</v>
      </c>
    </row>
    <row r="89" spans="1:8" s="149" customFormat="1" ht="15" customHeight="1">
      <c r="A89" s="148"/>
      <c r="B89" s="136">
        <v>2018</v>
      </c>
      <c r="C89" s="150" t="s">
        <v>68</v>
      </c>
      <c r="D89" s="107" t="s">
        <v>68</v>
      </c>
      <c r="E89" s="107" t="s">
        <v>68</v>
      </c>
      <c r="F89" s="107" t="s">
        <v>68</v>
      </c>
      <c r="G89" s="107" t="s">
        <v>68</v>
      </c>
      <c r="H89" s="107" t="s">
        <v>68</v>
      </c>
    </row>
    <row r="90" spans="1:8" s="149" customFormat="1" ht="15" customHeight="1">
      <c r="A90" s="148"/>
      <c r="B90" s="136">
        <v>2019</v>
      </c>
      <c r="C90" s="150" t="s">
        <v>68</v>
      </c>
      <c r="D90" s="107" t="s">
        <v>68</v>
      </c>
      <c r="E90" s="107" t="s">
        <v>68</v>
      </c>
      <c r="F90" s="107" t="s">
        <v>68</v>
      </c>
      <c r="G90" s="107" t="s">
        <v>68</v>
      </c>
      <c r="H90" s="107" t="s">
        <v>68</v>
      </c>
    </row>
    <row r="91" spans="1:8" s="149" customFormat="1" ht="15" customHeight="1">
      <c r="A91" s="148"/>
      <c r="B91" s="136">
        <v>2020</v>
      </c>
      <c r="C91" s="150" t="s">
        <v>68</v>
      </c>
      <c r="D91" s="107" t="s">
        <v>68</v>
      </c>
      <c r="E91" s="107" t="s">
        <v>68</v>
      </c>
      <c r="F91" s="107" t="s">
        <v>68</v>
      </c>
      <c r="G91" s="107" t="s">
        <v>68</v>
      </c>
      <c r="H91" s="107" t="s">
        <v>68</v>
      </c>
    </row>
    <row r="92" spans="1:8" s="149" customFormat="1" ht="15" customHeight="1">
      <c r="A92" s="148"/>
      <c r="B92" s="136">
        <v>2021</v>
      </c>
      <c r="C92" s="150" t="s">
        <v>68</v>
      </c>
      <c r="D92" s="107" t="s">
        <v>68</v>
      </c>
      <c r="E92" s="107" t="s">
        <v>68</v>
      </c>
      <c r="F92" s="107" t="s">
        <v>68</v>
      </c>
      <c r="G92" s="107" t="s">
        <v>68</v>
      </c>
      <c r="H92" s="107" t="s">
        <v>68</v>
      </c>
    </row>
    <row r="93" spans="1:8" s="149" customFormat="1" ht="15" customHeight="1">
      <c r="A93" s="148"/>
      <c r="B93" s="136"/>
      <c r="C93" s="152"/>
      <c r="D93" s="153"/>
      <c r="E93" s="153"/>
      <c r="F93" s="153"/>
      <c r="G93" s="153"/>
      <c r="H93" s="153"/>
    </row>
    <row r="94" spans="1:8" s="149" customFormat="1" ht="15" customHeight="1">
      <c r="A94" s="314" t="s">
        <v>150</v>
      </c>
      <c r="B94" s="136">
        <v>2017</v>
      </c>
      <c r="C94" s="318">
        <v>68</v>
      </c>
      <c r="D94" s="319">
        <v>10847</v>
      </c>
      <c r="E94" s="319">
        <v>78</v>
      </c>
      <c r="F94" s="319">
        <v>874</v>
      </c>
      <c r="G94" s="319">
        <v>432</v>
      </c>
      <c r="H94" s="319">
        <v>346</v>
      </c>
    </row>
    <row r="95" spans="1:8" s="149" customFormat="1" ht="15" customHeight="1">
      <c r="A95" s="148"/>
      <c r="B95" s="136">
        <v>2018</v>
      </c>
      <c r="C95" s="150">
        <v>90</v>
      </c>
      <c r="D95" s="107">
        <v>11170</v>
      </c>
      <c r="E95" s="107">
        <v>72</v>
      </c>
      <c r="F95" s="107">
        <v>1028</v>
      </c>
      <c r="G95" s="107">
        <v>498</v>
      </c>
      <c r="H95" s="107">
        <v>340</v>
      </c>
    </row>
    <row r="96" spans="1:8" s="149" customFormat="1" ht="15" customHeight="1">
      <c r="A96" s="148"/>
      <c r="B96" s="136">
        <v>2019</v>
      </c>
      <c r="C96" s="150">
        <v>113</v>
      </c>
      <c r="D96" s="107">
        <v>11641</v>
      </c>
      <c r="E96" s="107">
        <v>65</v>
      </c>
      <c r="F96" s="107">
        <v>1101</v>
      </c>
      <c r="G96" s="107">
        <v>533</v>
      </c>
      <c r="H96" s="107">
        <v>313</v>
      </c>
    </row>
    <row r="97" spans="1:8" s="149" customFormat="1" ht="15" customHeight="1">
      <c r="A97" s="148"/>
      <c r="B97" s="136">
        <v>2020</v>
      </c>
      <c r="C97" s="150">
        <v>134</v>
      </c>
      <c r="D97" s="107">
        <v>11647</v>
      </c>
      <c r="E97" s="107">
        <v>60</v>
      </c>
      <c r="F97" s="107">
        <v>1089</v>
      </c>
      <c r="G97" s="107">
        <v>584</v>
      </c>
      <c r="H97" s="107">
        <v>336</v>
      </c>
    </row>
    <row r="98" spans="1:8" s="149" customFormat="1" ht="15" customHeight="1">
      <c r="A98" s="148"/>
      <c r="B98" s="136">
        <v>2021</v>
      </c>
      <c r="C98" s="152">
        <v>130</v>
      </c>
      <c r="D98" s="153">
        <v>11816</v>
      </c>
      <c r="E98" s="153">
        <v>63</v>
      </c>
      <c r="F98" s="153">
        <v>1025</v>
      </c>
      <c r="G98" s="153">
        <v>589</v>
      </c>
      <c r="H98" s="153">
        <v>242</v>
      </c>
    </row>
    <row r="99" spans="1:8" s="149" customFormat="1" ht="15" customHeight="1">
      <c r="A99" s="148"/>
      <c r="B99" s="136"/>
      <c r="C99" s="152"/>
      <c r="D99" s="153"/>
      <c r="E99" s="153"/>
      <c r="F99" s="153"/>
      <c r="G99" s="153"/>
      <c r="H99" s="153"/>
    </row>
    <row r="100" spans="1:8" s="149" customFormat="1" ht="15" customHeight="1">
      <c r="A100" s="148" t="s">
        <v>17</v>
      </c>
      <c r="B100" s="136">
        <v>2017</v>
      </c>
      <c r="C100" s="152" t="s">
        <v>68</v>
      </c>
      <c r="D100" s="153" t="s">
        <v>68</v>
      </c>
      <c r="E100" s="153" t="s">
        <v>68</v>
      </c>
      <c r="F100" s="153" t="s">
        <v>68</v>
      </c>
      <c r="G100" s="153" t="s">
        <v>68</v>
      </c>
      <c r="H100" s="153" t="s">
        <v>68</v>
      </c>
    </row>
    <row r="101" spans="1:8" s="149" customFormat="1" ht="15" customHeight="1">
      <c r="A101" s="148"/>
      <c r="B101" s="136">
        <v>2018</v>
      </c>
      <c r="C101" s="150" t="s">
        <v>68</v>
      </c>
      <c r="D101" s="107" t="s">
        <v>68</v>
      </c>
      <c r="E101" s="107" t="s">
        <v>68</v>
      </c>
      <c r="F101" s="107" t="s">
        <v>68</v>
      </c>
      <c r="G101" s="107" t="s">
        <v>68</v>
      </c>
      <c r="H101" s="107" t="s">
        <v>68</v>
      </c>
    </row>
    <row r="102" spans="1:8" s="149" customFormat="1" ht="15" customHeight="1">
      <c r="A102" s="148"/>
      <c r="B102" s="136">
        <v>2019</v>
      </c>
      <c r="C102" s="150" t="s">
        <v>68</v>
      </c>
      <c r="D102" s="107" t="s">
        <v>68</v>
      </c>
      <c r="E102" s="107" t="s">
        <v>68</v>
      </c>
      <c r="F102" s="107" t="s">
        <v>68</v>
      </c>
      <c r="G102" s="107" t="s">
        <v>68</v>
      </c>
      <c r="H102" s="107" t="s">
        <v>68</v>
      </c>
    </row>
    <row r="103" spans="1:8" s="149" customFormat="1" ht="15" customHeight="1">
      <c r="A103" s="148"/>
      <c r="B103" s="136">
        <v>2020</v>
      </c>
      <c r="C103" s="150" t="s">
        <v>68</v>
      </c>
      <c r="D103" s="107" t="s">
        <v>68</v>
      </c>
      <c r="E103" s="107" t="s">
        <v>68</v>
      </c>
      <c r="F103" s="107" t="s">
        <v>68</v>
      </c>
      <c r="G103" s="107" t="s">
        <v>68</v>
      </c>
      <c r="H103" s="107" t="s">
        <v>68</v>
      </c>
    </row>
    <row r="104" spans="1:8" s="149" customFormat="1" ht="15" customHeight="1">
      <c r="A104" s="148"/>
      <c r="B104" s="136">
        <v>2021</v>
      </c>
      <c r="C104" s="150" t="s">
        <v>68</v>
      </c>
      <c r="D104" s="107" t="s">
        <v>68</v>
      </c>
      <c r="E104" s="107" t="s">
        <v>68</v>
      </c>
      <c r="F104" s="107" t="s">
        <v>68</v>
      </c>
      <c r="G104" s="107" t="s">
        <v>68</v>
      </c>
      <c r="H104" s="107" t="s">
        <v>68</v>
      </c>
    </row>
    <row r="105" spans="1:8" s="149" customFormat="1" ht="15" customHeight="1">
      <c r="A105" s="148"/>
      <c r="B105" s="136"/>
      <c r="C105" s="150"/>
      <c r="D105" s="107"/>
      <c r="E105" s="107"/>
      <c r="F105" s="107"/>
      <c r="G105" s="107"/>
      <c r="H105" s="107"/>
    </row>
    <row r="106" spans="1:8" s="149" customFormat="1" ht="15" customHeight="1">
      <c r="A106" s="148" t="s">
        <v>18</v>
      </c>
      <c r="B106" s="136">
        <v>2017</v>
      </c>
      <c r="C106" s="150" t="s">
        <v>68</v>
      </c>
      <c r="D106" s="107" t="s">
        <v>68</v>
      </c>
      <c r="E106" s="107" t="s">
        <v>68</v>
      </c>
      <c r="F106" s="107" t="s">
        <v>68</v>
      </c>
      <c r="G106" s="107" t="s">
        <v>68</v>
      </c>
      <c r="H106" s="107" t="s">
        <v>68</v>
      </c>
    </row>
    <row r="107" spans="1:8" s="149" customFormat="1" ht="15" customHeight="1">
      <c r="A107" s="148"/>
      <c r="B107" s="136">
        <v>2018</v>
      </c>
      <c r="C107" s="150" t="s">
        <v>68</v>
      </c>
      <c r="D107" s="107" t="s">
        <v>68</v>
      </c>
      <c r="E107" s="107" t="s">
        <v>68</v>
      </c>
      <c r="F107" s="107" t="s">
        <v>68</v>
      </c>
      <c r="G107" s="107" t="s">
        <v>68</v>
      </c>
      <c r="H107" s="107" t="s">
        <v>68</v>
      </c>
    </row>
    <row r="108" spans="1:8" s="149" customFormat="1" ht="15" customHeight="1">
      <c r="A108" s="148"/>
      <c r="B108" s="136">
        <v>2019</v>
      </c>
      <c r="C108" s="150" t="s">
        <v>68</v>
      </c>
      <c r="D108" s="107" t="s">
        <v>68</v>
      </c>
      <c r="E108" s="107" t="s">
        <v>68</v>
      </c>
      <c r="F108" s="107" t="s">
        <v>68</v>
      </c>
      <c r="G108" s="107" t="s">
        <v>68</v>
      </c>
      <c r="H108" s="107" t="s">
        <v>68</v>
      </c>
    </row>
    <row r="109" spans="1:8" s="149" customFormat="1" ht="15" customHeight="1">
      <c r="A109" s="148"/>
      <c r="B109" s="136">
        <v>2020</v>
      </c>
      <c r="C109" s="150" t="s">
        <v>68</v>
      </c>
      <c r="D109" s="107" t="s">
        <v>68</v>
      </c>
      <c r="E109" s="107" t="s">
        <v>68</v>
      </c>
      <c r="F109" s="107" t="s">
        <v>68</v>
      </c>
      <c r="G109" s="107" t="s">
        <v>68</v>
      </c>
      <c r="H109" s="107" t="s">
        <v>68</v>
      </c>
    </row>
    <row r="110" spans="1:8" s="149" customFormat="1" ht="15" customHeight="1">
      <c r="A110" s="148"/>
      <c r="B110" s="136">
        <v>2021</v>
      </c>
      <c r="C110" s="150" t="s">
        <v>68</v>
      </c>
      <c r="D110" s="107" t="s">
        <v>68</v>
      </c>
      <c r="E110" s="107" t="s">
        <v>68</v>
      </c>
      <c r="F110" s="107" t="s">
        <v>68</v>
      </c>
      <c r="G110" s="107" t="s">
        <v>68</v>
      </c>
      <c r="H110" s="107" t="s">
        <v>68</v>
      </c>
    </row>
    <row r="111" spans="1:8" s="149" customFormat="1" ht="15" customHeight="1">
      <c r="A111" s="148"/>
      <c r="B111" s="136"/>
      <c r="C111" s="150"/>
      <c r="D111" s="107"/>
      <c r="E111" s="107"/>
      <c r="F111" s="107"/>
      <c r="G111" s="107"/>
      <c r="H111" s="107"/>
    </row>
    <row r="112" spans="1:8" s="149" customFormat="1" ht="15" customHeight="1">
      <c r="A112" s="151" t="s">
        <v>19</v>
      </c>
      <c r="B112" s="136">
        <v>2017</v>
      </c>
      <c r="C112" s="150">
        <v>137</v>
      </c>
      <c r="D112" s="53">
        <v>19181</v>
      </c>
      <c r="E112" s="107">
        <v>110</v>
      </c>
      <c r="F112" s="107">
        <v>1986</v>
      </c>
      <c r="G112" s="107">
        <v>532</v>
      </c>
      <c r="H112" s="53">
        <v>66</v>
      </c>
    </row>
    <row r="113" spans="1:16" s="149" customFormat="1" ht="15" customHeight="1">
      <c r="A113" s="148"/>
      <c r="B113" s="136">
        <v>2018</v>
      </c>
      <c r="C113" s="150">
        <v>154</v>
      </c>
      <c r="D113" s="107">
        <v>19781</v>
      </c>
      <c r="E113" s="107">
        <v>106</v>
      </c>
      <c r="F113" s="107">
        <v>2080</v>
      </c>
      <c r="G113" s="107">
        <v>583</v>
      </c>
      <c r="H113" s="107">
        <v>96</v>
      </c>
    </row>
    <row r="114" spans="1:16" s="149" customFormat="1" ht="15" customHeight="1">
      <c r="A114" s="148"/>
      <c r="B114" s="136">
        <v>2019</v>
      </c>
      <c r="C114" s="150">
        <v>178</v>
      </c>
      <c r="D114" s="107">
        <v>21146</v>
      </c>
      <c r="E114" s="107">
        <v>115</v>
      </c>
      <c r="F114" s="107">
        <v>2151</v>
      </c>
      <c r="G114" s="107">
        <v>608</v>
      </c>
      <c r="H114" s="107">
        <v>136</v>
      </c>
    </row>
    <row r="115" spans="1:16" s="149" customFormat="1" ht="15" customHeight="1">
      <c r="A115" s="148"/>
      <c r="B115" s="136">
        <v>2020</v>
      </c>
      <c r="C115" s="150">
        <v>109</v>
      </c>
      <c r="D115" s="107">
        <v>14535</v>
      </c>
      <c r="E115" s="107">
        <v>65</v>
      </c>
      <c r="F115" s="107">
        <v>1602</v>
      </c>
      <c r="G115" s="107">
        <v>421</v>
      </c>
      <c r="H115" s="107">
        <v>110</v>
      </c>
    </row>
    <row r="116" spans="1:16" s="149" customFormat="1" ht="15" customHeight="1">
      <c r="A116" s="148"/>
      <c r="B116" s="136">
        <v>2021</v>
      </c>
      <c r="C116" s="150">
        <v>250</v>
      </c>
      <c r="D116" s="107">
        <v>22653</v>
      </c>
      <c r="E116" s="107">
        <v>98</v>
      </c>
      <c r="F116" s="107">
        <v>2425</v>
      </c>
      <c r="G116" s="107">
        <v>688</v>
      </c>
      <c r="H116" s="107">
        <v>165</v>
      </c>
      <c r="J116" s="764"/>
      <c r="K116" s="764"/>
      <c r="L116" s="764"/>
      <c r="M116" s="764"/>
      <c r="N116" s="764"/>
      <c r="O116" s="764"/>
      <c r="P116" s="764"/>
    </row>
    <row r="117" spans="1:16" s="149" customFormat="1" ht="15" customHeight="1">
      <c r="A117" s="148"/>
      <c r="B117" s="136"/>
      <c r="C117" s="150"/>
      <c r="D117" s="107"/>
      <c r="E117" s="107"/>
      <c r="F117" s="107"/>
      <c r="G117" s="107"/>
      <c r="H117" s="107"/>
    </row>
    <row r="118" spans="1:16" s="149" customFormat="1" ht="15" customHeight="1">
      <c r="A118" s="154" t="s">
        <v>708</v>
      </c>
      <c r="B118" s="136">
        <v>2017</v>
      </c>
      <c r="C118" s="318">
        <v>66</v>
      </c>
      <c r="D118" s="320">
        <v>9060</v>
      </c>
      <c r="E118" s="320">
        <v>64</v>
      </c>
      <c r="F118" s="320">
        <v>870</v>
      </c>
      <c r="G118" s="320">
        <v>162</v>
      </c>
      <c r="H118" s="319">
        <v>23</v>
      </c>
    </row>
    <row r="119" spans="1:16" s="149" customFormat="1" ht="15" customHeight="1">
      <c r="A119" s="154"/>
      <c r="B119" s="136">
        <v>2018</v>
      </c>
      <c r="C119" s="150">
        <v>72</v>
      </c>
      <c r="D119" s="107">
        <v>9292</v>
      </c>
      <c r="E119" s="107">
        <v>63</v>
      </c>
      <c r="F119" s="107">
        <v>896</v>
      </c>
      <c r="G119" s="107">
        <v>176</v>
      </c>
      <c r="H119" s="107">
        <v>31</v>
      </c>
    </row>
    <row r="120" spans="1:16" s="149" customFormat="1" ht="15" customHeight="1">
      <c r="A120" s="154"/>
      <c r="B120" s="136">
        <v>2019</v>
      </c>
      <c r="C120" s="150">
        <v>95</v>
      </c>
      <c r="D120" s="107">
        <v>9915</v>
      </c>
      <c r="E120" s="107">
        <v>61</v>
      </c>
      <c r="F120" s="107">
        <v>923</v>
      </c>
      <c r="G120" s="107">
        <v>188</v>
      </c>
      <c r="H120" s="107">
        <v>54</v>
      </c>
    </row>
    <row r="121" spans="1:16" s="149" customFormat="1" ht="15" customHeight="1">
      <c r="A121" s="154"/>
      <c r="B121" s="136">
        <v>2020</v>
      </c>
      <c r="C121" s="150">
        <v>95</v>
      </c>
      <c r="D121" s="107">
        <v>10079</v>
      </c>
      <c r="E121" s="107">
        <v>46</v>
      </c>
      <c r="F121" s="107">
        <v>973</v>
      </c>
      <c r="G121" s="107">
        <v>207</v>
      </c>
      <c r="H121" s="107">
        <v>79</v>
      </c>
    </row>
    <row r="122" spans="1:16" s="149" customFormat="1" ht="15" customHeight="1">
      <c r="A122" s="154"/>
      <c r="B122" s="136">
        <v>2021</v>
      </c>
      <c r="C122" s="150">
        <v>139</v>
      </c>
      <c r="D122" s="107">
        <v>10571</v>
      </c>
      <c r="E122" s="107">
        <v>50</v>
      </c>
      <c r="F122" s="107">
        <v>1069</v>
      </c>
      <c r="G122" s="107">
        <v>208</v>
      </c>
      <c r="H122" s="107">
        <v>61</v>
      </c>
    </row>
    <row r="123" spans="1:16" s="149" customFormat="1" ht="15" customHeight="1">
      <c r="A123" s="154"/>
      <c r="B123" s="136"/>
      <c r="C123" s="150"/>
      <c r="D123" s="107"/>
      <c r="E123" s="107"/>
      <c r="F123" s="107"/>
      <c r="G123" s="107"/>
      <c r="H123" s="107"/>
    </row>
    <row r="124" spans="1:16" s="149" customFormat="1" ht="15" customHeight="1">
      <c r="A124" s="154" t="s">
        <v>21</v>
      </c>
      <c r="B124" s="136">
        <v>2017</v>
      </c>
      <c r="C124" s="318" t="s">
        <v>68</v>
      </c>
      <c r="D124" s="319">
        <v>409</v>
      </c>
      <c r="E124" s="319">
        <v>2</v>
      </c>
      <c r="F124" s="319">
        <v>79</v>
      </c>
      <c r="G124" s="319">
        <v>23</v>
      </c>
      <c r="H124" s="319" t="s">
        <v>68</v>
      </c>
    </row>
    <row r="125" spans="1:16" s="149" customFormat="1" ht="15" customHeight="1">
      <c r="A125" s="154"/>
      <c r="B125" s="136">
        <v>2018</v>
      </c>
      <c r="C125" s="150" t="s">
        <v>68</v>
      </c>
      <c r="D125" s="107">
        <v>415</v>
      </c>
      <c r="E125" s="107">
        <v>2</v>
      </c>
      <c r="F125" s="107">
        <v>78</v>
      </c>
      <c r="G125" s="107">
        <v>28</v>
      </c>
      <c r="H125" s="107" t="s">
        <v>68</v>
      </c>
    </row>
    <row r="126" spans="1:16" s="149" customFormat="1" ht="15" customHeight="1">
      <c r="A126" s="154"/>
      <c r="B126" s="136">
        <v>2019</v>
      </c>
      <c r="C126" s="150">
        <v>1</v>
      </c>
      <c r="D126" s="107">
        <v>461</v>
      </c>
      <c r="E126" s="107">
        <v>2</v>
      </c>
      <c r="F126" s="107">
        <v>87</v>
      </c>
      <c r="G126" s="107">
        <v>31</v>
      </c>
      <c r="H126" s="107">
        <v>1</v>
      </c>
    </row>
    <row r="127" spans="1:16" s="149" customFormat="1" ht="15" customHeight="1">
      <c r="A127" s="154"/>
      <c r="B127" s="136">
        <v>2020</v>
      </c>
      <c r="C127" s="150">
        <v>2</v>
      </c>
      <c r="D127" s="107">
        <v>466</v>
      </c>
      <c r="E127" s="107" t="s">
        <v>68</v>
      </c>
      <c r="F127" s="107">
        <v>96</v>
      </c>
      <c r="G127" s="107">
        <v>39</v>
      </c>
      <c r="H127" s="107">
        <v>4</v>
      </c>
    </row>
    <row r="128" spans="1:16" s="149" customFormat="1" ht="15" customHeight="1">
      <c r="A128" s="154"/>
      <c r="B128" s="136">
        <v>2021</v>
      </c>
      <c r="C128" s="150">
        <v>5</v>
      </c>
      <c r="D128" s="107">
        <v>488</v>
      </c>
      <c r="E128" s="107" t="s">
        <v>68</v>
      </c>
      <c r="F128" s="107">
        <v>102</v>
      </c>
      <c r="G128" s="107">
        <v>37</v>
      </c>
      <c r="H128" s="107">
        <v>2</v>
      </c>
    </row>
    <row r="129" spans="1:8" s="149" customFormat="1" ht="15" customHeight="1">
      <c r="A129" s="154"/>
      <c r="B129" s="136"/>
      <c r="C129" s="150"/>
      <c r="D129" s="107"/>
      <c r="E129" s="107"/>
      <c r="F129" s="107"/>
      <c r="G129" s="107"/>
      <c r="H129" s="107"/>
    </row>
    <row r="130" spans="1:8" s="149" customFormat="1" ht="15" customHeight="1">
      <c r="A130" s="154" t="s">
        <v>22</v>
      </c>
      <c r="B130" s="136">
        <v>2017</v>
      </c>
      <c r="C130" s="321" t="s">
        <v>141</v>
      </c>
      <c r="D130" s="322" t="s">
        <v>141</v>
      </c>
      <c r="E130" s="322" t="s">
        <v>141</v>
      </c>
      <c r="F130" s="322" t="s">
        <v>141</v>
      </c>
      <c r="G130" s="322" t="s">
        <v>141</v>
      </c>
      <c r="H130" s="322" t="s">
        <v>141</v>
      </c>
    </row>
    <row r="131" spans="1:8" s="149" customFormat="1" ht="15" customHeight="1">
      <c r="A131" s="154"/>
      <c r="B131" s="136">
        <v>2018</v>
      </c>
      <c r="C131" s="150" t="s">
        <v>728</v>
      </c>
      <c r="D131" s="107" t="s">
        <v>728</v>
      </c>
      <c r="E131" s="107" t="s">
        <v>728</v>
      </c>
      <c r="F131" s="107" t="s">
        <v>728</v>
      </c>
      <c r="G131" s="107" t="s">
        <v>728</v>
      </c>
      <c r="H131" s="107" t="s">
        <v>728</v>
      </c>
    </row>
    <row r="132" spans="1:8" s="149" customFormat="1" ht="15" customHeight="1">
      <c r="A132" s="154"/>
      <c r="B132" s="136">
        <v>2019</v>
      </c>
      <c r="C132" s="150" t="s">
        <v>728</v>
      </c>
      <c r="D132" s="107" t="s">
        <v>728</v>
      </c>
      <c r="E132" s="107" t="s">
        <v>728</v>
      </c>
      <c r="F132" s="107" t="s">
        <v>728</v>
      </c>
      <c r="G132" s="107" t="s">
        <v>728</v>
      </c>
      <c r="H132" s="107" t="s">
        <v>728</v>
      </c>
    </row>
    <row r="133" spans="1:8" s="149" customFormat="1" ht="15" customHeight="1">
      <c r="A133" s="154"/>
      <c r="B133" s="136">
        <v>2020</v>
      </c>
      <c r="C133" s="150" t="s">
        <v>728</v>
      </c>
      <c r="D133" s="107" t="s">
        <v>728</v>
      </c>
      <c r="E133" s="107" t="s">
        <v>728</v>
      </c>
      <c r="F133" s="107" t="s">
        <v>728</v>
      </c>
      <c r="G133" s="107" t="s">
        <v>728</v>
      </c>
      <c r="H133" s="107" t="s">
        <v>728</v>
      </c>
    </row>
    <row r="134" spans="1:8" s="149" customFormat="1" ht="15" customHeight="1">
      <c r="A134" s="154"/>
      <c r="B134" s="136">
        <v>2021</v>
      </c>
      <c r="C134" s="150" t="s">
        <v>728</v>
      </c>
      <c r="D134" s="107" t="s">
        <v>728</v>
      </c>
      <c r="E134" s="107" t="s">
        <v>728</v>
      </c>
      <c r="F134" s="107" t="s">
        <v>728</v>
      </c>
      <c r="G134" s="107" t="s">
        <v>728</v>
      </c>
      <c r="H134" s="107" t="s">
        <v>728</v>
      </c>
    </row>
    <row r="135" spans="1:8" s="149" customFormat="1" ht="15" customHeight="1">
      <c r="A135" s="154"/>
      <c r="B135" s="136"/>
      <c r="C135" s="150"/>
      <c r="D135" s="107"/>
      <c r="E135" s="107"/>
      <c r="F135" s="107"/>
      <c r="G135" s="107"/>
      <c r="H135" s="107"/>
    </row>
    <row r="136" spans="1:8" s="149" customFormat="1" ht="15" customHeight="1">
      <c r="A136" s="154" t="s">
        <v>23</v>
      </c>
      <c r="B136" s="136">
        <v>2017</v>
      </c>
      <c r="C136" s="318">
        <v>59</v>
      </c>
      <c r="D136" s="320">
        <v>6301</v>
      </c>
      <c r="E136" s="320">
        <v>28</v>
      </c>
      <c r="F136" s="320">
        <v>628</v>
      </c>
      <c r="G136" s="320">
        <v>196</v>
      </c>
      <c r="H136" s="320">
        <v>20</v>
      </c>
    </row>
    <row r="137" spans="1:8" s="149" customFormat="1" ht="15" customHeight="1">
      <c r="A137" s="154"/>
      <c r="B137" s="136">
        <v>2018</v>
      </c>
      <c r="C137" s="150">
        <v>67</v>
      </c>
      <c r="D137" s="107">
        <v>6532</v>
      </c>
      <c r="E137" s="107">
        <v>24</v>
      </c>
      <c r="F137" s="107">
        <v>653</v>
      </c>
      <c r="G137" s="107">
        <v>211</v>
      </c>
      <c r="H137" s="52">
        <v>42</v>
      </c>
    </row>
    <row r="138" spans="1:8" s="149" customFormat="1" ht="15" customHeight="1">
      <c r="A138" s="154"/>
      <c r="B138" s="136">
        <v>2019</v>
      </c>
      <c r="C138" s="150">
        <v>68</v>
      </c>
      <c r="D138" s="107">
        <v>6939</v>
      </c>
      <c r="E138" s="107">
        <v>31</v>
      </c>
      <c r="F138" s="107">
        <v>659</v>
      </c>
      <c r="G138" s="107">
        <v>228</v>
      </c>
      <c r="H138" s="52">
        <v>48</v>
      </c>
    </row>
    <row r="139" spans="1:8" s="149" customFormat="1" ht="15" customHeight="1">
      <c r="A139" s="154"/>
      <c r="B139" s="136">
        <v>2020</v>
      </c>
      <c r="C139" s="150" t="s">
        <v>68</v>
      </c>
      <c r="D139" s="107" t="s">
        <v>68</v>
      </c>
      <c r="E139" s="107" t="s">
        <v>68</v>
      </c>
      <c r="F139" s="107" t="s">
        <v>68</v>
      </c>
      <c r="G139" s="107" t="s">
        <v>68</v>
      </c>
      <c r="H139" s="52" t="s">
        <v>68</v>
      </c>
    </row>
    <row r="140" spans="1:8" s="149" customFormat="1" ht="15" customHeight="1">
      <c r="A140" s="154"/>
      <c r="B140" s="136">
        <v>2021</v>
      </c>
      <c r="C140" s="150">
        <v>90</v>
      </c>
      <c r="D140" s="107">
        <v>7460</v>
      </c>
      <c r="E140" s="107">
        <v>31</v>
      </c>
      <c r="F140" s="107">
        <v>713</v>
      </c>
      <c r="G140" s="107">
        <v>263</v>
      </c>
      <c r="H140" s="52">
        <v>50</v>
      </c>
    </row>
    <row r="141" spans="1:8" s="149" customFormat="1" ht="15" customHeight="1">
      <c r="A141" s="154"/>
      <c r="B141" s="136"/>
      <c r="C141" s="150"/>
      <c r="D141" s="107"/>
      <c r="E141" s="107"/>
      <c r="F141" s="107"/>
      <c r="G141" s="107"/>
      <c r="H141" s="52"/>
    </row>
    <row r="142" spans="1:8" s="149" customFormat="1" ht="15" customHeight="1">
      <c r="A142" s="154" t="s">
        <v>24</v>
      </c>
      <c r="B142" s="136">
        <v>2017</v>
      </c>
      <c r="C142" s="318">
        <v>12</v>
      </c>
      <c r="D142" s="320">
        <v>3074</v>
      </c>
      <c r="E142" s="320">
        <v>16</v>
      </c>
      <c r="F142" s="320">
        <v>394</v>
      </c>
      <c r="G142" s="320">
        <v>148</v>
      </c>
      <c r="H142" s="320">
        <v>23</v>
      </c>
    </row>
    <row r="143" spans="1:8" s="149" customFormat="1" ht="15" customHeight="1">
      <c r="A143" s="154"/>
      <c r="B143" s="136">
        <v>2018</v>
      </c>
      <c r="C143" s="150">
        <v>15</v>
      </c>
      <c r="D143" s="107">
        <v>3194</v>
      </c>
      <c r="E143" s="107">
        <v>17</v>
      </c>
      <c r="F143" s="107">
        <v>436</v>
      </c>
      <c r="G143" s="107">
        <v>165</v>
      </c>
      <c r="H143" s="52">
        <v>22</v>
      </c>
    </row>
    <row r="144" spans="1:8" s="149" customFormat="1" ht="15" customHeight="1">
      <c r="A144" s="154"/>
      <c r="B144" s="136">
        <v>2019</v>
      </c>
      <c r="C144" s="150">
        <v>13</v>
      </c>
      <c r="D144" s="107">
        <v>3473</v>
      </c>
      <c r="E144" s="107">
        <v>21</v>
      </c>
      <c r="F144" s="107">
        <v>461</v>
      </c>
      <c r="G144" s="107">
        <v>156</v>
      </c>
      <c r="H144" s="52">
        <v>24</v>
      </c>
    </row>
    <row r="145" spans="1:8" s="149" customFormat="1" ht="15" customHeight="1">
      <c r="A145" s="154"/>
      <c r="B145" s="136">
        <v>2020</v>
      </c>
      <c r="C145" s="150">
        <v>12</v>
      </c>
      <c r="D145" s="107">
        <v>3614</v>
      </c>
      <c r="E145" s="107">
        <v>19</v>
      </c>
      <c r="F145" s="107">
        <v>514</v>
      </c>
      <c r="G145" s="107">
        <v>172</v>
      </c>
      <c r="H145" s="52">
        <v>23</v>
      </c>
    </row>
    <row r="146" spans="1:8" s="149" customFormat="1" ht="15" customHeight="1">
      <c r="A146" s="154"/>
      <c r="B146" s="136">
        <v>2021</v>
      </c>
      <c r="C146" s="150">
        <v>16</v>
      </c>
      <c r="D146" s="107">
        <v>3759</v>
      </c>
      <c r="E146" s="107">
        <v>17</v>
      </c>
      <c r="F146" s="107">
        <v>520</v>
      </c>
      <c r="G146" s="107">
        <v>176</v>
      </c>
      <c r="H146" s="52">
        <v>49</v>
      </c>
    </row>
    <row r="147" spans="1:8" s="149" customFormat="1" ht="15" customHeight="1">
      <c r="A147" s="154"/>
      <c r="B147" s="136"/>
      <c r="C147" s="150"/>
      <c r="D147" s="107"/>
      <c r="E147" s="107"/>
      <c r="F147" s="107"/>
      <c r="G147" s="107"/>
      <c r="H147" s="52"/>
    </row>
    <row r="148" spans="1:8" s="149" customFormat="1" ht="15" customHeight="1">
      <c r="A148" s="154" t="s">
        <v>25</v>
      </c>
      <c r="B148" s="136">
        <v>2017</v>
      </c>
      <c r="C148" s="150" t="s">
        <v>68</v>
      </c>
      <c r="D148" s="320">
        <v>337</v>
      </c>
      <c r="E148" s="107" t="s">
        <v>68</v>
      </c>
      <c r="F148" s="320">
        <v>15</v>
      </c>
      <c r="G148" s="320">
        <v>3</v>
      </c>
      <c r="H148" s="320" t="s">
        <v>68</v>
      </c>
    </row>
    <row r="149" spans="1:8" s="149" customFormat="1" ht="15" customHeight="1">
      <c r="A149" s="148"/>
      <c r="B149" s="136">
        <v>2018</v>
      </c>
      <c r="C149" s="150" t="s">
        <v>68</v>
      </c>
      <c r="D149" s="107">
        <v>346</v>
      </c>
      <c r="E149" s="107" t="s">
        <v>68</v>
      </c>
      <c r="F149" s="107">
        <v>17</v>
      </c>
      <c r="G149" s="107">
        <v>3</v>
      </c>
      <c r="H149" s="107">
        <v>1</v>
      </c>
    </row>
    <row r="150" spans="1:8" s="149" customFormat="1" ht="15" customHeight="1">
      <c r="A150" s="148"/>
      <c r="B150" s="136">
        <v>2019</v>
      </c>
      <c r="C150" s="150">
        <v>1</v>
      </c>
      <c r="D150" s="107">
        <v>358</v>
      </c>
      <c r="E150" s="107" t="s">
        <v>68</v>
      </c>
      <c r="F150" s="107">
        <v>21</v>
      </c>
      <c r="G150" s="107">
        <v>5</v>
      </c>
      <c r="H150" s="107">
        <v>9</v>
      </c>
    </row>
    <row r="151" spans="1:8" s="149" customFormat="1" ht="15" customHeight="1">
      <c r="A151" s="148"/>
      <c r="B151" s="136">
        <v>2020</v>
      </c>
      <c r="C151" s="150" t="s">
        <v>68</v>
      </c>
      <c r="D151" s="107">
        <v>376</v>
      </c>
      <c r="E151" s="107" t="s">
        <v>68</v>
      </c>
      <c r="F151" s="107">
        <v>19</v>
      </c>
      <c r="G151" s="107">
        <v>3</v>
      </c>
      <c r="H151" s="107">
        <v>4</v>
      </c>
    </row>
    <row r="152" spans="1:8" s="149" customFormat="1" ht="15" customHeight="1">
      <c r="A152" s="148"/>
      <c r="B152" s="136">
        <v>2021</v>
      </c>
      <c r="C152" s="150" t="s">
        <v>68</v>
      </c>
      <c r="D152" s="107">
        <v>375</v>
      </c>
      <c r="E152" s="107" t="s">
        <v>68</v>
      </c>
      <c r="F152" s="107">
        <v>21</v>
      </c>
      <c r="G152" s="107">
        <v>4</v>
      </c>
      <c r="H152" s="107">
        <v>3</v>
      </c>
    </row>
    <row r="153" spans="1:8" s="149" customFormat="1" ht="15" customHeight="1">
      <c r="A153" s="148"/>
      <c r="B153" s="136"/>
      <c r="C153" s="150"/>
      <c r="D153" s="107"/>
      <c r="E153" s="107"/>
      <c r="F153" s="107"/>
      <c r="G153" s="107"/>
      <c r="H153" s="107"/>
    </row>
    <row r="154" spans="1:8" s="149" customFormat="1" ht="15" customHeight="1">
      <c r="A154" s="148" t="s">
        <v>26</v>
      </c>
      <c r="B154" s="136">
        <v>2017</v>
      </c>
      <c r="C154" s="318">
        <v>3</v>
      </c>
      <c r="D154" s="320">
        <v>225</v>
      </c>
      <c r="E154" s="320" t="s">
        <v>68</v>
      </c>
      <c r="F154" s="320">
        <v>18</v>
      </c>
      <c r="G154" s="320">
        <v>11</v>
      </c>
      <c r="H154" s="320">
        <v>2</v>
      </c>
    </row>
    <row r="155" spans="1:8" s="149" customFormat="1" ht="15" customHeight="1">
      <c r="A155" s="148"/>
      <c r="B155" s="136">
        <v>2018</v>
      </c>
      <c r="C155" s="150">
        <v>2</v>
      </c>
      <c r="D155" s="107">
        <v>227</v>
      </c>
      <c r="E155" s="107" t="s">
        <v>68</v>
      </c>
      <c r="F155" s="107">
        <v>21</v>
      </c>
      <c r="G155" s="107">
        <v>11</v>
      </c>
      <c r="H155" s="107">
        <v>2</v>
      </c>
    </row>
    <row r="156" spans="1:8" s="149" customFormat="1" ht="15" customHeight="1">
      <c r="A156" s="148"/>
      <c r="B156" s="136">
        <v>2019</v>
      </c>
      <c r="C156" s="150">
        <v>4</v>
      </c>
      <c r="D156" s="107">
        <v>245</v>
      </c>
      <c r="E156" s="107" t="s">
        <v>68</v>
      </c>
      <c r="F156" s="107">
        <v>24</v>
      </c>
      <c r="G156" s="107">
        <v>12</v>
      </c>
      <c r="H156" s="107">
        <v>3</v>
      </c>
    </row>
    <row r="157" spans="1:8" s="149" customFormat="1" ht="15" customHeight="1">
      <c r="A157" s="148"/>
      <c r="B157" s="136">
        <v>2020</v>
      </c>
      <c r="C157" s="150">
        <v>6</v>
      </c>
      <c r="D157" s="107">
        <v>249</v>
      </c>
      <c r="E157" s="107" t="s">
        <v>68</v>
      </c>
      <c r="F157" s="107">
        <v>23</v>
      </c>
      <c r="G157" s="107">
        <v>11</v>
      </c>
      <c r="H157" s="107">
        <v>2</v>
      </c>
    </row>
    <row r="158" spans="1:8" s="149" customFormat="1" ht="15" customHeight="1">
      <c r="A158" s="148"/>
      <c r="B158" s="136">
        <v>2021</v>
      </c>
      <c r="C158" s="150">
        <v>5</v>
      </c>
      <c r="D158" s="107">
        <v>255</v>
      </c>
      <c r="E158" s="107" t="s">
        <v>68</v>
      </c>
      <c r="F158" s="107">
        <v>28</v>
      </c>
      <c r="G158" s="107">
        <v>13</v>
      </c>
      <c r="H158" s="107" t="s">
        <v>68</v>
      </c>
    </row>
    <row r="159" spans="1:8" s="149" customFormat="1" ht="15" customHeight="1">
      <c r="A159" s="148"/>
      <c r="B159" s="136"/>
      <c r="C159" s="150"/>
      <c r="D159" s="107"/>
      <c r="E159" s="107"/>
      <c r="F159" s="107"/>
      <c r="G159" s="107"/>
      <c r="H159" s="107"/>
    </row>
    <row r="160" spans="1:8" s="149" customFormat="1" ht="15" customHeight="1">
      <c r="A160" s="148" t="s">
        <v>27</v>
      </c>
      <c r="B160" s="136">
        <v>2017</v>
      </c>
      <c r="C160" s="318" t="s">
        <v>68</v>
      </c>
      <c r="D160" s="320">
        <v>437</v>
      </c>
      <c r="E160" s="320">
        <v>2</v>
      </c>
      <c r="F160" s="320">
        <v>38</v>
      </c>
      <c r="G160" s="320">
        <v>11</v>
      </c>
      <c r="H160" s="320">
        <v>1</v>
      </c>
    </row>
    <row r="161" spans="1:8" s="149" customFormat="1" ht="15" customHeight="1">
      <c r="A161" s="148"/>
      <c r="B161" s="136">
        <v>2018</v>
      </c>
      <c r="C161" s="150" t="s">
        <v>68</v>
      </c>
      <c r="D161" s="107">
        <v>455</v>
      </c>
      <c r="E161" s="107">
        <v>2</v>
      </c>
      <c r="F161" s="107">
        <v>53</v>
      </c>
      <c r="G161" s="107">
        <v>11</v>
      </c>
      <c r="H161" s="107">
        <v>1</v>
      </c>
    </row>
    <row r="162" spans="1:8" s="149" customFormat="1" ht="15" customHeight="1">
      <c r="A162" s="148"/>
      <c r="B162" s="136">
        <v>2019</v>
      </c>
      <c r="C162" s="150" t="s">
        <v>68</v>
      </c>
      <c r="D162" s="107">
        <v>470</v>
      </c>
      <c r="E162" s="107">
        <v>2</v>
      </c>
      <c r="F162" s="107">
        <v>59</v>
      </c>
      <c r="G162" s="107">
        <v>12</v>
      </c>
      <c r="H162" s="107">
        <v>5</v>
      </c>
    </row>
    <row r="163" spans="1:8" s="149" customFormat="1" ht="15" customHeight="1">
      <c r="A163" s="148"/>
      <c r="B163" s="136">
        <v>2020</v>
      </c>
      <c r="C163" s="150" t="s">
        <v>68</v>
      </c>
      <c r="D163" s="107">
        <v>502</v>
      </c>
      <c r="E163" s="107">
        <v>2</v>
      </c>
      <c r="F163" s="107">
        <v>67</v>
      </c>
      <c r="G163" s="107">
        <v>10</v>
      </c>
      <c r="H163" s="107">
        <v>3</v>
      </c>
    </row>
    <row r="164" spans="1:8" s="149" customFormat="1" ht="15" customHeight="1">
      <c r="A164" s="148"/>
      <c r="B164" s="136">
        <v>2021</v>
      </c>
      <c r="C164" s="150">
        <v>1</v>
      </c>
      <c r="D164" s="107">
        <v>524</v>
      </c>
      <c r="E164" s="107">
        <v>2</v>
      </c>
      <c r="F164" s="107">
        <v>75</v>
      </c>
      <c r="G164" s="107">
        <v>5</v>
      </c>
      <c r="H164" s="107">
        <v>3</v>
      </c>
    </row>
    <row r="165" spans="1:8" s="149" customFormat="1" ht="15" customHeight="1">
      <c r="A165" s="148"/>
      <c r="B165" s="136"/>
      <c r="C165" s="150"/>
      <c r="D165" s="107"/>
      <c r="E165" s="107"/>
      <c r="F165" s="107"/>
      <c r="G165" s="107"/>
      <c r="H165" s="107"/>
    </row>
    <row r="166" spans="1:8" s="149" customFormat="1" ht="15" customHeight="1">
      <c r="A166" s="148" t="s">
        <v>28</v>
      </c>
      <c r="B166" s="136">
        <v>2017</v>
      </c>
      <c r="C166" s="318">
        <v>12</v>
      </c>
      <c r="D166" s="320">
        <v>1680</v>
      </c>
      <c r="E166" s="320">
        <v>13</v>
      </c>
      <c r="F166" s="320">
        <v>160</v>
      </c>
      <c r="G166" s="320">
        <v>64</v>
      </c>
      <c r="H166" s="320">
        <v>17</v>
      </c>
    </row>
    <row r="167" spans="1:8" s="149" customFormat="1" ht="15" customHeight="1">
      <c r="A167" s="148"/>
      <c r="B167" s="136">
        <v>2018</v>
      </c>
      <c r="C167" s="150">
        <v>15</v>
      </c>
      <c r="D167" s="107">
        <v>1811</v>
      </c>
      <c r="E167" s="107">
        <v>11</v>
      </c>
      <c r="F167" s="107">
        <v>169</v>
      </c>
      <c r="G167" s="107">
        <v>69</v>
      </c>
      <c r="H167" s="107">
        <v>11</v>
      </c>
    </row>
    <row r="168" spans="1:8" s="149" customFormat="1" ht="15" customHeight="1">
      <c r="A168" s="148"/>
      <c r="B168" s="136">
        <v>2019</v>
      </c>
      <c r="C168" s="150">
        <v>14</v>
      </c>
      <c r="D168" s="107">
        <v>1905</v>
      </c>
      <c r="E168" s="107">
        <v>13</v>
      </c>
      <c r="F168" s="107">
        <v>162</v>
      </c>
      <c r="G168" s="107">
        <v>73</v>
      </c>
      <c r="H168" s="107">
        <v>21</v>
      </c>
    </row>
    <row r="169" spans="1:8" s="149" customFormat="1" ht="15" customHeight="1">
      <c r="A169" s="148"/>
      <c r="B169" s="136">
        <v>2020</v>
      </c>
      <c r="C169" s="150">
        <v>17</v>
      </c>
      <c r="D169" s="107">
        <v>2003</v>
      </c>
      <c r="E169" s="107">
        <v>13</v>
      </c>
      <c r="F169" s="107">
        <v>160</v>
      </c>
      <c r="G169" s="107">
        <v>75</v>
      </c>
      <c r="H169" s="107">
        <v>25</v>
      </c>
    </row>
    <row r="170" spans="1:8" s="149" customFormat="1" ht="15" customHeight="1">
      <c r="A170" s="148"/>
      <c r="B170" s="136">
        <v>2021</v>
      </c>
      <c r="C170" s="150">
        <v>15</v>
      </c>
      <c r="D170" s="107">
        <v>2154</v>
      </c>
      <c r="E170" s="107">
        <v>13</v>
      </c>
      <c r="F170" s="107">
        <v>174</v>
      </c>
      <c r="G170" s="107">
        <v>83</v>
      </c>
      <c r="H170" s="107">
        <v>35</v>
      </c>
    </row>
    <row r="171" spans="1:8" s="149" customFormat="1" ht="15" customHeight="1">
      <c r="A171" s="148"/>
      <c r="B171" s="136"/>
      <c r="C171" s="150"/>
      <c r="D171" s="107"/>
      <c r="E171" s="107"/>
      <c r="F171" s="107"/>
      <c r="G171" s="107"/>
      <c r="H171" s="107"/>
    </row>
    <row r="172" spans="1:8" s="149" customFormat="1" ht="15" customHeight="1">
      <c r="A172" s="148" t="s">
        <v>29</v>
      </c>
      <c r="B172" s="136">
        <v>2017</v>
      </c>
      <c r="C172" s="318">
        <v>174</v>
      </c>
      <c r="D172" s="320">
        <v>5992</v>
      </c>
      <c r="E172" s="320">
        <v>17</v>
      </c>
      <c r="F172" s="320">
        <v>572</v>
      </c>
      <c r="G172" s="320">
        <v>300</v>
      </c>
      <c r="H172" s="320">
        <v>117</v>
      </c>
    </row>
    <row r="173" spans="1:8" s="149" customFormat="1" ht="15" customHeight="1">
      <c r="A173" s="148"/>
      <c r="B173" s="136">
        <v>2018</v>
      </c>
      <c r="C173" s="150">
        <v>173</v>
      </c>
      <c r="D173" s="107">
        <v>6196</v>
      </c>
      <c r="E173" s="107">
        <v>17</v>
      </c>
      <c r="F173" s="107">
        <v>593</v>
      </c>
      <c r="G173" s="107">
        <v>337</v>
      </c>
      <c r="H173" s="107">
        <v>119</v>
      </c>
    </row>
    <row r="174" spans="1:8" s="149" customFormat="1" ht="15" customHeight="1">
      <c r="A174" s="148"/>
      <c r="B174" s="136">
        <v>2019</v>
      </c>
      <c r="C174" s="150">
        <v>224</v>
      </c>
      <c r="D174" s="107">
        <v>6498</v>
      </c>
      <c r="E174" s="107">
        <v>21</v>
      </c>
      <c r="F174" s="107">
        <v>613</v>
      </c>
      <c r="G174" s="107">
        <v>376</v>
      </c>
      <c r="H174" s="107">
        <v>191</v>
      </c>
    </row>
    <row r="175" spans="1:8" s="149" customFormat="1" ht="15" customHeight="1">
      <c r="A175" s="148"/>
      <c r="B175" s="136">
        <v>2020</v>
      </c>
      <c r="C175" s="150">
        <v>227</v>
      </c>
      <c r="D175" s="107">
        <v>6511</v>
      </c>
      <c r="E175" s="107">
        <v>16</v>
      </c>
      <c r="F175" s="107">
        <v>627</v>
      </c>
      <c r="G175" s="107">
        <v>401</v>
      </c>
      <c r="H175" s="107">
        <v>250</v>
      </c>
    </row>
    <row r="176" spans="1:8" s="149" customFormat="1" ht="15" customHeight="1">
      <c r="A176" s="148"/>
      <c r="B176" s="136">
        <v>2021</v>
      </c>
      <c r="C176" s="150">
        <v>247</v>
      </c>
      <c r="D176" s="107">
        <v>6673</v>
      </c>
      <c r="E176" s="107">
        <v>18</v>
      </c>
      <c r="F176" s="107">
        <v>635</v>
      </c>
      <c r="G176" s="107">
        <v>420</v>
      </c>
      <c r="H176" s="107">
        <v>266</v>
      </c>
    </row>
    <row r="177" spans="1:8" s="149" customFormat="1" ht="15" customHeight="1">
      <c r="A177" s="148"/>
      <c r="B177" s="136"/>
      <c r="C177" s="150"/>
      <c r="D177" s="107"/>
      <c r="E177" s="107"/>
      <c r="F177" s="107"/>
      <c r="G177" s="107"/>
      <c r="H177" s="107"/>
    </row>
    <row r="178" spans="1:8" s="149" customFormat="1" ht="15" customHeight="1">
      <c r="A178" s="148" t="s">
        <v>30</v>
      </c>
      <c r="B178" s="136">
        <v>2017</v>
      </c>
      <c r="C178" s="318">
        <v>46</v>
      </c>
      <c r="D178" s="320">
        <v>1194</v>
      </c>
      <c r="E178" s="320">
        <v>13</v>
      </c>
      <c r="F178" s="320">
        <v>104</v>
      </c>
      <c r="G178" s="320">
        <v>105</v>
      </c>
      <c r="H178" s="320">
        <v>26</v>
      </c>
    </row>
    <row r="179" spans="1:8" s="149" customFormat="1" ht="15" customHeight="1">
      <c r="A179" s="148"/>
      <c r="B179" s="136">
        <v>2018</v>
      </c>
      <c r="C179" s="150">
        <v>49</v>
      </c>
      <c r="D179" s="107">
        <v>1265</v>
      </c>
      <c r="E179" s="107">
        <v>9</v>
      </c>
      <c r="F179" s="107">
        <v>101</v>
      </c>
      <c r="G179" s="107">
        <v>105</v>
      </c>
      <c r="H179" s="107">
        <v>21</v>
      </c>
    </row>
    <row r="180" spans="1:8" s="149" customFormat="1" ht="15" customHeight="1">
      <c r="A180" s="148"/>
      <c r="B180" s="136">
        <v>2019</v>
      </c>
      <c r="C180" s="150">
        <v>54</v>
      </c>
      <c r="D180" s="107">
        <v>1322</v>
      </c>
      <c r="E180" s="107">
        <v>8</v>
      </c>
      <c r="F180" s="107">
        <v>98</v>
      </c>
      <c r="G180" s="107">
        <v>110</v>
      </c>
      <c r="H180" s="107">
        <v>38</v>
      </c>
    </row>
    <row r="181" spans="1:8" s="149" customFormat="1" ht="15" customHeight="1">
      <c r="A181" s="148"/>
      <c r="B181" s="136">
        <v>2020</v>
      </c>
      <c r="C181" s="150">
        <v>62</v>
      </c>
      <c r="D181" s="107">
        <v>1299</v>
      </c>
      <c r="E181" s="107">
        <v>7</v>
      </c>
      <c r="F181" s="107">
        <v>89</v>
      </c>
      <c r="G181" s="107">
        <v>110</v>
      </c>
      <c r="H181" s="107">
        <v>59</v>
      </c>
    </row>
    <row r="182" spans="1:8" s="149" customFormat="1" ht="15" customHeight="1">
      <c r="A182" s="148"/>
      <c r="B182" s="136">
        <v>2021</v>
      </c>
      <c r="C182" s="150">
        <v>63</v>
      </c>
      <c r="D182" s="107">
        <v>1338</v>
      </c>
      <c r="E182" s="107">
        <v>8</v>
      </c>
      <c r="F182" s="107">
        <v>85</v>
      </c>
      <c r="G182" s="107">
        <v>111</v>
      </c>
      <c r="H182" s="107">
        <v>63</v>
      </c>
    </row>
    <row r="183" spans="1:8" s="149" customFormat="1" ht="15" customHeight="1">
      <c r="A183" s="148"/>
      <c r="B183" s="136"/>
      <c r="C183" s="150"/>
      <c r="D183" s="107"/>
      <c r="E183" s="107"/>
      <c r="F183" s="107"/>
      <c r="G183" s="107"/>
      <c r="H183" s="107"/>
    </row>
    <row r="184" spans="1:8" s="149" customFormat="1" ht="15" customHeight="1">
      <c r="A184" s="148" t="s">
        <v>31</v>
      </c>
      <c r="B184" s="136">
        <v>2017</v>
      </c>
      <c r="C184" s="318">
        <v>56</v>
      </c>
      <c r="D184" s="320">
        <v>3871</v>
      </c>
      <c r="E184" s="320">
        <v>33</v>
      </c>
      <c r="F184" s="320">
        <v>345</v>
      </c>
      <c r="G184" s="320">
        <v>157</v>
      </c>
      <c r="H184" s="320">
        <v>33</v>
      </c>
    </row>
    <row r="185" spans="1:8" s="149" customFormat="1" ht="15" customHeight="1">
      <c r="A185" s="148"/>
      <c r="B185" s="136">
        <v>2018</v>
      </c>
      <c r="C185" s="150">
        <v>63</v>
      </c>
      <c r="D185" s="107">
        <v>4057</v>
      </c>
      <c r="E185" s="107">
        <v>36</v>
      </c>
      <c r="F185" s="107">
        <v>381</v>
      </c>
      <c r="G185" s="107">
        <v>177</v>
      </c>
      <c r="H185" s="107">
        <v>29</v>
      </c>
    </row>
    <row r="186" spans="1:8" s="149" customFormat="1" ht="15" customHeight="1">
      <c r="A186" s="148"/>
      <c r="B186" s="136">
        <v>2019</v>
      </c>
      <c r="C186" s="150">
        <v>75</v>
      </c>
      <c r="D186" s="107">
        <v>4336</v>
      </c>
      <c r="E186" s="107">
        <v>33</v>
      </c>
      <c r="F186" s="107">
        <v>417</v>
      </c>
      <c r="G186" s="107">
        <v>190</v>
      </c>
      <c r="H186" s="107">
        <v>29</v>
      </c>
    </row>
    <row r="187" spans="1:8" s="149" customFormat="1" ht="15" customHeight="1">
      <c r="A187" s="148"/>
      <c r="B187" s="136">
        <v>2020</v>
      </c>
      <c r="C187" s="150">
        <v>69</v>
      </c>
      <c r="D187" s="107">
        <v>4430</v>
      </c>
      <c r="E187" s="107">
        <v>29</v>
      </c>
      <c r="F187" s="107">
        <v>435</v>
      </c>
      <c r="G187" s="107">
        <v>201</v>
      </c>
      <c r="H187" s="107">
        <v>46</v>
      </c>
    </row>
    <row r="188" spans="1:8" s="149" customFormat="1" ht="15" customHeight="1">
      <c r="A188" s="148"/>
      <c r="B188" s="136">
        <v>2021</v>
      </c>
      <c r="C188" s="150">
        <v>87</v>
      </c>
      <c r="D188" s="107">
        <v>4675</v>
      </c>
      <c r="E188" s="107">
        <v>38</v>
      </c>
      <c r="F188" s="107">
        <v>463</v>
      </c>
      <c r="G188" s="107">
        <v>218</v>
      </c>
      <c r="H188" s="107">
        <v>47</v>
      </c>
    </row>
    <row r="189" spans="1:8" s="149" customFormat="1" ht="15" customHeight="1">
      <c r="A189" s="148"/>
      <c r="B189" s="136"/>
      <c r="C189" s="150"/>
      <c r="D189" s="107"/>
      <c r="E189" s="107"/>
      <c r="F189" s="107"/>
      <c r="G189" s="107"/>
      <c r="H189" s="107"/>
    </row>
    <row r="190" spans="1:8" s="149" customFormat="1" ht="15" customHeight="1">
      <c r="A190" s="148" t="s">
        <v>32</v>
      </c>
      <c r="B190" s="136">
        <v>2017</v>
      </c>
      <c r="C190" s="318">
        <v>2</v>
      </c>
      <c r="D190" s="320">
        <v>317</v>
      </c>
      <c r="E190" s="320">
        <v>4</v>
      </c>
      <c r="F190" s="320">
        <v>32</v>
      </c>
      <c r="G190" s="320">
        <v>21</v>
      </c>
      <c r="H190" s="320">
        <v>3</v>
      </c>
    </row>
    <row r="191" spans="1:8" s="149" customFormat="1" ht="15" customHeight="1">
      <c r="A191" s="148"/>
      <c r="B191" s="136">
        <v>2018</v>
      </c>
      <c r="C191" s="150">
        <v>1</v>
      </c>
      <c r="D191" s="107">
        <v>324</v>
      </c>
      <c r="E191" s="107">
        <v>5</v>
      </c>
      <c r="F191" s="107">
        <v>28</v>
      </c>
      <c r="G191" s="107">
        <v>24</v>
      </c>
      <c r="H191" s="107">
        <v>12</v>
      </c>
    </row>
    <row r="192" spans="1:8" s="149" customFormat="1" ht="15" customHeight="1">
      <c r="A192" s="148"/>
      <c r="B192" s="136">
        <v>2019</v>
      </c>
      <c r="C192" s="150" t="s">
        <v>68</v>
      </c>
      <c r="D192" s="107">
        <v>347</v>
      </c>
      <c r="E192" s="107">
        <v>5</v>
      </c>
      <c r="F192" s="107">
        <v>32</v>
      </c>
      <c r="G192" s="107">
        <v>27</v>
      </c>
      <c r="H192" s="107">
        <v>12</v>
      </c>
    </row>
    <row r="193" spans="1:8" s="149" customFormat="1" ht="15" customHeight="1">
      <c r="A193" s="148"/>
      <c r="B193" s="136">
        <v>2020</v>
      </c>
      <c r="C193" s="150" t="s">
        <v>68</v>
      </c>
      <c r="D193" s="107">
        <v>359</v>
      </c>
      <c r="E193" s="107">
        <v>4</v>
      </c>
      <c r="F193" s="107">
        <v>34</v>
      </c>
      <c r="G193" s="107">
        <v>31</v>
      </c>
      <c r="H193" s="107">
        <v>13</v>
      </c>
    </row>
    <row r="194" spans="1:8" s="149" customFormat="1" ht="15" customHeight="1">
      <c r="A194" s="148"/>
      <c r="B194" s="136">
        <v>2021</v>
      </c>
      <c r="C194" s="150">
        <v>1</v>
      </c>
      <c r="D194" s="107">
        <v>376</v>
      </c>
      <c r="E194" s="107">
        <v>4</v>
      </c>
      <c r="F194" s="107">
        <v>31</v>
      </c>
      <c r="G194" s="107">
        <v>35</v>
      </c>
      <c r="H194" s="107">
        <v>14</v>
      </c>
    </row>
    <row r="195" spans="1:8" s="149" customFormat="1" ht="15" customHeight="1">
      <c r="A195" s="148"/>
      <c r="B195" s="136"/>
      <c r="C195" s="150"/>
      <c r="D195" s="107"/>
      <c r="E195" s="107"/>
      <c r="F195" s="107"/>
      <c r="G195" s="107"/>
      <c r="H195" s="107"/>
    </row>
    <row r="196" spans="1:8" s="149" customFormat="1" ht="15" customHeight="1">
      <c r="A196" s="148" t="s">
        <v>33</v>
      </c>
      <c r="B196" s="136">
        <v>2017</v>
      </c>
      <c r="C196" s="150" t="s">
        <v>68</v>
      </c>
      <c r="D196" s="107" t="s">
        <v>68</v>
      </c>
      <c r="E196" s="107" t="s">
        <v>68</v>
      </c>
      <c r="F196" s="107" t="s">
        <v>68</v>
      </c>
      <c r="G196" s="107" t="s">
        <v>68</v>
      </c>
      <c r="H196" s="107" t="s">
        <v>68</v>
      </c>
    </row>
    <row r="197" spans="1:8" s="149" customFormat="1" ht="15" customHeight="1">
      <c r="A197" s="148"/>
      <c r="B197" s="136">
        <v>2018</v>
      </c>
      <c r="C197" s="150" t="s">
        <v>68</v>
      </c>
      <c r="D197" s="107" t="s">
        <v>68</v>
      </c>
      <c r="E197" s="107" t="s">
        <v>68</v>
      </c>
      <c r="F197" s="107" t="s">
        <v>68</v>
      </c>
      <c r="G197" s="107" t="s">
        <v>68</v>
      </c>
      <c r="H197" s="107" t="s">
        <v>68</v>
      </c>
    </row>
    <row r="198" spans="1:8" s="149" customFormat="1" ht="15" customHeight="1">
      <c r="A198" s="148"/>
      <c r="B198" s="136">
        <v>2019</v>
      </c>
      <c r="C198" s="150" t="s">
        <v>68</v>
      </c>
      <c r="D198" s="107" t="s">
        <v>68</v>
      </c>
      <c r="E198" s="107" t="s">
        <v>68</v>
      </c>
      <c r="F198" s="107" t="s">
        <v>68</v>
      </c>
      <c r="G198" s="107" t="s">
        <v>68</v>
      </c>
      <c r="H198" s="107" t="s">
        <v>68</v>
      </c>
    </row>
    <row r="199" spans="1:8" s="149" customFormat="1" ht="15" customHeight="1">
      <c r="A199" s="148"/>
      <c r="B199" s="136">
        <v>2020</v>
      </c>
      <c r="C199" s="150" t="s">
        <v>68</v>
      </c>
      <c r="D199" s="107" t="s">
        <v>68</v>
      </c>
      <c r="E199" s="107" t="s">
        <v>68</v>
      </c>
      <c r="F199" s="107" t="s">
        <v>68</v>
      </c>
      <c r="G199" s="107" t="s">
        <v>68</v>
      </c>
      <c r="H199" s="107" t="s">
        <v>68</v>
      </c>
    </row>
    <row r="200" spans="1:8" s="149" customFormat="1" ht="15" customHeight="1">
      <c r="A200" s="148"/>
      <c r="B200" s="136">
        <v>2021</v>
      </c>
      <c r="C200" s="150" t="s">
        <v>68</v>
      </c>
      <c r="D200" s="107" t="s">
        <v>68</v>
      </c>
      <c r="E200" s="107" t="s">
        <v>68</v>
      </c>
      <c r="F200" s="107" t="s">
        <v>68</v>
      </c>
      <c r="G200" s="107" t="s">
        <v>68</v>
      </c>
      <c r="H200" s="107" t="s">
        <v>68</v>
      </c>
    </row>
    <row r="201" spans="1:8" s="149" customFormat="1" ht="15" customHeight="1">
      <c r="A201" s="148"/>
      <c r="B201" s="136"/>
      <c r="C201" s="150"/>
      <c r="D201" s="107"/>
      <c r="E201" s="107"/>
      <c r="F201" s="107"/>
      <c r="G201" s="107"/>
      <c r="H201" s="107"/>
    </row>
    <row r="202" spans="1:8" s="149" customFormat="1" ht="15" customHeight="1">
      <c r="A202" s="148" t="s">
        <v>34</v>
      </c>
      <c r="B202" s="136">
        <v>2017</v>
      </c>
      <c r="C202" s="318">
        <v>149</v>
      </c>
      <c r="D202" s="320">
        <v>11573</v>
      </c>
      <c r="E202" s="320">
        <v>91</v>
      </c>
      <c r="F202" s="320">
        <v>2340</v>
      </c>
      <c r="G202" s="320">
        <v>854</v>
      </c>
      <c r="H202" s="320">
        <v>120</v>
      </c>
    </row>
    <row r="203" spans="1:8" s="149" customFormat="1" ht="15" customHeight="1">
      <c r="A203" s="148"/>
      <c r="B203" s="136">
        <v>2018</v>
      </c>
      <c r="C203" s="150">
        <v>197</v>
      </c>
      <c r="D203" s="107">
        <v>12153</v>
      </c>
      <c r="E203" s="107">
        <v>91</v>
      </c>
      <c r="F203" s="107">
        <v>2582</v>
      </c>
      <c r="G203" s="107">
        <v>940</v>
      </c>
      <c r="H203" s="107">
        <v>110</v>
      </c>
    </row>
    <row r="204" spans="1:8" s="149" customFormat="1" ht="15" customHeight="1">
      <c r="A204" s="148"/>
      <c r="B204" s="136">
        <v>2019</v>
      </c>
      <c r="C204" s="150">
        <v>210</v>
      </c>
      <c r="D204" s="107">
        <v>12911</v>
      </c>
      <c r="E204" s="107">
        <v>95</v>
      </c>
      <c r="F204" s="107">
        <v>2690</v>
      </c>
      <c r="G204" s="107">
        <v>990</v>
      </c>
      <c r="H204" s="107">
        <v>144</v>
      </c>
    </row>
    <row r="205" spans="1:8" s="149" customFormat="1" ht="15" customHeight="1">
      <c r="A205" s="148"/>
      <c r="B205" s="136">
        <v>2020</v>
      </c>
      <c r="C205" s="150">
        <v>240</v>
      </c>
      <c r="D205" s="107">
        <v>13233</v>
      </c>
      <c r="E205" s="107">
        <v>80</v>
      </c>
      <c r="F205" s="107">
        <v>2717</v>
      </c>
      <c r="G205" s="107">
        <v>1011</v>
      </c>
      <c r="H205" s="107">
        <v>161</v>
      </c>
    </row>
    <row r="206" spans="1:8" s="149" customFormat="1" ht="15" customHeight="1">
      <c r="A206" s="148"/>
      <c r="B206" s="136">
        <v>2021</v>
      </c>
      <c r="C206" s="150">
        <v>248</v>
      </c>
      <c r="D206" s="107">
        <v>13964</v>
      </c>
      <c r="E206" s="107">
        <v>80</v>
      </c>
      <c r="F206" s="107">
        <v>2844</v>
      </c>
      <c r="G206" s="107">
        <v>1096</v>
      </c>
      <c r="H206" s="107">
        <v>178</v>
      </c>
    </row>
    <row r="207" spans="1:8" s="149" customFormat="1" ht="15" customHeight="1">
      <c r="A207" s="148"/>
      <c r="B207" s="136"/>
      <c r="C207" s="150"/>
      <c r="D207" s="107"/>
      <c r="E207" s="107"/>
      <c r="F207" s="107"/>
      <c r="G207" s="107"/>
      <c r="H207" s="107"/>
    </row>
    <row r="208" spans="1:8" s="149" customFormat="1" ht="15" customHeight="1">
      <c r="A208" s="148" t="s">
        <v>35</v>
      </c>
      <c r="B208" s="136">
        <v>2017</v>
      </c>
      <c r="C208" s="318">
        <v>50</v>
      </c>
      <c r="D208" s="320">
        <v>2860</v>
      </c>
      <c r="E208" s="320">
        <v>29</v>
      </c>
      <c r="F208" s="320">
        <v>177</v>
      </c>
      <c r="G208" s="320">
        <v>92</v>
      </c>
      <c r="H208" s="320">
        <v>79</v>
      </c>
    </row>
    <row r="209" spans="1:8" s="149" customFormat="1" ht="15" customHeight="1">
      <c r="A209" s="148"/>
      <c r="B209" s="136">
        <v>2018</v>
      </c>
      <c r="C209" s="150">
        <v>58</v>
      </c>
      <c r="D209" s="107">
        <v>2930</v>
      </c>
      <c r="E209" s="107">
        <v>33</v>
      </c>
      <c r="F209" s="107">
        <v>184</v>
      </c>
      <c r="G209" s="107">
        <v>105</v>
      </c>
      <c r="H209" s="107">
        <v>82</v>
      </c>
    </row>
    <row r="210" spans="1:8" s="149" customFormat="1" ht="15" customHeight="1">
      <c r="A210" s="148"/>
      <c r="B210" s="136">
        <v>2019</v>
      </c>
      <c r="C210" s="150">
        <v>56</v>
      </c>
      <c r="D210" s="107">
        <v>3010</v>
      </c>
      <c r="E210" s="107">
        <v>33</v>
      </c>
      <c r="F210" s="107">
        <v>186</v>
      </c>
      <c r="G210" s="107">
        <v>125</v>
      </c>
      <c r="H210" s="107">
        <v>80</v>
      </c>
    </row>
    <row r="211" spans="1:8" s="149" customFormat="1" ht="15" customHeight="1">
      <c r="A211" s="148"/>
      <c r="B211" s="136">
        <v>2020</v>
      </c>
      <c r="C211" s="150">
        <v>66</v>
      </c>
      <c r="D211" s="107">
        <v>2986</v>
      </c>
      <c r="E211" s="107">
        <v>28</v>
      </c>
      <c r="F211" s="107">
        <v>184</v>
      </c>
      <c r="G211" s="107">
        <v>129</v>
      </c>
      <c r="H211" s="107">
        <v>85</v>
      </c>
    </row>
    <row r="212" spans="1:8" s="149" customFormat="1" ht="15" customHeight="1">
      <c r="A212" s="148"/>
      <c r="B212" s="136">
        <v>2021</v>
      </c>
      <c r="C212" s="150">
        <v>54</v>
      </c>
      <c r="D212" s="107">
        <v>3110</v>
      </c>
      <c r="E212" s="107">
        <v>30</v>
      </c>
      <c r="F212" s="107">
        <v>192</v>
      </c>
      <c r="G212" s="107">
        <v>141</v>
      </c>
      <c r="H212" s="107">
        <v>74</v>
      </c>
    </row>
    <row r="213" spans="1:8" s="149" customFormat="1" ht="15" customHeight="1">
      <c r="A213" s="148"/>
      <c r="B213" s="136"/>
      <c r="C213" s="150"/>
      <c r="D213" s="107"/>
      <c r="E213" s="107"/>
      <c r="F213" s="107"/>
      <c r="G213" s="107"/>
      <c r="H213" s="107"/>
    </row>
    <row r="214" spans="1:8" s="149" customFormat="1" ht="15" customHeight="1">
      <c r="A214" s="148" t="s">
        <v>36</v>
      </c>
      <c r="B214" s="136">
        <v>2017</v>
      </c>
      <c r="C214" s="318">
        <v>7</v>
      </c>
      <c r="D214" s="320">
        <v>979</v>
      </c>
      <c r="E214" s="320">
        <v>1</v>
      </c>
      <c r="F214" s="320">
        <v>126</v>
      </c>
      <c r="G214" s="320">
        <v>13</v>
      </c>
      <c r="H214" s="320">
        <v>17</v>
      </c>
    </row>
    <row r="215" spans="1:8" s="149" customFormat="1" ht="15" customHeight="1">
      <c r="A215" s="148"/>
      <c r="B215" s="136">
        <v>2018</v>
      </c>
      <c r="C215" s="150">
        <v>10</v>
      </c>
      <c r="D215" s="107">
        <v>995</v>
      </c>
      <c r="E215" s="107">
        <v>2</v>
      </c>
      <c r="F215" s="107">
        <v>141</v>
      </c>
      <c r="G215" s="107">
        <v>18</v>
      </c>
      <c r="H215" s="107">
        <v>18</v>
      </c>
    </row>
    <row r="216" spans="1:8" s="149" customFormat="1" ht="15" customHeight="1">
      <c r="A216" s="148"/>
      <c r="B216" s="136">
        <v>2019</v>
      </c>
      <c r="C216" s="150">
        <v>16</v>
      </c>
      <c r="D216" s="107">
        <v>1037</v>
      </c>
      <c r="E216" s="107">
        <v>3</v>
      </c>
      <c r="F216" s="107">
        <v>142</v>
      </c>
      <c r="G216" s="107">
        <v>15</v>
      </c>
      <c r="H216" s="107">
        <v>15</v>
      </c>
    </row>
    <row r="217" spans="1:8" s="149" customFormat="1" ht="15" customHeight="1">
      <c r="A217" s="148"/>
      <c r="B217" s="136">
        <v>2020</v>
      </c>
      <c r="C217" s="150">
        <v>19</v>
      </c>
      <c r="D217" s="107">
        <v>1053</v>
      </c>
      <c r="E217" s="107">
        <v>2</v>
      </c>
      <c r="F217" s="107">
        <v>145</v>
      </c>
      <c r="G217" s="107">
        <v>16</v>
      </c>
      <c r="H217" s="107">
        <v>16</v>
      </c>
    </row>
    <row r="218" spans="1:8" s="149" customFormat="1" ht="15" customHeight="1">
      <c r="A218" s="148"/>
      <c r="B218" s="136">
        <v>2021</v>
      </c>
      <c r="C218" s="150">
        <v>16</v>
      </c>
      <c r="D218" s="107">
        <v>1074</v>
      </c>
      <c r="E218" s="107">
        <v>1</v>
      </c>
      <c r="F218" s="107">
        <v>157</v>
      </c>
      <c r="G218" s="107">
        <v>21</v>
      </c>
      <c r="H218" s="107">
        <v>12</v>
      </c>
    </row>
    <row r="219" spans="1:8" s="149" customFormat="1" ht="15" customHeight="1">
      <c r="A219" s="148"/>
      <c r="B219" s="136"/>
      <c r="C219" s="150"/>
      <c r="D219" s="107"/>
      <c r="E219" s="107"/>
      <c r="F219" s="107"/>
      <c r="G219" s="107"/>
      <c r="H219" s="107"/>
    </row>
    <row r="220" spans="1:8" s="149" customFormat="1" ht="15" customHeight="1">
      <c r="A220" s="148" t="s">
        <v>37</v>
      </c>
      <c r="B220" s="136">
        <v>2017</v>
      </c>
      <c r="C220" s="318">
        <v>8</v>
      </c>
      <c r="D220" s="320">
        <v>1782</v>
      </c>
      <c r="E220" s="320">
        <v>15</v>
      </c>
      <c r="F220" s="320">
        <v>244</v>
      </c>
      <c r="G220" s="320">
        <v>111</v>
      </c>
      <c r="H220" s="320">
        <v>12</v>
      </c>
    </row>
    <row r="221" spans="1:8" s="149" customFormat="1" ht="15" customHeight="1">
      <c r="A221" s="148"/>
      <c r="B221" s="136">
        <v>2018</v>
      </c>
      <c r="C221" s="150">
        <v>10</v>
      </c>
      <c r="D221" s="107">
        <v>1856</v>
      </c>
      <c r="E221" s="107">
        <v>17</v>
      </c>
      <c r="F221" s="107">
        <v>253</v>
      </c>
      <c r="G221" s="107">
        <v>120</v>
      </c>
      <c r="H221" s="107">
        <v>10</v>
      </c>
    </row>
    <row r="222" spans="1:8" s="149" customFormat="1" ht="15" customHeight="1">
      <c r="A222" s="148"/>
      <c r="B222" s="136">
        <v>2019</v>
      </c>
      <c r="C222" s="150">
        <v>9</v>
      </c>
      <c r="D222" s="107">
        <v>1938</v>
      </c>
      <c r="E222" s="107">
        <v>19</v>
      </c>
      <c r="F222" s="107">
        <v>265</v>
      </c>
      <c r="G222" s="107">
        <v>124</v>
      </c>
      <c r="H222" s="107">
        <v>16</v>
      </c>
    </row>
    <row r="223" spans="1:8" s="149" customFormat="1" ht="15" customHeight="1">
      <c r="A223" s="148"/>
      <c r="B223" s="136">
        <v>2020</v>
      </c>
      <c r="C223" s="150">
        <v>10</v>
      </c>
      <c r="D223" s="107">
        <v>1975</v>
      </c>
      <c r="E223" s="107">
        <v>13</v>
      </c>
      <c r="F223" s="107">
        <v>271</v>
      </c>
      <c r="G223" s="107">
        <v>116</v>
      </c>
      <c r="H223" s="107">
        <v>14</v>
      </c>
    </row>
    <row r="224" spans="1:8" s="149" customFormat="1" ht="15" customHeight="1">
      <c r="A224" s="148"/>
      <c r="B224" s="136">
        <v>2021</v>
      </c>
      <c r="C224" s="150">
        <v>13</v>
      </c>
      <c r="D224" s="107">
        <v>2079</v>
      </c>
      <c r="E224" s="107">
        <v>8</v>
      </c>
      <c r="F224" s="107">
        <v>272</v>
      </c>
      <c r="G224" s="107">
        <v>114</v>
      </c>
      <c r="H224" s="107">
        <v>14</v>
      </c>
    </row>
    <row r="225" spans="1:8" s="149" customFormat="1" ht="15" customHeight="1">
      <c r="A225" s="148"/>
      <c r="B225" s="136"/>
      <c r="C225" s="150"/>
      <c r="D225" s="107"/>
      <c r="E225" s="107"/>
      <c r="F225" s="107"/>
      <c r="G225" s="107"/>
      <c r="H225" s="107"/>
    </row>
    <row r="226" spans="1:8" s="149" customFormat="1" ht="15" customHeight="1">
      <c r="A226" s="148" t="s">
        <v>38</v>
      </c>
      <c r="B226" s="136">
        <v>2017</v>
      </c>
      <c r="C226" s="318">
        <v>130</v>
      </c>
      <c r="D226" s="320">
        <v>6738</v>
      </c>
      <c r="E226" s="320">
        <v>24</v>
      </c>
      <c r="F226" s="320">
        <v>750</v>
      </c>
      <c r="G226" s="320">
        <v>335</v>
      </c>
      <c r="H226" s="320">
        <v>113</v>
      </c>
    </row>
    <row r="227" spans="1:8" s="149" customFormat="1" ht="15" customHeight="1">
      <c r="A227" s="148"/>
      <c r="B227" s="136">
        <v>2018</v>
      </c>
      <c r="C227" s="150">
        <v>130</v>
      </c>
      <c r="D227" s="107">
        <v>7014</v>
      </c>
      <c r="E227" s="107">
        <v>25</v>
      </c>
      <c r="F227" s="107">
        <v>763</v>
      </c>
      <c r="G227" s="107">
        <v>364</v>
      </c>
      <c r="H227" s="107">
        <v>85</v>
      </c>
    </row>
    <row r="228" spans="1:8" s="149" customFormat="1" ht="15" customHeight="1">
      <c r="A228" s="148"/>
      <c r="B228" s="136">
        <v>2019</v>
      </c>
      <c r="C228" s="150">
        <v>131</v>
      </c>
      <c r="D228" s="107">
        <v>7347</v>
      </c>
      <c r="E228" s="107">
        <v>34</v>
      </c>
      <c r="F228" s="107">
        <v>810</v>
      </c>
      <c r="G228" s="107">
        <v>408</v>
      </c>
      <c r="H228" s="107">
        <v>100</v>
      </c>
    </row>
    <row r="229" spans="1:8" s="149" customFormat="1" ht="15" customHeight="1">
      <c r="A229" s="148"/>
      <c r="B229" s="136">
        <v>2020</v>
      </c>
      <c r="C229" s="150">
        <v>153</v>
      </c>
      <c r="D229" s="107">
        <v>7500</v>
      </c>
      <c r="E229" s="107">
        <v>27</v>
      </c>
      <c r="F229" s="107">
        <v>845</v>
      </c>
      <c r="G229" s="107">
        <v>434</v>
      </c>
      <c r="H229" s="107">
        <v>99</v>
      </c>
    </row>
    <row r="230" spans="1:8" s="149" customFormat="1" ht="15" customHeight="1">
      <c r="A230" s="148"/>
      <c r="B230" s="136">
        <v>2021</v>
      </c>
      <c r="C230" s="150">
        <v>156</v>
      </c>
      <c r="D230" s="107">
        <v>7916</v>
      </c>
      <c r="E230" s="107">
        <v>29</v>
      </c>
      <c r="F230" s="107">
        <v>867</v>
      </c>
      <c r="G230" s="107">
        <v>443</v>
      </c>
      <c r="H230" s="107">
        <v>151</v>
      </c>
    </row>
    <row r="231" spans="1:8" s="149" customFormat="1" ht="15" customHeight="1">
      <c r="A231" s="148"/>
      <c r="B231" s="136"/>
      <c r="C231" s="150"/>
      <c r="D231" s="107"/>
      <c r="E231" s="107"/>
      <c r="F231" s="107"/>
      <c r="G231" s="107"/>
      <c r="H231" s="107"/>
    </row>
    <row r="232" spans="1:8" s="149" customFormat="1" ht="15" customHeight="1">
      <c r="A232" s="148" t="s">
        <v>39</v>
      </c>
      <c r="B232" s="136">
        <v>2017</v>
      </c>
      <c r="C232" s="318">
        <v>22</v>
      </c>
      <c r="D232" s="320">
        <v>3979</v>
      </c>
      <c r="E232" s="320">
        <v>40</v>
      </c>
      <c r="F232" s="320">
        <v>702</v>
      </c>
      <c r="G232" s="320">
        <v>371</v>
      </c>
      <c r="H232" s="320">
        <v>68</v>
      </c>
    </row>
    <row r="233" spans="1:8" s="149" customFormat="1" ht="15" customHeight="1">
      <c r="A233" s="148"/>
      <c r="B233" s="136">
        <v>2018</v>
      </c>
      <c r="C233" s="150">
        <v>21</v>
      </c>
      <c r="D233" s="107">
        <v>4079</v>
      </c>
      <c r="E233" s="107">
        <v>35</v>
      </c>
      <c r="F233" s="107">
        <v>689</v>
      </c>
      <c r="G233" s="107">
        <v>384</v>
      </c>
      <c r="H233" s="107">
        <v>76</v>
      </c>
    </row>
    <row r="234" spans="1:8" s="149" customFormat="1" ht="15" customHeight="1">
      <c r="A234" s="148"/>
      <c r="B234" s="136">
        <v>2019</v>
      </c>
      <c r="C234" s="150">
        <v>23</v>
      </c>
      <c r="D234" s="107">
        <v>4276</v>
      </c>
      <c r="E234" s="107">
        <v>35</v>
      </c>
      <c r="F234" s="107">
        <v>719</v>
      </c>
      <c r="G234" s="107">
        <v>407</v>
      </c>
      <c r="H234" s="107">
        <v>77</v>
      </c>
    </row>
    <row r="235" spans="1:8" s="149" customFormat="1" ht="15" customHeight="1">
      <c r="A235" s="148"/>
      <c r="B235" s="136">
        <v>2020</v>
      </c>
      <c r="C235" s="150">
        <v>31</v>
      </c>
      <c r="D235" s="107">
        <v>4373</v>
      </c>
      <c r="E235" s="107">
        <v>29</v>
      </c>
      <c r="F235" s="107">
        <v>706</v>
      </c>
      <c r="G235" s="107">
        <v>431</v>
      </c>
      <c r="H235" s="107">
        <v>86</v>
      </c>
    </row>
    <row r="236" spans="1:8" s="149" customFormat="1" ht="15" customHeight="1">
      <c r="A236" s="148"/>
      <c r="B236" s="136">
        <v>2021</v>
      </c>
      <c r="C236" s="150">
        <v>46</v>
      </c>
      <c r="D236" s="107">
        <v>4540</v>
      </c>
      <c r="E236" s="107">
        <v>32</v>
      </c>
      <c r="F236" s="107">
        <v>712</v>
      </c>
      <c r="G236" s="107">
        <v>426</v>
      </c>
      <c r="H236" s="107">
        <v>96</v>
      </c>
    </row>
    <row r="237" spans="1:8" s="149" customFormat="1" ht="15" customHeight="1">
      <c r="A237" s="148"/>
      <c r="B237" s="136"/>
      <c r="C237" s="150"/>
      <c r="D237" s="107"/>
      <c r="E237" s="107"/>
      <c r="F237" s="107"/>
      <c r="G237" s="107"/>
      <c r="H237" s="107"/>
    </row>
    <row r="238" spans="1:8" s="149" customFormat="1" ht="15" customHeight="1">
      <c r="A238" s="148" t="s">
        <v>40</v>
      </c>
      <c r="B238" s="136">
        <v>2017</v>
      </c>
      <c r="C238" s="318">
        <v>4</v>
      </c>
      <c r="D238" s="320">
        <v>3104</v>
      </c>
      <c r="E238" s="320">
        <v>8</v>
      </c>
      <c r="F238" s="320">
        <v>383</v>
      </c>
      <c r="G238" s="320">
        <v>68</v>
      </c>
      <c r="H238" s="320">
        <v>31</v>
      </c>
    </row>
    <row r="239" spans="1:8" s="149" customFormat="1" ht="15" customHeight="1">
      <c r="A239" s="148"/>
      <c r="B239" s="136">
        <v>2018</v>
      </c>
      <c r="C239" s="150">
        <v>10</v>
      </c>
      <c r="D239" s="107">
        <v>3253</v>
      </c>
      <c r="E239" s="107">
        <v>11</v>
      </c>
      <c r="F239" s="107">
        <v>392</v>
      </c>
      <c r="G239" s="107">
        <v>69</v>
      </c>
      <c r="H239" s="107">
        <v>34</v>
      </c>
    </row>
    <row r="240" spans="1:8" s="149" customFormat="1" ht="15" customHeight="1">
      <c r="A240" s="148"/>
      <c r="B240" s="136">
        <v>2019</v>
      </c>
      <c r="C240" s="150">
        <v>8</v>
      </c>
      <c r="D240" s="107">
        <v>3477</v>
      </c>
      <c r="E240" s="107">
        <v>14</v>
      </c>
      <c r="F240" s="107">
        <v>410</v>
      </c>
      <c r="G240" s="107">
        <v>77</v>
      </c>
      <c r="H240" s="107">
        <v>34</v>
      </c>
    </row>
    <row r="241" spans="1:8" s="149" customFormat="1" ht="15" customHeight="1">
      <c r="A241" s="148"/>
      <c r="B241" s="136">
        <v>2020</v>
      </c>
      <c r="C241" s="150">
        <v>7</v>
      </c>
      <c r="D241" s="107">
        <v>3538</v>
      </c>
      <c r="E241" s="107">
        <v>9</v>
      </c>
      <c r="F241" s="107">
        <v>440</v>
      </c>
      <c r="G241" s="107">
        <v>93</v>
      </c>
      <c r="H241" s="107">
        <v>39</v>
      </c>
    </row>
    <row r="242" spans="1:8" s="149" customFormat="1" ht="15" customHeight="1">
      <c r="A242" s="148"/>
      <c r="B242" s="136">
        <v>2021</v>
      </c>
      <c r="C242" s="150">
        <v>8</v>
      </c>
      <c r="D242" s="107">
        <v>3711</v>
      </c>
      <c r="E242" s="107">
        <v>11</v>
      </c>
      <c r="F242" s="107">
        <v>415</v>
      </c>
      <c r="G242" s="107">
        <v>93</v>
      </c>
      <c r="H242" s="107">
        <v>31</v>
      </c>
    </row>
    <row r="243" spans="1:8" s="149" customFormat="1" ht="15" customHeight="1">
      <c r="A243" s="148"/>
      <c r="B243" s="136"/>
      <c r="C243" s="150"/>
      <c r="D243" s="107"/>
      <c r="E243" s="107"/>
      <c r="F243" s="107"/>
      <c r="G243" s="107"/>
      <c r="H243" s="107"/>
    </row>
    <row r="244" spans="1:8" s="149" customFormat="1" ht="15" customHeight="1">
      <c r="A244" s="148" t="s">
        <v>41</v>
      </c>
      <c r="B244" s="136">
        <v>2017</v>
      </c>
      <c r="C244" s="318">
        <v>83</v>
      </c>
      <c r="D244" s="320">
        <v>5714</v>
      </c>
      <c r="E244" s="320">
        <v>24</v>
      </c>
      <c r="F244" s="320">
        <v>425</v>
      </c>
      <c r="G244" s="320">
        <v>264</v>
      </c>
      <c r="H244" s="320">
        <v>75</v>
      </c>
    </row>
    <row r="245" spans="1:8" s="149" customFormat="1" ht="15" customHeight="1">
      <c r="A245" s="148"/>
      <c r="B245" s="136">
        <v>2018</v>
      </c>
      <c r="C245" s="150">
        <v>76</v>
      </c>
      <c r="D245" s="107">
        <v>5931</v>
      </c>
      <c r="E245" s="107">
        <v>24</v>
      </c>
      <c r="F245" s="107">
        <v>451</v>
      </c>
      <c r="G245" s="107">
        <v>310</v>
      </c>
      <c r="H245" s="107">
        <v>75</v>
      </c>
    </row>
    <row r="246" spans="1:8" s="149" customFormat="1" ht="15" customHeight="1">
      <c r="A246" s="148"/>
      <c r="B246" s="136">
        <v>2019</v>
      </c>
      <c r="C246" s="150">
        <v>97</v>
      </c>
      <c r="D246" s="107">
        <v>6181</v>
      </c>
      <c r="E246" s="107">
        <v>25</v>
      </c>
      <c r="F246" s="107">
        <v>499</v>
      </c>
      <c r="G246" s="107">
        <v>347</v>
      </c>
      <c r="H246" s="107">
        <v>143</v>
      </c>
    </row>
    <row r="247" spans="1:8" s="149" customFormat="1" ht="15" customHeight="1">
      <c r="A247" s="148"/>
      <c r="B247" s="136">
        <v>2020</v>
      </c>
      <c r="C247" s="150">
        <v>103</v>
      </c>
      <c r="D247" s="107">
        <v>6269</v>
      </c>
      <c r="E247" s="107">
        <v>19</v>
      </c>
      <c r="F247" s="107">
        <v>494</v>
      </c>
      <c r="G247" s="107">
        <v>358</v>
      </c>
      <c r="H247" s="107">
        <v>157</v>
      </c>
    </row>
    <row r="248" spans="1:8" s="149" customFormat="1" ht="15" customHeight="1">
      <c r="A248" s="148"/>
      <c r="B248" s="136">
        <v>2021</v>
      </c>
      <c r="C248" s="150">
        <v>119</v>
      </c>
      <c r="D248" s="107">
        <v>6460</v>
      </c>
      <c r="E248" s="107">
        <v>19</v>
      </c>
      <c r="F248" s="107">
        <v>502</v>
      </c>
      <c r="G248" s="107">
        <v>372</v>
      </c>
      <c r="H248" s="107">
        <v>175</v>
      </c>
    </row>
    <row r="249" spans="1:8" s="149" customFormat="1" ht="15" customHeight="1">
      <c r="A249" s="148"/>
      <c r="B249" s="136"/>
      <c r="C249" s="150"/>
      <c r="D249" s="107"/>
      <c r="E249" s="107"/>
      <c r="F249" s="107"/>
      <c r="G249" s="107"/>
      <c r="H249" s="107"/>
    </row>
    <row r="250" spans="1:8" s="149" customFormat="1" ht="15" customHeight="1">
      <c r="A250" s="148" t="s">
        <v>42</v>
      </c>
      <c r="B250" s="136">
        <v>2017</v>
      </c>
      <c r="C250" s="318">
        <v>2</v>
      </c>
      <c r="D250" s="320">
        <v>315</v>
      </c>
      <c r="E250" s="320">
        <v>1</v>
      </c>
      <c r="F250" s="320">
        <v>50</v>
      </c>
      <c r="G250" s="320">
        <v>9</v>
      </c>
      <c r="H250" s="320">
        <v>3</v>
      </c>
    </row>
    <row r="251" spans="1:8" s="149" customFormat="1" ht="15" customHeight="1">
      <c r="A251" s="148"/>
      <c r="B251" s="136">
        <v>2018</v>
      </c>
      <c r="C251" s="150">
        <v>2</v>
      </c>
      <c r="D251" s="107">
        <v>324</v>
      </c>
      <c r="E251" s="107" t="s">
        <v>68</v>
      </c>
      <c r="F251" s="107">
        <v>46</v>
      </c>
      <c r="G251" s="107">
        <v>8</v>
      </c>
      <c r="H251" s="107">
        <v>3</v>
      </c>
    </row>
    <row r="252" spans="1:8" s="149" customFormat="1" ht="15" customHeight="1">
      <c r="A252" s="148"/>
      <c r="B252" s="136">
        <v>2019</v>
      </c>
      <c r="C252" s="150">
        <v>3</v>
      </c>
      <c r="D252" s="107">
        <v>329</v>
      </c>
      <c r="E252" s="107">
        <v>1</v>
      </c>
      <c r="F252" s="107">
        <v>53</v>
      </c>
      <c r="G252" s="107">
        <v>15</v>
      </c>
      <c r="H252" s="107">
        <v>4</v>
      </c>
    </row>
    <row r="253" spans="1:8" s="149" customFormat="1" ht="15" customHeight="1">
      <c r="A253" s="148"/>
      <c r="B253" s="136">
        <v>2020</v>
      </c>
      <c r="C253" s="150">
        <v>2</v>
      </c>
      <c r="D253" s="107">
        <v>325</v>
      </c>
      <c r="E253" s="107">
        <v>1</v>
      </c>
      <c r="F253" s="107">
        <v>51</v>
      </c>
      <c r="G253" s="107">
        <v>12</v>
      </c>
      <c r="H253" s="107">
        <v>9</v>
      </c>
    </row>
    <row r="254" spans="1:8" s="149" customFormat="1" ht="15" customHeight="1">
      <c r="A254" s="148"/>
      <c r="B254" s="136">
        <v>2021</v>
      </c>
      <c r="C254" s="150">
        <v>8</v>
      </c>
      <c r="D254" s="107">
        <v>345</v>
      </c>
      <c r="E254" s="107">
        <v>1</v>
      </c>
      <c r="F254" s="107">
        <v>52</v>
      </c>
      <c r="G254" s="107">
        <v>13</v>
      </c>
      <c r="H254" s="107">
        <v>8</v>
      </c>
    </row>
    <row r="255" spans="1:8" s="149" customFormat="1" ht="15" customHeight="1">
      <c r="A255" s="148"/>
      <c r="B255" s="136"/>
      <c r="C255" s="150"/>
      <c r="D255" s="107"/>
      <c r="E255" s="107"/>
      <c r="F255" s="107"/>
      <c r="G255" s="107"/>
      <c r="H255" s="107"/>
    </row>
    <row r="256" spans="1:8" s="149" customFormat="1" ht="15" customHeight="1">
      <c r="A256" s="148" t="s">
        <v>43</v>
      </c>
      <c r="B256" s="136">
        <v>2017</v>
      </c>
      <c r="C256" s="318">
        <v>2</v>
      </c>
      <c r="D256" s="320">
        <v>747</v>
      </c>
      <c r="E256" s="320" t="s">
        <v>68</v>
      </c>
      <c r="F256" s="320">
        <v>273</v>
      </c>
      <c r="G256" s="320">
        <v>134</v>
      </c>
      <c r="H256" s="320">
        <v>19</v>
      </c>
    </row>
    <row r="257" spans="1:8" s="149" customFormat="1" ht="15" customHeight="1">
      <c r="A257" s="148"/>
      <c r="B257" s="136">
        <v>2018</v>
      </c>
      <c r="C257" s="150">
        <v>3</v>
      </c>
      <c r="D257" s="107">
        <v>779</v>
      </c>
      <c r="E257" s="107" t="s">
        <v>68</v>
      </c>
      <c r="F257" s="107">
        <v>295</v>
      </c>
      <c r="G257" s="107">
        <v>141</v>
      </c>
      <c r="H257" s="107">
        <v>17</v>
      </c>
    </row>
    <row r="258" spans="1:8" s="149" customFormat="1" ht="15" customHeight="1">
      <c r="A258" s="148"/>
      <c r="B258" s="136">
        <v>2019</v>
      </c>
      <c r="C258" s="150">
        <v>4</v>
      </c>
      <c r="D258" s="107">
        <v>795</v>
      </c>
      <c r="E258" s="107" t="s">
        <v>68</v>
      </c>
      <c r="F258" s="107">
        <v>286</v>
      </c>
      <c r="G258" s="107">
        <v>144</v>
      </c>
      <c r="H258" s="107">
        <v>25</v>
      </c>
    </row>
    <row r="259" spans="1:8" s="149" customFormat="1" ht="15" customHeight="1">
      <c r="A259" s="148"/>
      <c r="B259" s="136">
        <v>2020</v>
      </c>
      <c r="C259" s="150">
        <v>5</v>
      </c>
      <c r="D259" s="107">
        <v>803</v>
      </c>
      <c r="E259" s="107" t="s">
        <v>68</v>
      </c>
      <c r="F259" s="107">
        <v>292</v>
      </c>
      <c r="G259" s="107">
        <v>132</v>
      </c>
      <c r="H259" s="107">
        <v>26</v>
      </c>
    </row>
    <row r="260" spans="1:8" s="149" customFormat="1" ht="15" customHeight="1">
      <c r="A260" s="148"/>
      <c r="B260" s="136">
        <v>2021</v>
      </c>
      <c r="C260" s="150">
        <v>9</v>
      </c>
      <c r="D260" s="107">
        <v>825</v>
      </c>
      <c r="E260" s="107" t="s">
        <v>68</v>
      </c>
      <c r="F260" s="107">
        <v>284</v>
      </c>
      <c r="G260" s="107">
        <v>128</v>
      </c>
      <c r="H260" s="107">
        <v>10</v>
      </c>
    </row>
    <row r="261" spans="1:8" s="149" customFormat="1" ht="15" customHeight="1">
      <c r="A261" s="148"/>
      <c r="B261" s="136"/>
      <c r="C261" s="150"/>
      <c r="D261" s="107"/>
      <c r="E261" s="107"/>
      <c r="F261" s="107"/>
      <c r="G261" s="107"/>
      <c r="H261" s="107"/>
    </row>
    <row r="262" spans="1:8" s="149" customFormat="1" ht="15" customHeight="1">
      <c r="A262" s="148" t="s">
        <v>44</v>
      </c>
      <c r="B262" s="136">
        <v>2017</v>
      </c>
      <c r="C262" s="318">
        <v>9</v>
      </c>
      <c r="D262" s="320">
        <v>774</v>
      </c>
      <c r="E262" s="320">
        <v>6</v>
      </c>
      <c r="F262" s="320">
        <v>87</v>
      </c>
      <c r="G262" s="320">
        <v>61</v>
      </c>
      <c r="H262" s="320">
        <v>42</v>
      </c>
    </row>
    <row r="263" spans="1:8" s="149" customFormat="1" ht="15" customHeight="1">
      <c r="A263" s="148"/>
      <c r="B263" s="136">
        <v>2018</v>
      </c>
      <c r="C263" s="150">
        <v>11</v>
      </c>
      <c r="D263" s="107">
        <v>797</v>
      </c>
      <c r="E263" s="107">
        <v>1</v>
      </c>
      <c r="F263" s="107">
        <v>88</v>
      </c>
      <c r="G263" s="107">
        <v>69</v>
      </c>
      <c r="H263" s="52">
        <v>43</v>
      </c>
    </row>
    <row r="264" spans="1:8" s="149" customFormat="1" ht="15" customHeight="1">
      <c r="A264" s="148"/>
      <c r="B264" s="136">
        <v>2019</v>
      </c>
      <c r="C264" s="150">
        <v>10</v>
      </c>
      <c r="D264" s="107">
        <v>814</v>
      </c>
      <c r="E264" s="107" t="s">
        <v>68</v>
      </c>
      <c r="F264" s="107">
        <v>83</v>
      </c>
      <c r="G264" s="107">
        <v>64</v>
      </c>
      <c r="H264" s="52">
        <v>61</v>
      </c>
    </row>
    <row r="265" spans="1:8" s="149" customFormat="1" ht="15" customHeight="1">
      <c r="A265" s="148"/>
      <c r="B265" s="136">
        <v>2020</v>
      </c>
      <c r="C265" s="150">
        <v>12</v>
      </c>
      <c r="D265" s="107">
        <v>829</v>
      </c>
      <c r="E265" s="107" t="s">
        <v>68</v>
      </c>
      <c r="F265" s="107">
        <v>90</v>
      </c>
      <c r="G265" s="107">
        <v>82</v>
      </c>
      <c r="H265" s="52">
        <v>63</v>
      </c>
    </row>
    <row r="266" spans="1:8" s="149" customFormat="1" ht="15" customHeight="1">
      <c r="A266" s="148"/>
      <c r="B266" s="136">
        <v>2021</v>
      </c>
      <c r="C266" s="150">
        <v>11</v>
      </c>
      <c r="D266" s="107">
        <v>888</v>
      </c>
      <c r="E266" s="107" t="s">
        <v>68</v>
      </c>
      <c r="F266" s="107">
        <v>104</v>
      </c>
      <c r="G266" s="107">
        <v>91</v>
      </c>
      <c r="H266" s="52">
        <v>61</v>
      </c>
    </row>
    <row r="267" spans="1:8" s="149" customFormat="1" ht="15" customHeight="1">
      <c r="A267" s="148"/>
      <c r="B267" s="136"/>
      <c r="C267" s="150"/>
      <c r="D267" s="107"/>
      <c r="E267" s="107"/>
      <c r="F267" s="107"/>
      <c r="G267" s="107"/>
      <c r="H267" s="52"/>
    </row>
    <row r="268" spans="1:8" s="149" customFormat="1" ht="15" customHeight="1">
      <c r="A268" s="148" t="s">
        <v>45</v>
      </c>
      <c r="B268" s="136">
        <v>2017</v>
      </c>
      <c r="C268" s="318">
        <v>20</v>
      </c>
      <c r="D268" s="320">
        <v>1118</v>
      </c>
      <c r="E268" s="320">
        <v>23</v>
      </c>
      <c r="F268" s="320">
        <v>149</v>
      </c>
      <c r="G268" s="320">
        <v>111</v>
      </c>
      <c r="H268" s="320">
        <v>57</v>
      </c>
    </row>
    <row r="269" spans="1:8" s="149" customFormat="1" ht="15" customHeight="1">
      <c r="A269" s="148"/>
      <c r="B269" s="136">
        <v>2018</v>
      </c>
      <c r="C269" s="150">
        <v>17</v>
      </c>
      <c r="D269" s="107">
        <v>1114</v>
      </c>
      <c r="E269" s="107">
        <v>22</v>
      </c>
      <c r="F269" s="107">
        <v>155</v>
      </c>
      <c r="G269" s="107">
        <v>127</v>
      </c>
      <c r="H269" s="52">
        <v>54</v>
      </c>
    </row>
    <row r="270" spans="1:8" s="149" customFormat="1" ht="15" customHeight="1">
      <c r="A270" s="148"/>
      <c r="B270" s="136">
        <v>2019</v>
      </c>
      <c r="C270" s="150">
        <v>20</v>
      </c>
      <c r="D270" s="107">
        <v>1244</v>
      </c>
      <c r="E270" s="107">
        <v>21</v>
      </c>
      <c r="F270" s="107">
        <v>172</v>
      </c>
      <c r="G270" s="107">
        <v>145</v>
      </c>
      <c r="H270" s="52">
        <v>67</v>
      </c>
    </row>
    <row r="271" spans="1:8" s="149" customFormat="1" ht="15" customHeight="1">
      <c r="A271" s="148"/>
      <c r="B271" s="136">
        <v>2020</v>
      </c>
      <c r="C271" s="150">
        <v>22</v>
      </c>
      <c r="D271" s="107">
        <v>1225</v>
      </c>
      <c r="E271" s="107">
        <v>8</v>
      </c>
      <c r="F271" s="107">
        <v>179</v>
      </c>
      <c r="G271" s="107">
        <v>140</v>
      </c>
      <c r="H271" s="52">
        <v>59</v>
      </c>
    </row>
    <row r="272" spans="1:8" s="149" customFormat="1" ht="15" customHeight="1">
      <c r="A272" s="148"/>
      <c r="B272" s="136">
        <v>2021</v>
      </c>
      <c r="C272" s="150">
        <v>19</v>
      </c>
      <c r="D272" s="107">
        <v>1300</v>
      </c>
      <c r="E272" s="107">
        <v>4</v>
      </c>
      <c r="F272" s="107">
        <v>187</v>
      </c>
      <c r="G272" s="107">
        <v>127</v>
      </c>
      <c r="H272" s="52">
        <v>50</v>
      </c>
    </row>
    <row r="273" spans="1:8" s="149" customFormat="1" ht="15" customHeight="1">
      <c r="A273" s="148"/>
      <c r="B273" s="136"/>
      <c r="C273" s="150"/>
      <c r="D273" s="107"/>
      <c r="E273" s="107"/>
      <c r="F273" s="107"/>
      <c r="G273" s="107"/>
      <c r="H273" s="52"/>
    </row>
    <row r="274" spans="1:8" s="149" customFormat="1" ht="15" customHeight="1">
      <c r="A274" s="148" t="s">
        <v>46</v>
      </c>
      <c r="B274" s="136">
        <v>2017</v>
      </c>
      <c r="C274" s="318" t="s">
        <v>68</v>
      </c>
      <c r="D274" s="320" t="s">
        <v>68</v>
      </c>
      <c r="E274" s="320" t="s">
        <v>68</v>
      </c>
      <c r="F274" s="320" t="s">
        <v>68</v>
      </c>
      <c r="G274" s="320" t="s">
        <v>68</v>
      </c>
      <c r="H274" s="320" t="s">
        <v>68</v>
      </c>
    </row>
    <row r="275" spans="1:8" s="149" customFormat="1" ht="15" customHeight="1">
      <c r="A275" s="148"/>
      <c r="B275" s="136">
        <v>2018</v>
      </c>
      <c r="C275" s="150" t="s">
        <v>68</v>
      </c>
      <c r="D275" s="107" t="s">
        <v>68</v>
      </c>
      <c r="E275" s="107" t="s">
        <v>68</v>
      </c>
      <c r="F275" s="107" t="s">
        <v>68</v>
      </c>
      <c r="G275" s="107" t="s">
        <v>68</v>
      </c>
      <c r="H275" s="52" t="s">
        <v>68</v>
      </c>
    </row>
    <row r="276" spans="1:8" s="149" customFormat="1" ht="15" customHeight="1">
      <c r="A276" s="148"/>
      <c r="B276" s="136">
        <v>2019</v>
      </c>
      <c r="C276" s="150" t="s">
        <v>68</v>
      </c>
      <c r="D276" s="107" t="s">
        <v>68</v>
      </c>
      <c r="E276" s="107" t="s">
        <v>68</v>
      </c>
      <c r="F276" s="107" t="s">
        <v>68</v>
      </c>
      <c r="G276" s="107" t="s">
        <v>68</v>
      </c>
      <c r="H276" s="52" t="s">
        <v>68</v>
      </c>
    </row>
    <row r="277" spans="1:8" s="149" customFormat="1" ht="15" customHeight="1">
      <c r="A277" s="148"/>
      <c r="B277" s="136">
        <v>2020</v>
      </c>
      <c r="C277" s="150" t="s">
        <v>68</v>
      </c>
      <c r="D277" s="107" t="s">
        <v>68</v>
      </c>
      <c r="E277" s="107" t="s">
        <v>68</v>
      </c>
      <c r="F277" s="107" t="s">
        <v>68</v>
      </c>
      <c r="G277" s="107" t="s">
        <v>68</v>
      </c>
      <c r="H277" s="52" t="s">
        <v>68</v>
      </c>
    </row>
    <row r="278" spans="1:8" s="149" customFormat="1" ht="15" customHeight="1">
      <c r="A278" s="148"/>
      <c r="B278" s="136">
        <v>2021</v>
      </c>
      <c r="C278" s="150" t="s">
        <v>68</v>
      </c>
      <c r="D278" s="107" t="s">
        <v>68</v>
      </c>
      <c r="E278" s="107" t="s">
        <v>68</v>
      </c>
      <c r="F278" s="107" t="s">
        <v>68</v>
      </c>
      <c r="G278" s="107" t="s">
        <v>68</v>
      </c>
      <c r="H278" s="52" t="s">
        <v>68</v>
      </c>
    </row>
    <row r="279" spans="1:8" s="149" customFormat="1" ht="15" customHeight="1">
      <c r="A279" s="148"/>
      <c r="B279" s="136"/>
      <c r="C279" s="150"/>
      <c r="D279" s="107"/>
      <c r="E279" s="107"/>
      <c r="F279" s="107"/>
      <c r="G279" s="107"/>
      <c r="H279" s="52"/>
    </row>
    <row r="280" spans="1:8" s="149" customFormat="1" ht="15" customHeight="1">
      <c r="A280" s="148" t="s">
        <v>47</v>
      </c>
      <c r="B280" s="136">
        <v>2017</v>
      </c>
      <c r="C280" s="318">
        <v>36</v>
      </c>
      <c r="D280" s="320">
        <v>1759</v>
      </c>
      <c r="E280" s="320">
        <v>6</v>
      </c>
      <c r="F280" s="320">
        <v>121</v>
      </c>
      <c r="G280" s="320">
        <v>88</v>
      </c>
      <c r="H280" s="320">
        <v>62</v>
      </c>
    </row>
    <row r="281" spans="1:8" s="149" customFormat="1" ht="15" customHeight="1">
      <c r="A281" s="148"/>
      <c r="B281" s="136">
        <v>2018</v>
      </c>
      <c r="C281" s="150">
        <v>52</v>
      </c>
      <c r="D281" s="107">
        <v>1808</v>
      </c>
      <c r="E281" s="107">
        <v>6</v>
      </c>
      <c r="F281" s="107">
        <v>133</v>
      </c>
      <c r="G281" s="107">
        <v>111</v>
      </c>
      <c r="H281" s="52">
        <v>52</v>
      </c>
    </row>
    <row r="282" spans="1:8" s="149" customFormat="1" ht="15" customHeight="1">
      <c r="A282" s="148"/>
      <c r="B282" s="136">
        <v>2019</v>
      </c>
      <c r="C282" s="150">
        <v>52</v>
      </c>
      <c r="D282" s="107">
        <v>1891</v>
      </c>
      <c r="E282" s="107">
        <v>3</v>
      </c>
      <c r="F282" s="107">
        <v>144</v>
      </c>
      <c r="G282" s="107">
        <v>119</v>
      </c>
      <c r="H282" s="52">
        <v>62</v>
      </c>
    </row>
    <row r="283" spans="1:8" s="149" customFormat="1" ht="15" customHeight="1">
      <c r="A283" s="148"/>
      <c r="B283" s="136">
        <v>2020</v>
      </c>
      <c r="C283" s="150">
        <v>58</v>
      </c>
      <c r="D283" s="107">
        <v>1883</v>
      </c>
      <c r="E283" s="107">
        <v>4</v>
      </c>
      <c r="F283" s="107">
        <v>157</v>
      </c>
      <c r="G283" s="107">
        <v>114</v>
      </c>
      <c r="H283" s="107">
        <v>66</v>
      </c>
    </row>
    <row r="284" spans="1:8" s="149" customFormat="1" ht="15" customHeight="1">
      <c r="A284" s="148"/>
      <c r="B284" s="136">
        <v>2021</v>
      </c>
      <c r="C284" s="150">
        <v>51</v>
      </c>
      <c r="D284" s="107">
        <v>1965</v>
      </c>
      <c r="E284" s="107">
        <v>3</v>
      </c>
      <c r="F284" s="107">
        <v>167</v>
      </c>
      <c r="G284" s="107">
        <v>122</v>
      </c>
      <c r="H284" s="52">
        <v>79</v>
      </c>
    </row>
    <row r="285" spans="1:8" s="149" customFormat="1" ht="15" customHeight="1">
      <c r="A285" s="148"/>
      <c r="B285" s="136"/>
      <c r="C285" s="150"/>
      <c r="D285" s="107"/>
      <c r="E285" s="107"/>
      <c r="F285" s="107"/>
      <c r="G285" s="107"/>
      <c r="H285" s="52"/>
    </row>
    <row r="286" spans="1:8" s="149" customFormat="1" ht="15" customHeight="1">
      <c r="A286" s="151" t="s">
        <v>48</v>
      </c>
      <c r="B286" s="136">
        <v>2017</v>
      </c>
      <c r="C286" s="318">
        <v>479</v>
      </c>
      <c r="D286" s="320">
        <v>19316</v>
      </c>
      <c r="E286" s="320">
        <v>129</v>
      </c>
      <c r="F286" s="320">
        <v>1447</v>
      </c>
      <c r="G286" s="320">
        <v>963</v>
      </c>
      <c r="H286" s="320">
        <v>323</v>
      </c>
    </row>
    <row r="287" spans="1:8" s="149" customFormat="1" ht="15" customHeight="1">
      <c r="A287" s="148"/>
      <c r="B287" s="136">
        <v>2018</v>
      </c>
      <c r="C287" s="150">
        <v>511</v>
      </c>
      <c r="D287" s="107">
        <v>20017</v>
      </c>
      <c r="E287" s="107">
        <v>135</v>
      </c>
      <c r="F287" s="107">
        <v>1515</v>
      </c>
      <c r="G287" s="107">
        <v>1104</v>
      </c>
      <c r="H287" s="52">
        <v>330</v>
      </c>
    </row>
    <row r="288" spans="1:8" s="149" customFormat="1" ht="15" customHeight="1">
      <c r="A288" s="148"/>
      <c r="B288" s="136">
        <v>2019</v>
      </c>
      <c r="C288" s="150">
        <v>635</v>
      </c>
      <c r="D288" s="107">
        <v>20722</v>
      </c>
      <c r="E288" s="107">
        <v>137</v>
      </c>
      <c r="F288" s="107">
        <v>1605</v>
      </c>
      <c r="G288" s="107">
        <v>1227</v>
      </c>
      <c r="H288" s="52">
        <v>492</v>
      </c>
    </row>
    <row r="289" spans="1:8" s="149" customFormat="1" ht="15" customHeight="1">
      <c r="A289" s="148"/>
      <c r="B289" s="136">
        <v>2020</v>
      </c>
      <c r="C289" s="150">
        <v>727</v>
      </c>
      <c r="D289" s="107">
        <v>20543</v>
      </c>
      <c r="E289" s="107">
        <v>108</v>
      </c>
      <c r="F289" s="107">
        <v>1640</v>
      </c>
      <c r="G289" s="107">
        <v>1307</v>
      </c>
      <c r="H289" s="52">
        <v>552</v>
      </c>
    </row>
    <row r="290" spans="1:8" s="149" customFormat="1" ht="15" customHeight="1">
      <c r="A290" s="148"/>
      <c r="B290" s="136">
        <v>2021</v>
      </c>
      <c r="C290" s="150">
        <v>798</v>
      </c>
      <c r="D290" s="107">
        <v>21476</v>
      </c>
      <c r="E290" s="107">
        <v>115</v>
      </c>
      <c r="F290" s="107">
        <v>1691</v>
      </c>
      <c r="G290" s="107">
        <v>1443</v>
      </c>
      <c r="H290" s="52">
        <v>667</v>
      </c>
    </row>
    <row r="291" spans="1:8" s="149" customFormat="1" ht="15" customHeight="1">
      <c r="A291" s="148"/>
      <c r="B291" s="136"/>
      <c r="C291" s="150"/>
      <c r="D291" s="107"/>
      <c r="E291" s="107"/>
      <c r="F291" s="107"/>
      <c r="G291" s="107"/>
      <c r="H291" s="52"/>
    </row>
    <row r="292" spans="1:8" s="149" customFormat="1" ht="15" customHeight="1">
      <c r="A292" s="148" t="s">
        <v>49</v>
      </c>
      <c r="B292" s="136">
        <v>2017</v>
      </c>
      <c r="C292" s="318">
        <v>295</v>
      </c>
      <c r="D292" s="320">
        <v>11035</v>
      </c>
      <c r="E292" s="320">
        <v>50</v>
      </c>
      <c r="F292" s="320">
        <v>1013</v>
      </c>
      <c r="G292" s="320">
        <v>581</v>
      </c>
      <c r="H292" s="320">
        <v>121</v>
      </c>
    </row>
    <row r="293" spans="1:8" s="149" customFormat="1" ht="15" customHeight="1">
      <c r="A293" s="148"/>
      <c r="B293" s="136">
        <v>2018</v>
      </c>
      <c r="C293" s="150">
        <v>304</v>
      </c>
      <c r="D293" s="107">
        <v>11367</v>
      </c>
      <c r="E293" s="107">
        <v>51</v>
      </c>
      <c r="F293" s="107">
        <v>1020</v>
      </c>
      <c r="G293" s="107">
        <v>607</v>
      </c>
      <c r="H293" s="52">
        <v>118</v>
      </c>
    </row>
    <row r="294" spans="1:8" s="149" customFormat="1" ht="15" customHeight="1">
      <c r="A294" s="148"/>
      <c r="B294" s="136">
        <v>2019</v>
      </c>
      <c r="C294" s="150">
        <v>336</v>
      </c>
      <c r="D294" s="107">
        <v>11822</v>
      </c>
      <c r="E294" s="107">
        <v>46</v>
      </c>
      <c r="F294" s="107">
        <v>1062</v>
      </c>
      <c r="G294" s="107">
        <v>634</v>
      </c>
      <c r="H294" s="52">
        <v>168</v>
      </c>
    </row>
    <row r="295" spans="1:8" s="149" customFormat="1" ht="15" customHeight="1">
      <c r="A295" s="148"/>
      <c r="B295" s="136">
        <v>2020</v>
      </c>
      <c r="C295" s="150">
        <v>335</v>
      </c>
      <c r="D295" s="107">
        <v>11956</v>
      </c>
      <c r="E295" s="107">
        <v>33</v>
      </c>
      <c r="F295" s="107">
        <v>1064</v>
      </c>
      <c r="G295" s="107">
        <v>666</v>
      </c>
      <c r="H295" s="52">
        <v>184</v>
      </c>
    </row>
    <row r="296" spans="1:8" s="149" customFormat="1" ht="15" customHeight="1">
      <c r="A296" s="148"/>
      <c r="B296" s="136">
        <v>2021</v>
      </c>
      <c r="C296" s="150">
        <v>373</v>
      </c>
      <c r="D296" s="107">
        <v>12434</v>
      </c>
      <c r="E296" s="107">
        <v>35</v>
      </c>
      <c r="F296" s="107">
        <v>1114</v>
      </c>
      <c r="G296" s="107">
        <v>705</v>
      </c>
      <c r="H296" s="52">
        <v>195</v>
      </c>
    </row>
    <row r="297" spans="1:8" s="149" customFormat="1" ht="15" customHeight="1">
      <c r="A297" s="148"/>
      <c r="B297" s="136"/>
      <c r="C297" s="150"/>
      <c r="D297" s="107"/>
      <c r="E297" s="107"/>
      <c r="F297" s="107"/>
      <c r="G297" s="107"/>
      <c r="H297" s="52"/>
    </row>
    <row r="298" spans="1:8" s="149" customFormat="1" ht="15" customHeight="1">
      <c r="A298" s="148" t="s">
        <v>50</v>
      </c>
      <c r="B298" s="136">
        <v>2017</v>
      </c>
      <c r="C298" s="318">
        <v>6</v>
      </c>
      <c r="D298" s="320">
        <v>1671</v>
      </c>
      <c r="E298" s="320">
        <v>26</v>
      </c>
      <c r="F298" s="320">
        <v>237</v>
      </c>
      <c r="G298" s="320">
        <v>133</v>
      </c>
      <c r="H298" s="320">
        <v>28</v>
      </c>
    </row>
    <row r="299" spans="1:8" s="149" customFormat="1" ht="15" customHeight="1">
      <c r="A299" s="148"/>
      <c r="B299" s="136">
        <v>2018</v>
      </c>
      <c r="C299" s="150">
        <v>6</v>
      </c>
      <c r="D299" s="107">
        <v>1728</v>
      </c>
      <c r="E299" s="107">
        <v>30</v>
      </c>
      <c r="F299" s="107">
        <v>250</v>
      </c>
      <c r="G299" s="107">
        <v>138</v>
      </c>
      <c r="H299" s="52">
        <v>26</v>
      </c>
    </row>
    <row r="300" spans="1:8" s="149" customFormat="1" ht="15" customHeight="1">
      <c r="A300" s="148"/>
      <c r="B300" s="136">
        <v>2019</v>
      </c>
      <c r="C300" s="150">
        <v>9</v>
      </c>
      <c r="D300" s="107">
        <v>1863</v>
      </c>
      <c r="E300" s="107">
        <v>33</v>
      </c>
      <c r="F300" s="107">
        <v>273</v>
      </c>
      <c r="G300" s="107">
        <v>158</v>
      </c>
      <c r="H300" s="52">
        <v>31</v>
      </c>
    </row>
    <row r="301" spans="1:8" s="149" customFormat="1" ht="15" customHeight="1">
      <c r="A301" s="148"/>
      <c r="B301" s="136">
        <v>2020</v>
      </c>
      <c r="C301" s="150">
        <v>10</v>
      </c>
      <c r="D301" s="107">
        <v>1980</v>
      </c>
      <c r="E301" s="107">
        <v>31</v>
      </c>
      <c r="F301" s="107">
        <v>273</v>
      </c>
      <c r="G301" s="107">
        <v>157</v>
      </c>
      <c r="H301" s="52">
        <v>35</v>
      </c>
    </row>
    <row r="302" spans="1:8" s="149" customFormat="1" ht="15" customHeight="1">
      <c r="A302" s="148"/>
      <c r="B302" s="136">
        <v>2021</v>
      </c>
      <c r="C302" s="150">
        <v>17</v>
      </c>
      <c r="D302" s="107">
        <v>2057</v>
      </c>
      <c r="E302" s="107">
        <v>29</v>
      </c>
      <c r="F302" s="107">
        <v>295</v>
      </c>
      <c r="G302" s="107">
        <v>168</v>
      </c>
      <c r="H302" s="52">
        <v>36</v>
      </c>
    </row>
    <row r="303" spans="1:8" s="149" customFormat="1" ht="15" customHeight="1">
      <c r="A303" s="148"/>
      <c r="B303" s="136"/>
      <c r="C303" s="150"/>
      <c r="D303" s="107"/>
      <c r="E303" s="107"/>
      <c r="F303" s="107"/>
      <c r="G303" s="107"/>
      <c r="H303" s="52"/>
    </row>
    <row r="304" spans="1:8" s="149" customFormat="1" ht="15" customHeight="1">
      <c r="A304" s="148" t="s">
        <v>51</v>
      </c>
      <c r="B304" s="136">
        <v>2017</v>
      </c>
      <c r="C304" s="318">
        <v>24</v>
      </c>
      <c r="D304" s="320">
        <v>2280</v>
      </c>
      <c r="E304" s="320">
        <v>14</v>
      </c>
      <c r="F304" s="320">
        <v>294</v>
      </c>
      <c r="G304" s="320">
        <v>79</v>
      </c>
      <c r="H304" s="323">
        <v>17</v>
      </c>
    </row>
    <row r="305" spans="1:8" s="149" customFormat="1" ht="15" customHeight="1">
      <c r="A305" s="148"/>
      <c r="B305" s="136">
        <v>2018</v>
      </c>
      <c r="C305" s="150">
        <v>15</v>
      </c>
      <c r="D305" s="107">
        <v>2398</v>
      </c>
      <c r="E305" s="107">
        <v>13</v>
      </c>
      <c r="F305" s="107">
        <v>305</v>
      </c>
      <c r="G305" s="107">
        <v>82</v>
      </c>
      <c r="H305" s="52">
        <v>10</v>
      </c>
    </row>
    <row r="306" spans="1:8" s="149" customFormat="1" ht="15" customHeight="1">
      <c r="A306" s="148"/>
      <c r="B306" s="136">
        <v>2019</v>
      </c>
      <c r="C306" s="150">
        <v>20</v>
      </c>
      <c r="D306" s="107">
        <v>2543</v>
      </c>
      <c r="E306" s="107">
        <v>15</v>
      </c>
      <c r="F306" s="107">
        <v>336</v>
      </c>
      <c r="G306" s="107">
        <v>77</v>
      </c>
      <c r="H306" s="52">
        <v>18</v>
      </c>
    </row>
    <row r="307" spans="1:8" s="149" customFormat="1" ht="15" customHeight="1">
      <c r="A307" s="148"/>
      <c r="B307" s="136">
        <v>2020</v>
      </c>
      <c r="C307" s="150">
        <v>22</v>
      </c>
      <c r="D307" s="107">
        <v>2629</v>
      </c>
      <c r="E307" s="107">
        <v>14</v>
      </c>
      <c r="F307" s="107">
        <v>372</v>
      </c>
      <c r="G307" s="107">
        <v>82</v>
      </c>
      <c r="H307" s="52">
        <v>18</v>
      </c>
    </row>
    <row r="308" spans="1:8" s="149" customFormat="1" ht="15" customHeight="1">
      <c r="A308" s="148"/>
      <c r="B308" s="136">
        <v>2021</v>
      </c>
      <c r="C308" s="150">
        <v>21</v>
      </c>
      <c r="D308" s="107">
        <v>2716</v>
      </c>
      <c r="E308" s="107">
        <v>14</v>
      </c>
      <c r="F308" s="107">
        <v>390</v>
      </c>
      <c r="G308" s="107">
        <v>90</v>
      </c>
      <c r="H308" s="52">
        <v>21</v>
      </c>
    </row>
    <row r="309" spans="1:8" s="149" customFormat="1" ht="15" customHeight="1">
      <c r="A309" s="148"/>
      <c r="B309" s="136"/>
      <c r="C309" s="150"/>
      <c r="D309" s="107"/>
      <c r="E309" s="107"/>
      <c r="F309" s="107"/>
      <c r="G309" s="107"/>
      <c r="H309" s="52"/>
    </row>
    <row r="310" spans="1:8" s="149" customFormat="1" ht="15" customHeight="1">
      <c r="A310" s="148" t="s">
        <v>52</v>
      </c>
      <c r="B310" s="136">
        <v>2017</v>
      </c>
      <c r="C310" s="318">
        <v>2</v>
      </c>
      <c r="D310" s="320">
        <v>973</v>
      </c>
      <c r="E310" s="320">
        <v>4</v>
      </c>
      <c r="F310" s="320">
        <v>96</v>
      </c>
      <c r="G310" s="320">
        <v>19</v>
      </c>
      <c r="H310" s="323">
        <v>5</v>
      </c>
    </row>
    <row r="311" spans="1:8" s="149" customFormat="1" ht="15" customHeight="1">
      <c r="A311" s="148"/>
      <c r="B311" s="136">
        <v>2018</v>
      </c>
      <c r="C311" s="150">
        <v>4</v>
      </c>
      <c r="D311" s="107">
        <v>923</v>
      </c>
      <c r="E311" s="107">
        <v>5</v>
      </c>
      <c r="F311" s="107">
        <v>104</v>
      </c>
      <c r="G311" s="107">
        <v>22</v>
      </c>
      <c r="H311" s="52">
        <v>5</v>
      </c>
    </row>
    <row r="312" spans="1:8" s="149" customFormat="1" ht="15" customHeight="1">
      <c r="A312" s="148"/>
      <c r="B312" s="136">
        <v>2019</v>
      </c>
      <c r="C312" s="150">
        <v>5</v>
      </c>
      <c r="D312" s="107">
        <v>906</v>
      </c>
      <c r="E312" s="107">
        <v>8</v>
      </c>
      <c r="F312" s="107">
        <v>105</v>
      </c>
      <c r="G312" s="107">
        <v>22</v>
      </c>
      <c r="H312" s="52">
        <v>6</v>
      </c>
    </row>
    <row r="313" spans="1:8" s="149" customFormat="1" ht="15" customHeight="1">
      <c r="A313" s="148"/>
      <c r="B313" s="136">
        <v>2020</v>
      </c>
      <c r="C313" s="150">
        <v>7</v>
      </c>
      <c r="D313" s="107">
        <v>883</v>
      </c>
      <c r="E313" s="107">
        <v>8</v>
      </c>
      <c r="F313" s="107">
        <v>103</v>
      </c>
      <c r="G313" s="107">
        <v>21</v>
      </c>
      <c r="H313" s="52">
        <v>7</v>
      </c>
    </row>
    <row r="314" spans="1:8" s="149" customFormat="1" ht="15" customHeight="1">
      <c r="A314" s="148"/>
      <c r="B314" s="136">
        <v>2021</v>
      </c>
      <c r="C314" s="150">
        <v>9</v>
      </c>
      <c r="D314" s="107">
        <v>844</v>
      </c>
      <c r="E314" s="107">
        <v>7</v>
      </c>
      <c r="F314" s="107">
        <v>104</v>
      </c>
      <c r="G314" s="107">
        <v>20</v>
      </c>
      <c r="H314" s="52">
        <v>4</v>
      </c>
    </row>
    <row r="315" spans="1:8" s="149" customFormat="1" ht="15" customHeight="1">
      <c r="A315" s="148"/>
      <c r="B315" s="136"/>
      <c r="C315" s="150"/>
      <c r="D315" s="107"/>
      <c r="E315" s="107"/>
      <c r="F315" s="107"/>
      <c r="G315" s="107"/>
      <c r="H315" s="52"/>
    </row>
    <row r="316" spans="1:8" s="149" customFormat="1" ht="15" customHeight="1">
      <c r="A316" s="148" t="s">
        <v>53</v>
      </c>
      <c r="B316" s="136">
        <v>2017</v>
      </c>
      <c r="C316" s="318">
        <v>114</v>
      </c>
      <c r="D316" s="320">
        <v>5316</v>
      </c>
      <c r="E316" s="320">
        <v>3</v>
      </c>
      <c r="F316" s="320">
        <v>574</v>
      </c>
      <c r="G316" s="320">
        <v>347</v>
      </c>
      <c r="H316" s="323">
        <v>125</v>
      </c>
    </row>
    <row r="317" spans="1:8" s="149" customFormat="1" ht="15" customHeight="1">
      <c r="A317" s="148"/>
      <c r="B317" s="136">
        <v>2018</v>
      </c>
      <c r="C317" s="150">
        <v>124</v>
      </c>
      <c r="D317" s="107">
        <v>5582</v>
      </c>
      <c r="E317" s="107">
        <v>4</v>
      </c>
      <c r="F317" s="107">
        <v>601</v>
      </c>
      <c r="G317" s="107">
        <v>372</v>
      </c>
      <c r="H317" s="52">
        <v>101</v>
      </c>
    </row>
    <row r="318" spans="1:8" s="149" customFormat="1" ht="15" customHeight="1">
      <c r="A318" s="148"/>
      <c r="B318" s="136">
        <v>2019</v>
      </c>
      <c r="C318" s="150">
        <v>155</v>
      </c>
      <c r="D318" s="107">
        <v>5942</v>
      </c>
      <c r="E318" s="107">
        <v>9</v>
      </c>
      <c r="F318" s="107">
        <v>647</v>
      </c>
      <c r="G318" s="107">
        <v>403</v>
      </c>
      <c r="H318" s="52">
        <v>154</v>
      </c>
    </row>
    <row r="319" spans="1:8" s="149" customFormat="1" ht="15" customHeight="1">
      <c r="A319" s="148"/>
      <c r="B319" s="136">
        <v>2020</v>
      </c>
      <c r="C319" s="150">
        <v>169</v>
      </c>
      <c r="D319" s="107">
        <v>6048</v>
      </c>
      <c r="E319" s="107">
        <v>6</v>
      </c>
      <c r="F319" s="107">
        <v>659</v>
      </c>
      <c r="G319" s="107">
        <v>456</v>
      </c>
      <c r="H319" s="52">
        <v>273</v>
      </c>
    </row>
    <row r="320" spans="1:8" s="149" customFormat="1" ht="15" customHeight="1">
      <c r="A320" s="148"/>
      <c r="B320" s="136">
        <v>2021</v>
      </c>
      <c r="C320" s="150">
        <v>198</v>
      </c>
      <c r="D320" s="107">
        <v>6309</v>
      </c>
      <c r="E320" s="107">
        <v>7</v>
      </c>
      <c r="F320" s="107">
        <v>647</v>
      </c>
      <c r="G320" s="107">
        <v>477</v>
      </c>
      <c r="H320" s="52">
        <v>441</v>
      </c>
    </row>
    <row r="321" spans="1:8" s="149" customFormat="1" ht="15" customHeight="1">
      <c r="A321" s="148"/>
      <c r="B321" s="136"/>
      <c r="C321" s="150"/>
      <c r="D321" s="107"/>
      <c r="E321" s="107"/>
      <c r="F321" s="107"/>
      <c r="G321" s="107"/>
      <c r="H321" s="52"/>
    </row>
    <row r="322" spans="1:8" s="149" customFormat="1" ht="15" customHeight="1">
      <c r="A322" s="148" t="s">
        <v>54</v>
      </c>
      <c r="B322" s="136">
        <v>2017</v>
      </c>
      <c r="C322" s="318">
        <v>12</v>
      </c>
      <c r="D322" s="320">
        <v>1539</v>
      </c>
      <c r="E322" s="320">
        <v>8</v>
      </c>
      <c r="F322" s="320">
        <v>113</v>
      </c>
      <c r="G322" s="320">
        <v>40</v>
      </c>
      <c r="H322" s="323">
        <v>4</v>
      </c>
    </row>
    <row r="323" spans="1:8" s="149" customFormat="1" ht="15" customHeight="1">
      <c r="A323" s="148"/>
      <c r="B323" s="136">
        <v>2018</v>
      </c>
      <c r="C323" s="150">
        <v>10</v>
      </c>
      <c r="D323" s="107">
        <v>1616</v>
      </c>
      <c r="E323" s="107">
        <v>11</v>
      </c>
      <c r="F323" s="107">
        <v>115</v>
      </c>
      <c r="G323" s="107">
        <v>43</v>
      </c>
      <c r="H323" s="52">
        <v>9</v>
      </c>
    </row>
    <row r="324" spans="1:8" s="149" customFormat="1" ht="15" customHeight="1">
      <c r="A324" s="148"/>
      <c r="B324" s="136">
        <v>2019</v>
      </c>
      <c r="C324" s="150">
        <v>9</v>
      </c>
      <c r="D324" s="107">
        <v>1632</v>
      </c>
      <c r="E324" s="107">
        <v>14</v>
      </c>
      <c r="F324" s="107">
        <v>126</v>
      </c>
      <c r="G324" s="107">
        <v>42</v>
      </c>
      <c r="H324" s="52">
        <v>14</v>
      </c>
    </row>
    <row r="325" spans="1:8" s="149" customFormat="1" ht="15" customHeight="1">
      <c r="A325" s="148"/>
      <c r="B325" s="136">
        <v>2020</v>
      </c>
      <c r="C325" s="150">
        <v>13</v>
      </c>
      <c r="D325" s="107">
        <v>1673</v>
      </c>
      <c r="E325" s="107">
        <v>11</v>
      </c>
      <c r="F325" s="107">
        <v>140</v>
      </c>
      <c r="G325" s="107">
        <v>43</v>
      </c>
      <c r="H325" s="52">
        <v>17</v>
      </c>
    </row>
    <row r="326" spans="1:8" s="149" customFormat="1" ht="15" customHeight="1">
      <c r="A326" s="148"/>
      <c r="B326" s="136">
        <v>2021</v>
      </c>
      <c r="C326" s="150">
        <v>19</v>
      </c>
      <c r="D326" s="107">
        <v>1786</v>
      </c>
      <c r="E326" s="107">
        <v>11</v>
      </c>
      <c r="F326" s="107">
        <v>144</v>
      </c>
      <c r="G326" s="107">
        <v>52</v>
      </c>
      <c r="H326" s="52">
        <v>10</v>
      </c>
    </row>
    <row r="327" spans="1:8" s="149" customFormat="1" ht="15" customHeight="1">
      <c r="A327" s="148"/>
      <c r="B327" s="136"/>
      <c r="C327" s="150"/>
      <c r="D327" s="107"/>
      <c r="E327" s="107"/>
      <c r="F327" s="107"/>
      <c r="G327" s="107"/>
      <c r="H327" s="52"/>
    </row>
    <row r="328" spans="1:8" s="149" customFormat="1" ht="15" customHeight="1">
      <c r="A328" s="37" t="s">
        <v>55</v>
      </c>
      <c r="B328" s="136">
        <v>2017</v>
      </c>
      <c r="C328" s="318">
        <v>37</v>
      </c>
      <c r="D328" s="320">
        <v>1812</v>
      </c>
      <c r="E328" s="320">
        <v>9</v>
      </c>
      <c r="F328" s="320">
        <v>114</v>
      </c>
      <c r="G328" s="320">
        <v>57</v>
      </c>
      <c r="H328" s="323">
        <v>103</v>
      </c>
    </row>
    <row r="329" spans="1:8" s="149" customFormat="1" ht="15" customHeight="1">
      <c r="A329" s="148"/>
      <c r="B329" s="136">
        <v>2018</v>
      </c>
      <c r="C329" s="150">
        <v>32</v>
      </c>
      <c r="D329" s="107">
        <v>1900</v>
      </c>
      <c r="E329" s="107">
        <v>14</v>
      </c>
      <c r="F329" s="107">
        <v>127</v>
      </c>
      <c r="G329" s="107">
        <v>65</v>
      </c>
      <c r="H329" s="52">
        <v>94</v>
      </c>
    </row>
    <row r="330" spans="1:8" s="149" customFormat="1" ht="15" customHeight="1">
      <c r="A330" s="148"/>
      <c r="B330" s="136">
        <v>2019</v>
      </c>
      <c r="C330" s="150">
        <v>36</v>
      </c>
      <c r="D330" s="107">
        <v>2053</v>
      </c>
      <c r="E330" s="107">
        <v>12</v>
      </c>
      <c r="F330" s="107">
        <v>136</v>
      </c>
      <c r="G330" s="107">
        <v>75</v>
      </c>
      <c r="H330" s="52">
        <v>84</v>
      </c>
    </row>
    <row r="331" spans="1:8" s="149" customFormat="1" ht="15" customHeight="1">
      <c r="A331" s="148"/>
      <c r="B331" s="136">
        <v>2020</v>
      </c>
      <c r="C331" s="150">
        <v>37</v>
      </c>
      <c r="D331" s="107">
        <v>2103</v>
      </c>
      <c r="E331" s="107">
        <v>12</v>
      </c>
      <c r="F331" s="107">
        <v>141</v>
      </c>
      <c r="G331" s="107">
        <v>63</v>
      </c>
      <c r="H331" s="52">
        <v>77</v>
      </c>
    </row>
    <row r="332" spans="1:8" s="149" customFormat="1" ht="15" customHeight="1">
      <c r="A332" s="148"/>
      <c r="B332" s="136">
        <v>2021</v>
      </c>
      <c r="C332" s="150">
        <v>22</v>
      </c>
      <c r="D332" s="107">
        <v>2173</v>
      </c>
      <c r="E332" s="107">
        <v>14</v>
      </c>
      <c r="F332" s="107">
        <v>139</v>
      </c>
      <c r="G332" s="107">
        <v>67</v>
      </c>
      <c r="H332" s="52">
        <v>40</v>
      </c>
    </row>
    <row r="333" spans="1:8" s="149" customFormat="1" ht="15" customHeight="1">
      <c r="A333" s="148"/>
      <c r="B333" s="136"/>
      <c r="C333" s="150"/>
      <c r="D333" s="107"/>
      <c r="E333" s="107"/>
      <c r="F333" s="107"/>
      <c r="G333" s="107"/>
      <c r="H333" s="52"/>
    </row>
    <row r="334" spans="1:8" s="149" customFormat="1" ht="15" customHeight="1">
      <c r="A334" s="148" t="s">
        <v>56</v>
      </c>
      <c r="B334" s="136">
        <v>2017</v>
      </c>
      <c r="C334" s="318">
        <v>89</v>
      </c>
      <c r="D334" s="320">
        <v>9428</v>
      </c>
      <c r="E334" s="320">
        <v>42</v>
      </c>
      <c r="F334" s="320">
        <v>964</v>
      </c>
      <c r="G334" s="320">
        <v>479</v>
      </c>
      <c r="H334" s="323">
        <v>76</v>
      </c>
    </row>
    <row r="335" spans="1:8" s="149" customFormat="1" ht="15" customHeight="1">
      <c r="A335" s="148"/>
      <c r="B335" s="136">
        <v>2018</v>
      </c>
      <c r="C335" s="150">
        <v>110</v>
      </c>
      <c r="D335" s="107">
        <v>9867</v>
      </c>
      <c r="E335" s="107">
        <v>43</v>
      </c>
      <c r="F335" s="107">
        <v>971</v>
      </c>
      <c r="G335" s="107">
        <v>524</v>
      </c>
      <c r="H335" s="52">
        <v>92</v>
      </c>
    </row>
    <row r="336" spans="1:8" s="149" customFormat="1" ht="15" customHeight="1">
      <c r="A336" s="148"/>
      <c r="B336" s="136">
        <v>2019</v>
      </c>
      <c r="C336" s="150">
        <v>114</v>
      </c>
      <c r="D336" s="107">
        <v>10253</v>
      </c>
      <c r="E336" s="107">
        <v>41</v>
      </c>
      <c r="F336" s="107">
        <v>1022</v>
      </c>
      <c r="G336" s="107">
        <v>526</v>
      </c>
      <c r="H336" s="52">
        <v>121</v>
      </c>
    </row>
    <row r="337" spans="1:8" s="149" customFormat="1" ht="15" customHeight="1">
      <c r="A337" s="148"/>
      <c r="B337" s="136">
        <v>2020</v>
      </c>
      <c r="C337" s="150">
        <v>151</v>
      </c>
      <c r="D337" s="107">
        <v>10376</v>
      </c>
      <c r="E337" s="107">
        <v>36</v>
      </c>
      <c r="F337" s="107">
        <v>1048</v>
      </c>
      <c r="G337" s="107">
        <v>552</v>
      </c>
      <c r="H337" s="52">
        <v>150</v>
      </c>
    </row>
    <row r="338" spans="1:8" s="149" customFormat="1" ht="15" customHeight="1">
      <c r="A338" s="148"/>
      <c r="B338" s="136">
        <v>2021</v>
      </c>
      <c r="C338" s="150">
        <v>150</v>
      </c>
      <c r="D338" s="107">
        <v>10714</v>
      </c>
      <c r="E338" s="107">
        <v>36</v>
      </c>
      <c r="F338" s="107">
        <v>1093</v>
      </c>
      <c r="G338" s="107">
        <v>545</v>
      </c>
      <c r="H338" s="52">
        <v>128</v>
      </c>
    </row>
    <row r="339" spans="1:8" s="149" customFormat="1" ht="15" customHeight="1">
      <c r="A339" s="148"/>
      <c r="B339" s="136"/>
      <c r="C339" s="150"/>
      <c r="D339" s="107"/>
      <c r="E339" s="107"/>
      <c r="F339" s="107"/>
      <c r="G339" s="107"/>
      <c r="H339" s="52"/>
    </row>
    <row r="340" spans="1:8" s="149" customFormat="1" ht="15" customHeight="1">
      <c r="A340" s="151" t="s">
        <v>57</v>
      </c>
      <c r="B340" s="136">
        <v>2017</v>
      </c>
      <c r="C340" s="318">
        <v>259</v>
      </c>
      <c r="D340" s="320">
        <v>9150</v>
      </c>
      <c r="E340" s="320">
        <v>33</v>
      </c>
      <c r="F340" s="320">
        <v>782</v>
      </c>
      <c r="G340" s="320">
        <v>238</v>
      </c>
      <c r="H340" s="323">
        <v>64</v>
      </c>
    </row>
    <row r="341" spans="1:8" s="149" customFormat="1" ht="15" customHeight="1">
      <c r="A341" s="148"/>
      <c r="B341" s="136">
        <v>2018</v>
      </c>
      <c r="C341" s="150">
        <v>299</v>
      </c>
      <c r="D341" s="107">
        <v>9521</v>
      </c>
      <c r="E341" s="107">
        <v>34</v>
      </c>
      <c r="F341" s="107">
        <v>843</v>
      </c>
      <c r="G341" s="107">
        <v>260</v>
      </c>
      <c r="H341" s="52">
        <v>74</v>
      </c>
    </row>
    <row r="342" spans="1:8" s="149" customFormat="1" ht="15" customHeight="1">
      <c r="A342" s="148"/>
      <c r="B342" s="136">
        <v>2019</v>
      </c>
      <c r="C342" s="150">
        <v>355</v>
      </c>
      <c r="D342" s="107">
        <v>10163</v>
      </c>
      <c r="E342" s="107">
        <v>31</v>
      </c>
      <c r="F342" s="107">
        <v>863</v>
      </c>
      <c r="G342" s="107">
        <v>278</v>
      </c>
      <c r="H342" s="52">
        <v>75</v>
      </c>
    </row>
    <row r="343" spans="1:8" s="149" customFormat="1" ht="15" customHeight="1">
      <c r="A343" s="148"/>
      <c r="B343" s="136">
        <v>2020</v>
      </c>
      <c r="C343" s="150">
        <v>368</v>
      </c>
      <c r="D343" s="107">
        <v>10139</v>
      </c>
      <c r="E343" s="107">
        <v>26</v>
      </c>
      <c r="F343" s="107">
        <v>877</v>
      </c>
      <c r="G343" s="107">
        <v>291</v>
      </c>
      <c r="H343" s="52">
        <v>73</v>
      </c>
    </row>
    <row r="344" spans="1:8" s="149" customFormat="1" ht="15" customHeight="1">
      <c r="A344" s="148"/>
      <c r="B344" s="136">
        <v>2021</v>
      </c>
      <c r="C344" s="150">
        <v>364</v>
      </c>
      <c r="D344" s="107">
        <v>10376</v>
      </c>
      <c r="E344" s="107">
        <v>31</v>
      </c>
      <c r="F344" s="107">
        <v>895</v>
      </c>
      <c r="G344" s="107">
        <v>282</v>
      </c>
      <c r="H344" s="52">
        <v>59</v>
      </c>
    </row>
    <row r="345" spans="1:8" s="149" customFormat="1" ht="15" customHeight="1">
      <c r="A345" s="148"/>
      <c r="B345" s="136"/>
      <c r="C345" s="150"/>
      <c r="D345" s="107"/>
      <c r="E345" s="107"/>
      <c r="F345" s="107"/>
      <c r="G345" s="107"/>
      <c r="H345" s="52"/>
    </row>
    <row r="346" spans="1:8" s="149" customFormat="1" ht="15" customHeight="1">
      <c r="A346" s="148" t="s">
        <v>58</v>
      </c>
      <c r="B346" s="136">
        <v>2017</v>
      </c>
      <c r="C346" s="318">
        <v>39</v>
      </c>
      <c r="D346" s="320">
        <v>4420</v>
      </c>
      <c r="E346" s="320">
        <v>8</v>
      </c>
      <c r="F346" s="320">
        <v>398</v>
      </c>
      <c r="G346" s="320">
        <v>153</v>
      </c>
      <c r="H346" s="323">
        <v>67</v>
      </c>
    </row>
    <row r="347" spans="1:8" s="149" customFormat="1" ht="15" customHeight="1">
      <c r="A347" s="148"/>
      <c r="B347" s="136">
        <v>2018</v>
      </c>
      <c r="C347" s="150">
        <v>46</v>
      </c>
      <c r="D347" s="107">
        <v>4532</v>
      </c>
      <c r="E347" s="107">
        <v>10</v>
      </c>
      <c r="F347" s="107">
        <v>425</v>
      </c>
      <c r="G347" s="107">
        <v>186</v>
      </c>
      <c r="H347" s="52">
        <v>49</v>
      </c>
    </row>
    <row r="348" spans="1:8" s="149" customFormat="1" ht="15" customHeight="1">
      <c r="A348" s="148"/>
      <c r="B348" s="136">
        <v>2019</v>
      </c>
      <c r="C348" s="150">
        <v>42</v>
      </c>
      <c r="D348" s="107">
        <v>4706</v>
      </c>
      <c r="E348" s="107">
        <v>10</v>
      </c>
      <c r="F348" s="107">
        <v>428</v>
      </c>
      <c r="G348" s="107">
        <v>196</v>
      </c>
      <c r="H348" s="52">
        <v>61</v>
      </c>
    </row>
    <row r="349" spans="1:8" s="149" customFormat="1" ht="15" customHeight="1">
      <c r="A349" s="148"/>
      <c r="B349" s="136">
        <v>2020</v>
      </c>
      <c r="C349" s="150">
        <v>60</v>
      </c>
      <c r="D349" s="107">
        <v>4762</v>
      </c>
      <c r="E349" s="107">
        <v>12</v>
      </c>
      <c r="F349" s="107">
        <v>444</v>
      </c>
      <c r="G349" s="107">
        <v>214</v>
      </c>
      <c r="H349" s="52">
        <v>68</v>
      </c>
    </row>
    <row r="350" spans="1:8" s="149" customFormat="1" ht="15" customHeight="1">
      <c r="A350" s="148"/>
      <c r="B350" s="136">
        <v>2021</v>
      </c>
      <c r="C350" s="150">
        <v>60</v>
      </c>
      <c r="D350" s="107">
        <v>4901</v>
      </c>
      <c r="E350" s="107">
        <v>11</v>
      </c>
      <c r="F350" s="107">
        <v>458</v>
      </c>
      <c r="G350" s="107">
        <v>224</v>
      </c>
      <c r="H350" s="52">
        <v>79</v>
      </c>
    </row>
    <row r="351" spans="1:8" s="149" customFormat="1" ht="15" customHeight="1">
      <c r="A351" s="148"/>
      <c r="B351" s="136"/>
      <c r="C351" s="150"/>
      <c r="D351" s="107"/>
      <c r="E351" s="107"/>
      <c r="F351" s="107"/>
      <c r="G351" s="107"/>
      <c r="H351" s="52"/>
    </row>
    <row r="352" spans="1:8" s="149" customFormat="1" ht="15" customHeight="1">
      <c r="A352" s="148" t="s">
        <v>59</v>
      </c>
      <c r="B352" s="136">
        <v>2017</v>
      </c>
      <c r="C352" s="318">
        <v>37</v>
      </c>
      <c r="D352" s="320">
        <v>4315</v>
      </c>
      <c r="E352" s="320">
        <v>18</v>
      </c>
      <c r="F352" s="320">
        <v>337</v>
      </c>
      <c r="G352" s="320">
        <v>79</v>
      </c>
      <c r="H352" s="323">
        <v>9</v>
      </c>
    </row>
    <row r="353" spans="1:8" s="149" customFormat="1" ht="15" customHeight="1">
      <c r="A353" s="148"/>
      <c r="B353" s="136">
        <v>2018</v>
      </c>
      <c r="C353" s="150">
        <v>39</v>
      </c>
      <c r="D353" s="107">
        <v>4522</v>
      </c>
      <c r="E353" s="107">
        <v>20</v>
      </c>
      <c r="F353" s="107">
        <v>354</v>
      </c>
      <c r="G353" s="107">
        <v>91</v>
      </c>
      <c r="H353" s="52">
        <v>11</v>
      </c>
    </row>
    <row r="354" spans="1:8" s="149" customFormat="1" ht="15" customHeight="1">
      <c r="A354" s="148"/>
      <c r="B354" s="136">
        <v>2019</v>
      </c>
      <c r="C354" s="150">
        <v>37</v>
      </c>
      <c r="D354" s="107">
        <v>4805</v>
      </c>
      <c r="E354" s="107">
        <v>24</v>
      </c>
      <c r="F354" s="107">
        <v>380</v>
      </c>
      <c r="G354" s="107">
        <v>88</v>
      </c>
      <c r="H354" s="52">
        <v>9</v>
      </c>
    </row>
    <row r="355" spans="1:8" s="149" customFormat="1" ht="15" customHeight="1">
      <c r="A355" s="148"/>
      <c r="B355" s="136">
        <v>2020</v>
      </c>
      <c r="C355" s="150">
        <v>38</v>
      </c>
      <c r="D355" s="107">
        <v>4886</v>
      </c>
      <c r="E355" s="107">
        <v>20</v>
      </c>
      <c r="F355" s="107">
        <v>402</v>
      </c>
      <c r="G355" s="107">
        <v>97</v>
      </c>
      <c r="H355" s="52">
        <v>14</v>
      </c>
    </row>
    <row r="356" spans="1:8" s="149" customFormat="1" ht="15" customHeight="1">
      <c r="A356" s="148"/>
      <c r="B356" s="136">
        <v>2021</v>
      </c>
      <c r="C356" s="150">
        <v>53</v>
      </c>
      <c r="D356" s="107">
        <v>5087</v>
      </c>
      <c r="E356" s="107">
        <v>23</v>
      </c>
      <c r="F356" s="107">
        <v>410</v>
      </c>
      <c r="G356" s="107">
        <v>107</v>
      </c>
      <c r="H356" s="52">
        <v>25</v>
      </c>
    </row>
    <row r="357" spans="1:8" s="149" customFormat="1" ht="15" customHeight="1">
      <c r="A357" s="148"/>
      <c r="B357" s="136"/>
      <c r="C357" s="150"/>
      <c r="D357" s="107"/>
      <c r="E357" s="107"/>
      <c r="F357" s="107"/>
      <c r="G357" s="107"/>
      <c r="H357" s="52"/>
    </row>
    <row r="358" spans="1:8" s="149" customFormat="1" ht="15" customHeight="1">
      <c r="A358" s="148" t="s">
        <v>60</v>
      </c>
      <c r="B358" s="136">
        <v>2017</v>
      </c>
      <c r="C358" s="318">
        <v>5</v>
      </c>
      <c r="D358" s="320">
        <v>865</v>
      </c>
      <c r="E358" s="320">
        <v>8</v>
      </c>
      <c r="F358" s="320">
        <v>120</v>
      </c>
      <c r="G358" s="320">
        <v>53</v>
      </c>
      <c r="H358" s="323">
        <v>22</v>
      </c>
    </row>
    <row r="359" spans="1:8" s="149" customFormat="1" ht="15" customHeight="1">
      <c r="A359" s="148"/>
      <c r="B359" s="136">
        <v>2018</v>
      </c>
      <c r="C359" s="150">
        <v>4</v>
      </c>
      <c r="D359" s="107">
        <v>874</v>
      </c>
      <c r="E359" s="107">
        <v>8</v>
      </c>
      <c r="F359" s="107">
        <v>128</v>
      </c>
      <c r="G359" s="107">
        <v>56</v>
      </c>
      <c r="H359" s="52">
        <v>16</v>
      </c>
    </row>
    <row r="360" spans="1:8" s="149" customFormat="1" ht="15" customHeight="1">
      <c r="A360" s="148"/>
      <c r="B360" s="136">
        <v>2019</v>
      </c>
      <c r="C360" s="150">
        <v>1</v>
      </c>
      <c r="D360" s="107">
        <v>945</v>
      </c>
      <c r="E360" s="107">
        <v>8</v>
      </c>
      <c r="F360" s="107">
        <v>121</v>
      </c>
      <c r="G360" s="107">
        <v>54</v>
      </c>
      <c r="H360" s="52">
        <v>20</v>
      </c>
    </row>
    <row r="361" spans="1:8" s="149" customFormat="1" ht="15" customHeight="1">
      <c r="A361" s="148"/>
      <c r="B361" s="136">
        <v>2020</v>
      </c>
      <c r="C361" s="150">
        <v>5</v>
      </c>
      <c r="D361" s="107">
        <v>976</v>
      </c>
      <c r="E361" s="107">
        <v>7</v>
      </c>
      <c r="F361" s="107">
        <v>125</v>
      </c>
      <c r="G361" s="107">
        <v>51</v>
      </c>
      <c r="H361" s="52">
        <v>17</v>
      </c>
    </row>
    <row r="362" spans="1:8" s="149" customFormat="1" ht="15" customHeight="1">
      <c r="A362" s="148"/>
      <c r="B362" s="136">
        <v>2021</v>
      </c>
      <c r="C362" s="150">
        <v>4</v>
      </c>
      <c r="D362" s="107">
        <v>1003</v>
      </c>
      <c r="E362" s="107">
        <v>9</v>
      </c>
      <c r="F362" s="107">
        <v>133</v>
      </c>
      <c r="G362" s="107">
        <v>54</v>
      </c>
      <c r="H362" s="52">
        <v>12</v>
      </c>
    </row>
    <row r="363" spans="1:8" s="149" customFormat="1" ht="15" customHeight="1">
      <c r="A363" s="148"/>
      <c r="B363" s="136"/>
      <c r="C363" s="150"/>
      <c r="D363" s="107"/>
      <c r="E363" s="107"/>
      <c r="F363" s="107"/>
      <c r="G363" s="107"/>
      <c r="H363" s="52"/>
    </row>
    <row r="364" spans="1:8" s="149" customFormat="1" ht="15" customHeight="1">
      <c r="A364" s="148" t="s">
        <v>61</v>
      </c>
      <c r="B364" s="136">
        <v>2017</v>
      </c>
      <c r="C364" s="318">
        <v>3</v>
      </c>
      <c r="D364" s="320">
        <v>852</v>
      </c>
      <c r="E364" s="320">
        <v>6</v>
      </c>
      <c r="F364" s="320">
        <v>70</v>
      </c>
      <c r="G364" s="320">
        <v>24</v>
      </c>
      <c r="H364" s="323">
        <v>6</v>
      </c>
    </row>
    <row r="365" spans="1:8" s="149" customFormat="1" ht="15" customHeight="1">
      <c r="A365" s="148"/>
      <c r="B365" s="136">
        <v>2018</v>
      </c>
      <c r="C365" s="150">
        <v>4</v>
      </c>
      <c r="D365" s="107">
        <v>891</v>
      </c>
      <c r="E365" s="107">
        <v>6</v>
      </c>
      <c r="F365" s="107">
        <v>77</v>
      </c>
      <c r="G365" s="107">
        <v>21</v>
      </c>
      <c r="H365" s="52">
        <v>5</v>
      </c>
    </row>
    <row r="366" spans="1:8" s="149" customFormat="1" ht="15" customHeight="1">
      <c r="A366" s="148"/>
      <c r="B366" s="136">
        <v>2019</v>
      </c>
      <c r="C366" s="150">
        <v>4</v>
      </c>
      <c r="D366" s="107">
        <v>929</v>
      </c>
      <c r="E366" s="107">
        <v>5</v>
      </c>
      <c r="F366" s="107">
        <v>82</v>
      </c>
      <c r="G366" s="107">
        <v>21</v>
      </c>
      <c r="H366" s="52">
        <v>8</v>
      </c>
    </row>
    <row r="367" spans="1:8" s="149" customFormat="1" ht="15" customHeight="1">
      <c r="A367" s="148"/>
      <c r="B367" s="136">
        <v>2020</v>
      </c>
      <c r="C367" s="150">
        <v>4</v>
      </c>
      <c r="D367" s="107">
        <v>952</v>
      </c>
      <c r="E367" s="107">
        <v>3</v>
      </c>
      <c r="F367" s="107">
        <v>93</v>
      </c>
      <c r="G367" s="107">
        <v>17</v>
      </c>
      <c r="H367" s="52">
        <v>7</v>
      </c>
    </row>
    <row r="368" spans="1:8" s="149" customFormat="1" ht="15" customHeight="1">
      <c r="A368" s="148"/>
      <c r="B368" s="136">
        <v>2021</v>
      </c>
      <c r="C368" s="150">
        <v>2</v>
      </c>
      <c r="D368" s="107">
        <v>981</v>
      </c>
      <c r="E368" s="107">
        <v>3</v>
      </c>
      <c r="F368" s="107">
        <v>90</v>
      </c>
      <c r="G368" s="107">
        <v>12</v>
      </c>
      <c r="H368" s="52">
        <v>6</v>
      </c>
    </row>
    <row r="369" spans="1:8" s="149" customFormat="1" ht="15" customHeight="1">
      <c r="A369" s="148"/>
      <c r="B369" s="136"/>
      <c r="C369" s="150"/>
      <c r="D369" s="107"/>
      <c r="E369" s="107"/>
      <c r="F369" s="107"/>
      <c r="G369" s="107"/>
      <c r="H369" s="52"/>
    </row>
    <row r="370" spans="1:8" s="149" customFormat="1" ht="15" customHeight="1">
      <c r="A370" s="148" t="s">
        <v>62</v>
      </c>
      <c r="B370" s="136">
        <v>2017</v>
      </c>
      <c r="C370" s="318">
        <v>32</v>
      </c>
      <c r="D370" s="320">
        <v>4089</v>
      </c>
      <c r="E370" s="320">
        <v>23</v>
      </c>
      <c r="F370" s="320">
        <v>607</v>
      </c>
      <c r="G370" s="320">
        <v>195</v>
      </c>
      <c r="H370" s="323">
        <v>33</v>
      </c>
    </row>
    <row r="371" spans="1:8" s="149" customFormat="1" ht="15" customHeight="1">
      <c r="A371" s="148"/>
      <c r="B371" s="136">
        <v>2018</v>
      </c>
      <c r="C371" s="150">
        <v>35</v>
      </c>
      <c r="D371" s="107">
        <v>4227</v>
      </c>
      <c r="E371" s="107">
        <v>25</v>
      </c>
      <c r="F371" s="107">
        <v>653</v>
      </c>
      <c r="G371" s="107">
        <v>201</v>
      </c>
      <c r="H371" s="52">
        <v>38</v>
      </c>
    </row>
    <row r="372" spans="1:8" s="149" customFormat="1" ht="15" customHeight="1">
      <c r="A372" s="148"/>
      <c r="B372" s="136">
        <v>2019</v>
      </c>
      <c r="C372" s="150">
        <v>45</v>
      </c>
      <c r="D372" s="107">
        <v>4485</v>
      </c>
      <c r="E372" s="107">
        <v>24</v>
      </c>
      <c r="F372" s="107">
        <v>687</v>
      </c>
      <c r="G372" s="107">
        <v>197</v>
      </c>
      <c r="H372" s="52">
        <v>41</v>
      </c>
    </row>
    <row r="373" spans="1:8" s="149" customFormat="1" ht="15" customHeight="1">
      <c r="A373" s="148"/>
      <c r="B373" s="136">
        <v>2020</v>
      </c>
      <c r="C373" s="150">
        <v>59</v>
      </c>
      <c r="D373" s="107">
        <v>4648</v>
      </c>
      <c r="E373" s="107">
        <v>19</v>
      </c>
      <c r="F373" s="107">
        <v>700</v>
      </c>
      <c r="G373" s="107">
        <v>203</v>
      </c>
      <c r="H373" s="52">
        <v>55</v>
      </c>
    </row>
    <row r="374" spans="1:8" s="149" customFormat="1" ht="15" customHeight="1">
      <c r="A374" s="148"/>
      <c r="B374" s="136">
        <v>2021</v>
      </c>
      <c r="C374" s="150">
        <v>62</v>
      </c>
      <c r="D374" s="107">
        <v>4968</v>
      </c>
      <c r="E374" s="107">
        <v>17</v>
      </c>
      <c r="F374" s="107">
        <v>745</v>
      </c>
      <c r="G374" s="107">
        <v>207</v>
      </c>
      <c r="H374" s="52">
        <v>49</v>
      </c>
    </row>
    <row r="375" spans="1:8" s="149" customFormat="1" ht="15" customHeight="1">
      <c r="A375" s="148"/>
      <c r="B375" s="136"/>
      <c r="C375" s="150"/>
      <c r="D375" s="107"/>
      <c r="E375" s="107"/>
      <c r="F375" s="107"/>
      <c r="G375" s="107"/>
      <c r="H375" s="52"/>
    </row>
    <row r="376" spans="1:8" s="149" customFormat="1" ht="15" customHeight="1">
      <c r="A376" s="148" t="s">
        <v>63</v>
      </c>
      <c r="B376" s="136">
        <v>2017</v>
      </c>
      <c r="C376" s="318">
        <v>98</v>
      </c>
      <c r="D376" s="320">
        <v>3891</v>
      </c>
      <c r="E376" s="320">
        <v>15</v>
      </c>
      <c r="F376" s="320">
        <v>353</v>
      </c>
      <c r="G376" s="320">
        <v>304</v>
      </c>
      <c r="H376" s="323">
        <v>126</v>
      </c>
    </row>
    <row r="377" spans="1:8" s="149" customFormat="1" ht="15" customHeight="1">
      <c r="A377" s="148"/>
      <c r="B377" s="136">
        <v>2018</v>
      </c>
      <c r="C377" s="150">
        <v>89</v>
      </c>
      <c r="D377" s="107">
        <v>4064</v>
      </c>
      <c r="E377" s="107">
        <v>16</v>
      </c>
      <c r="F377" s="107">
        <v>359</v>
      </c>
      <c r="G377" s="107">
        <v>318</v>
      </c>
      <c r="H377" s="52">
        <v>100</v>
      </c>
    </row>
    <row r="378" spans="1:8" s="149" customFormat="1" ht="15" customHeight="1">
      <c r="A378" s="148"/>
      <c r="B378" s="136">
        <v>2019</v>
      </c>
      <c r="C378" s="150">
        <v>96</v>
      </c>
      <c r="D378" s="107">
        <v>4155</v>
      </c>
      <c r="E378" s="107">
        <v>16</v>
      </c>
      <c r="F378" s="107">
        <v>360</v>
      </c>
      <c r="G378" s="107">
        <v>346</v>
      </c>
      <c r="H378" s="52">
        <v>94</v>
      </c>
    </row>
    <row r="379" spans="1:8" s="149" customFormat="1" ht="15" customHeight="1">
      <c r="A379" s="148"/>
      <c r="B379" s="136">
        <v>2020</v>
      </c>
      <c r="C379" s="150">
        <v>114</v>
      </c>
      <c r="D379" s="107">
        <v>4208</v>
      </c>
      <c r="E379" s="107">
        <v>13</v>
      </c>
      <c r="F379" s="107">
        <v>377</v>
      </c>
      <c r="G379" s="107">
        <v>340</v>
      </c>
      <c r="H379" s="52">
        <v>91</v>
      </c>
    </row>
    <row r="380" spans="1:8" s="149" customFormat="1" ht="15" customHeight="1">
      <c r="A380" s="148"/>
      <c r="B380" s="136">
        <v>2021</v>
      </c>
      <c r="C380" s="150">
        <v>94</v>
      </c>
      <c r="D380" s="107">
        <v>4348</v>
      </c>
      <c r="E380" s="107">
        <v>15</v>
      </c>
      <c r="F380" s="107">
        <v>375</v>
      </c>
      <c r="G380" s="107">
        <v>330</v>
      </c>
      <c r="H380" s="52">
        <v>97</v>
      </c>
    </row>
    <row r="381" spans="1:8" s="149" customFormat="1" ht="15" customHeight="1">
      <c r="A381" s="148"/>
      <c r="B381" s="136"/>
      <c r="C381" s="150"/>
      <c r="D381" s="107"/>
      <c r="E381" s="107"/>
      <c r="F381" s="107"/>
      <c r="G381" s="107"/>
      <c r="H381" s="52"/>
    </row>
    <row r="382" spans="1:8" s="149" customFormat="1" ht="15" customHeight="1">
      <c r="A382" s="148" t="s">
        <v>64</v>
      </c>
      <c r="B382" s="136">
        <v>2017</v>
      </c>
      <c r="C382" s="318">
        <v>3</v>
      </c>
      <c r="D382" s="320">
        <v>1202</v>
      </c>
      <c r="E382" s="320">
        <v>2</v>
      </c>
      <c r="F382" s="320">
        <v>71</v>
      </c>
      <c r="G382" s="320">
        <v>20</v>
      </c>
      <c r="H382" s="323">
        <v>9</v>
      </c>
    </row>
    <row r="383" spans="1:8" s="149" customFormat="1" ht="15" customHeight="1">
      <c r="A383" s="148"/>
      <c r="B383" s="136">
        <v>2018</v>
      </c>
      <c r="C383" s="150">
        <v>6</v>
      </c>
      <c r="D383" s="107">
        <v>1270</v>
      </c>
      <c r="E383" s="107">
        <v>4</v>
      </c>
      <c r="F383" s="107">
        <v>68</v>
      </c>
      <c r="G383" s="107">
        <v>21</v>
      </c>
      <c r="H383" s="52">
        <v>11</v>
      </c>
    </row>
    <row r="384" spans="1:8" s="149" customFormat="1" ht="15" customHeight="1">
      <c r="A384" s="148"/>
      <c r="B384" s="136">
        <v>2019</v>
      </c>
      <c r="C384" s="150">
        <v>8</v>
      </c>
      <c r="D384" s="107">
        <v>1331</v>
      </c>
      <c r="E384" s="107">
        <v>4</v>
      </c>
      <c r="F384" s="107">
        <v>65</v>
      </c>
      <c r="G384" s="107">
        <v>22</v>
      </c>
      <c r="H384" s="52">
        <v>13</v>
      </c>
    </row>
    <row r="385" spans="1:8" s="149" customFormat="1" ht="15" customHeight="1">
      <c r="A385" s="148"/>
      <c r="B385" s="136">
        <v>2020</v>
      </c>
      <c r="C385" s="150">
        <v>7</v>
      </c>
      <c r="D385" s="107">
        <v>1352</v>
      </c>
      <c r="E385" s="107">
        <v>4</v>
      </c>
      <c r="F385" s="107">
        <v>74</v>
      </c>
      <c r="G385" s="107">
        <v>22</v>
      </c>
      <c r="H385" s="52">
        <v>17</v>
      </c>
    </row>
    <row r="386" spans="1:8" s="149" customFormat="1" ht="15" customHeight="1">
      <c r="A386" s="148"/>
      <c r="B386" s="136">
        <v>2021</v>
      </c>
      <c r="C386" s="150">
        <v>9</v>
      </c>
      <c r="D386" s="107">
        <v>1416</v>
      </c>
      <c r="E386" s="107">
        <v>4</v>
      </c>
      <c r="F386" s="107">
        <v>76</v>
      </c>
      <c r="G386" s="107">
        <v>27</v>
      </c>
      <c r="H386" s="52">
        <v>14</v>
      </c>
    </row>
    <row r="387" spans="1:8" s="149" customFormat="1" ht="15" customHeight="1">
      <c r="A387" s="148"/>
      <c r="B387" s="136"/>
      <c r="C387" s="150"/>
      <c r="D387" s="107"/>
      <c r="E387" s="107"/>
      <c r="F387" s="107"/>
      <c r="G387" s="107"/>
      <c r="H387" s="52"/>
    </row>
    <row r="388" spans="1:8">
      <c r="A388" s="148" t="s">
        <v>65</v>
      </c>
      <c r="B388" s="132">
        <v>2017</v>
      </c>
      <c r="C388" s="319">
        <v>29</v>
      </c>
      <c r="D388" s="319">
        <v>2251</v>
      </c>
      <c r="E388" s="319">
        <v>18</v>
      </c>
      <c r="F388" s="319">
        <v>370</v>
      </c>
      <c r="G388" s="319">
        <v>139</v>
      </c>
      <c r="H388" s="362">
        <v>41</v>
      </c>
    </row>
    <row r="389" spans="1:8" s="40" customFormat="1">
      <c r="A389" s="148"/>
      <c r="B389" s="136">
        <v>2018</v>
      </c>
      <c r="C389" s="150">
        <v>38</v>
      </c>
      <c r="D389" s="107">
        <v>2299</v>
      </c>
      <c r="E389" s="107">
        <v>20</v>
      </c>
      <c r="F389" s="107">
        <v>390</v>
      </c>
      <c r="G389" s="107">
        <v>151</v>
      </c>
      <c r="H389" s="52">
        <v>40</v>
      </c>
    </row>
    <row r="390" spans="1:8" s="149" customFormat="1" ht="15" customHeight="1">
      <c r="A390" s="13"/>
      <c r="B390" s="132">
        <v>2019</v>
      </c>
      <c r="C390" s="46">
        <v>43</v>
      </c>
      <c r="D390" s="46">
        <v>2420</v>
      </c>
      <c r="E390" s="46">
        <v>20</v>
      </c>
      <c r="F390" s="46">
        <v>413</v>
      </c>
      <c r="G390" s="46">
        <v>155</v>
      </c>
      <c r="H390" s="46">
        <v>46</v>
      </c>
    </row>
    <row r="391" spans="1:8">
      <c r="A391" s="40"/>
      <c r="B391" s="132">
        <v>2020</v>
      </c>
      <c r="C391" s="46">
        <v>47</v>
      </c>
      <c r="D391" s="46">
        <v>2517</v>
      </c>
      <c r="E391" s="46">
        <v>18</v>
      </c>
      <c r="F391" s="46">
        <v>443</v>
      </c>
      <c r="G391" s="46">
        <v>162</v>
      </c>
      <c r="H391" s="46">
        <v>64</v>
      </c>
    </row>
    <row r="392" spans="1:8">
      <c r="A392" s="363"/>
      <c r="B392" s="361">
        <v>2021</v>
      </c>
      <c r="C392" s="505">
        <v>41</v>
      </c>
      <c r="D392" s="505">
        <v>2676</v>
      </c>
      <c r="E392" s="505">
        <v>17</v>
      </c>
      <c r="F392" s="505">
        <v>454</v>
      </c>
      <c r="G392" s="505">
        <v>176</v>
      </c>
      <c r="H392" s="505">
        <v>46</v>
      </c>
    </row>
    <row r="393" spans="1:8">
      <c r="E393" s="13"/>
      <c r="F393" s="13"/>
      <c r="G393" s="13"/>
    </row>
    <row r="394" spans="1:8" ht="13.5">
      <c r="A394" s="13" t="s">
        <v>727</v>
      </c>
    </row>
    <row r="396" spans="1:8">
      <c r="A396" s="13" t="s">
        <v>252</v>
      </c>
    </row>
  </sheetData>
  <mergeCells count="1">
    <mergeCell ref="A3:B3"/>
  </mergeCells>
  <hyperlinks>
    <hyperlink ref="H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3" customWidth="1"/>
    <col min="2" max="2" width="6.140625" style="471" customWidth="1"/>
    <col min="8" max="8" width="10" customWidth="1"/>
    <col min="9" max="9" width="10.140625" customWidth="1"/>
  </cols>
  <sheetData>
    <row r="1" spans="1:9">
      <c r="A1" s="517" t="s">
        <v>862</v>
      </c>
      <c r="B1" s="548"/>
      <c r="C1" s="517"/>
      <c r="D1" s="517"/>
      <c r="E1" s="517"/>
      <c r="F1" s="517"/>
      <c r="G1" s="517"/>
      <c r="H1" s="517"/>
      <c r="I1" s="517"/>
    </row>
    <row r="2" spans="1:9" s="556" customFormat="1" ht="12" thickBot="1">
      <c r="A2" s="575" t="s">
        <v>700</v>
      </c>
      <c r="B2" s="576"/>
      <c r="C2" s="575"/>
      <c r="D2" s="575"/>
      <c r="E2" s="575"/>
      <c r="F2" s="575"/>
      <c r="G2" s="575"/>
      <c r="I2" s="519" t="s">
        <v>0</v>
      </c>
    </row>
    <row r="3" spans="1:9" ht="22.5" customHeight="1">
      <c r="A3" s="874" t="s">
        <v>287</v>
      </c>
      <c r="B3" s="875"/>
      <c r="C3" s="875" t="s">
        <v>171</v>
      </c>
      <c r="D3" s="878" t="s">
        <v>638</v>
      </c>
      <c r="E3" s="878"/>
      <c r="F3" s="878"/>
      <c r="G3" s="878"/>
      <c r="H3" s="875" t="s">
        <v>639</v>
      </c>
      <c r="I3" s="879" t="s">
        <v>640</v>
      </c>
    </row>
    <row r="4" spans="1:9" ht="24.75" customHeight="1" thickBot="1">
      <c r="A4" s="876"/>
      <c r="B4" s="877"/>
      <c r="C4" s="877"/>
      <c r="D4" s="365" t="s">
        <v>70</v>
      </c>
      <c r="E4" s="365" t="s">
        <v>641</v>
      </c>
      <c r="F4" s="365" t="s">
        <v>642</v>
      </c>
      <c r="G4" s="365" t="s">
        <v>643</v>
      </c>
      <c r="H4" s="877"/>
      <c r="I4" s="880"/>
    </row>
    <row r="5" spans="1:9">
      <c r="A5" s="148" t="s">
        <v>2</v>
      </c>
      <c r="B5" s="313">
        <v>2017</v>
      </c>
      <c r="C5" s="141">
        <v>9740</v>
      </c>
      <c r="D5" s="107">
        <v>4798</v>
      </c>
      <c r="E5" s="107">
        <v>4780</v>
      </c>
      <c r="F5" s="107">
        <v>15</v>
      </c>
      <c r="G5" s="107">
        <v>3</v>
      </c>
      <c r="H5" s="107">
        <v>4425</v>
      </c>
      <c r="I5" s="53">
        <v>517</v>
      </c>
    </row>
    <row r="6" spans="1:9">
      <c r="A6" s="148"/>
      <c r="B6" s="136">
        <v>2018</v>
      </c>
      <c r="C6" s="141">
        <v>9808</v>
      </c>
      <c r="D6" s="107">
        <v>4922</v>
      </c>
      <c r="E6" s="107">
        <v>4916</v>
      </c>
      <c r="F6" s="107">
        <v>4</v>
      </c>
      <c r="G6" s="107">
        <v>3</v>
      </c>
      <c r="H6" s="107">
        <v>4382</v>
      </c>
      <c r="I6" s="53">
        <v>506</v>
      </c>
    </row>
    <row r="7" spans="1:9">
      <c r="A7" s="148"/>
      <c r="B7" s="136">
        <v>2019</v>
      </c>
      <c r="C7" s="141">
        <v>9953</v>
      </c>
      <c r="D7" s="107">
        <v>5091</v>
      </c>
      <c r="E7" s="107">
        <v>5084</v>
      </c>
      <c r="F7" s="107">
        <v>4</v>
      </c>
      <c r="G7" s="107">
        <v>3</v>
      </c>
      <c r="H7" s="107">
        <v>4357</v>
      </c>
      <c r="I7" s="53">
        <v>505</v>
      </c>
    </row>
    <row r="8" spans="1:9">
      <c r="A8" s="148"/>
      <c r="B8" s="136">
        <v>2020</v>
      </c>
      <c r="C8" s="141">
        <v>9976</v>
      </c>
      <c r="D8" s="107">
        <v>5222</v>
      </c>
      <c r="E8" s="107">
        <v>5200</v>
      </c>
      <c r="F8" s="107">
        <v>20</v>
      </c>
      <c r="G8" s="107">
        <v>2</v>
      </c>
      <c r="H8" s="107">
        <v>4259</v>
      </c>
      <c r="I8" s="53">
        <v>495</v>
      </c>
    </row>
    <row r="9" spans="1:9">
      <c r="A9" s="148"/>
      <c r="B9" s="136">
        <v>2021</v>
      </c>
      <c r="C9" s="141">
        <v>10108</v>
      </c>
      <c r="D9" s="107">
        <v>5355</v>
      </c>
      <c r="E9" s="107">
        <v>5337</v>
      </c>
      <c r="F9" s="107">
        <v>15</v>
      </c>
      <c r="G9" s="107">
        <v>3</v>
      </c>
      <c r="H9" s="107">
        <v>4285</v>
      </c>
      <c r="I9" s="53">
        <v>468</v>
      </c>
    </row>
    <row r="10" spans="1:9">
      <c r="A10" s="148"/>
      <c r="B10" s="136"/>
      <c r="C10" s="141"/>
      <c r="D10" s="107"/>
      <c r="E10" s="107"/>
      <c r="F10" s="107"/>
      <c r="G10" s="107"/>
      <c r="H10" s="107"/>
      <c r="I10" s="53"/>
    </row>
    <row r="11" spans="1:9">
      <c r="A11" s="151" t="s">
        <v>3</v>
      </c>
      <c r="B11" s="136">
        <v>2017</v>
      </c>
      <c r="C11" s="141">
        <v>358</v>
      </c>
      <c r="D11" s="107">
        <v>329</v>
      </c>
      <c r="E11" s="107">
        <v>329</v>
      </c>
      <c r="F11" s="107" t="s">
        <v>68</v>
      </c>
      <c r="G11" s="107" t="s">
        <v>68</v>
      </c>
      <c r="H11" s="107">
        <v>29</v>
      </c>
      <c r="I11" s="53" t="s">
        <v>720</v>
      </c>
    </row>
    <row r="12" spans="1:9">
      <c r="A12" s="148"/>
      <c r="B12" s="136">
        <v>2018</v>
      </c>
      <c r="C12" s="141">
        <v>358</v>
      </c>
      <c r="D12" s="107">
        <v>329</v>
      </c>
      <c r="E12" s="107">
        <v>329</v>
      </c>
      <c r="F12" s="107" t="s">
        <v>68</v>
      </c>
      <c r="G12" s="107" t="s">
        <v>68</v>
      </c>
      <c r="H12" s="107">
        <v>29</v>
      </c>
      <c r="I12" s="53" t="s">
        <v>68</v>
      </c>
    </row>
    <row r="13" spans="1:9">
      <c r="A13" s="148"/>
      <c r="B13" s="136">
        <v>2019</v>
      </c>
      <c r="C13" s="141">
        <v>358</v>
      </c>
      <c r="D13" s="107">
        <v>329</v>
      </c>
      <c r="E13" s="107">
        <v>329</v>
      </c>
      <c r="F13" s="107" t="s">
        <v>68</v>
      </c>
      <c r="G13" s="107" t="s">
        <v>68</v>
      </c>
      <c r="H13" s="107">
        <v>29</v>
      </c>
      <c r="I13" s="53" t="s">
        <v>68</v>
      </c>
    </row>
    <row r="14" spans="1:9">
      <c r="A14" s="148"/>
      <c r="B14" s="136">
        <v>2020</v>
      </c>
      <c r="C14" s="141">
        <v>358</v>
      </c>
      <c r="D14" s="107">
        <v>329</v>
      </c>
      <c r="E14" s="107">
        <v>329</v>
      </c>
      <c r="F14" s="107" t="s">
        <v>68</v>
      </c>
      <c r="G14" s="107" t="s">
        <v>68</v>
      </c>
      <c r="H14" s="107">
        <v>28</v>
      </c>
      <c r="I14" s="53" t="s">
        <v>68</v>
      </c>
    </row>
    <row r="15" spans="1:9">
      <c r="A15" s="148"/>
      <c r="B15" s="136">
        <v>2021</v>
      </c>
      <c r="C15" s="141">
        <v>358</v>
      </c>
      <c r="D15" s="107">
        <v>329</v>
      </c>
      <c r="E15" s="107">
        <v>329</v>
      </c>
      <c r="F15" s="107" t="s">
        <v>68</v>
      </c>
      <c r="G15" s="107" t="s">
        <v>68</v>
      </c>
      <c r="H15" s="107">
        <v>29</v>
      </c>
      <c r="I15" s="53" t="s">
        <v>68</v>
      </c>
    </row>
    <row r="16" spans="1:9">
      <c r="A16" s="148"/>
      <c r="B16" s="136"/>
      <c r="C16" s="141"/>
      <c r="D16" s="107"/>
      <c r="E16" s="107"/>
      <c r="F16" s="107"/>
      <c r="G16" s="107"/>
      <c r="H16" s="107"/>
      <c r="I16" s="53"/>
    </row>
    <row r="17" spans="1:9">
      <c r="A17" s="148" t="s">
        <v>4</v>
      </c>
      <c r="B17" s="136">
        <v>2017</v>
      </c>
      <c r="C17" s="141">
        <v>143</v>
      </c>
      <c r="D17" s="107">
        <v>53</v>
      </c>
      <c r="E17" s="107">
        <v>38</v>
      </c>
      <c r="F17" s="107">
        <v>15</v>
      </c>
      <c r="G17" s="107" t="s">
        <v>68</v>
      </c>
      <c r="H17" s="107">
        <v>50</v>
      </c>
      <c r="I17" s="53" t="s">
        <v>68</v>
      </c>
    </row>
    <row r="18" spans="1:9">
      <c r="A18" s="148"/>
      <c r="B18" s="136">
        <v>2018</v>
      </c>
      <c r="C18" s="141">
        <v>103</v>
      </c>
      <c r="D18" s="107">
        <v>53</v>
      </c>
      <c r="E18" s="107">
        <v>53</v>
      </c>
      <c r="F18" s="107" t="s">
        <v>68</v>
      </c>
      <c r="G18" s="107" t="s">
        <v>68</v>
      </c>
      <c r="H18" s="107">
        <v>50</v>
      </c>
      <c r="I18" s="53" t="s">
        <v>68</v>
      </c>
    </row>
    <row r="19" spans="1:9">
      <c r="A19" s="148"/>
      <c r="B19" s="136">
        <v>2019</v>
      </c>
      <c r="C19" s="141">
        <v>103</v>
      </c>
      <c r="D19" s="107">
        <v>53</v>
      </c>
      <c r="E19" s="107">
        <v>53</v>
      </c>
      <c r="F19" s="107" t="s">
        <v>68</v>
      </c>
      <c r="G19" s="107" t="s">
        <v>68</v>
      </c>
      <c r="H19" s="107">
        <v>50</v>
      </c>
      <c r="I19" s="53" t="s">
        <v>68</v>
      </c>
    </row>
    <row r="20" spans="1:9">
      <c r="A20" s="148"/>
      <c r="B20" s="136">
        <v>2020</v>
      </c>
      <c r="C20" s="141">
        <v>103</v>
      </c>
      <c r="D20" s="107">
        <v>58</v>
      </c>
      <c r="E20" s="107">
        <v>43</v>
      </c>
      <c r="F20" s="107">
        <v>15</v>
      </c>
      <c r="G20" s="107" t="s">
        <v>68</v>
      </c>
      <c r="H20" s="107">
        <v>45</v>
      </c>
      <c r="I20" s="53" t="s">
        <v>68</v>
      </c>
    </row>
    <row r="21" spans="1:9">
      <c r="A21" s="148"/>
      <c r="B21" s="136">
        <v>2021</v>
      </c>
      <c r="C21" s="141">
        <v>103</v>
      </c>
      <c r="D21" s="107">
        <v>58</v>
      </c>
      <c r="E21" s="107">
        <v>43</v>
      </c>
      <c r="F21" s="107">
        <v>15</v>
      </c>
      <c r="G21" s="107" t="s">
        <v>68</v>
      </c>
      <c r="H21" s="107">
        <v>45</v>
      </c>
      <c r="I21" s="53" t="s">
        <v>68</v>
      </c>
    </row>
    <row r="22" spans="1:9">
      <c r="A22" s="148"/>
      <c r="B22" s="136"/>
      <c r="C22" s="141"/>
      <c r="D22" s="107"/>
      <c r="E22" s="107"/>
      <c r="F22" s="107"/>
      <c r="G22" s="107"/>
      <c r="H22" s="107"/>
      <c r="I22" s="53"/>
    </row>
    <row r="23" spans="1:9">
      <c r="A23" s="151" t="s">
        <v>5</v>
      </c>
      <c r="B23" s="136">
        <v>2017</v>
      </c>
      <c r="C23" s="141">
        <v>259</v>
      </c>
      <c r="D23" s="107">
        <v>207</v>
      </c>
      <c r="E23" s="107">
        <v>207</v>
      </c>
      <c r="F23" s="107" t="s">
        <v>68</v>
      </c>
      <c r="G23" s="107" t="s">
        <v>68</v>
      </c>
      <c r="H23" s="107">
        <v>51</v>
      </c>
      <c r="I23" s="53" t="s">
        <v>720</v>
      </c>
    </row>
    <row r="24" spans="1:9">
      <c r="A24" s="148"/>
      <c r="B24" s="136">
        <v>2018</v>
      </c>
      <c r="C24" s="141">
        <v>259</v>
      </c>
      <c r="D24" s="107">
        <v>211</v>
      </c>
      <c r="E24" s="107">
        <v>211</v>
      </c>
      <c r="F24" s="107" t="s">
        <v>68</v>
      </c>
      <c r="G24" s="107" t="s">
        <v>68</v>
      </c>
      <c r="H24" s="107">
        <v>48</v>
      </c>
      <c r="I24" s="53" t="s">
        <v>720</v>
      </c>
    </row>
    <row r="25" spans="1:9">
      <c r="A25" s="148"/>
      <c r="B25" s="136">
        <v>2019</v>
      </c>
      <c r="C25" s="141">
        <v>259</v>
      </c>
      <c r="D25" s="107">
        <v>212</v>
      </c>
      <c r="E25" s="107">
        <v>212</v>
      </c>
      <c r="F25" s="107" t="s">
        <v>68</v>
      </c>
      <c r="G25" s="107" t="s">
        <v>68</v>
      </c>
      <c r="H25" s="107">
        <v>47</v>
      </c>
      <c r="I25" s="53" t="s">
        <v>68</v>
      </c>
    </row>
    <row r="26" spans="1:9">
      <c r="A26" s="148"/>
      <c r="B26" s="136">
        <v>2020</v>
      </c>
      <c r="C26" s="141">
        <v>259</v>
      </c>
      <c r="D26" s="107">
        <v>217</v>
      </c>
      <c r="E26" s="107">
        <v>217</v>
      </c>
      <c r="F26" s="107" t="s">
        <v>68</v>
      </c>
      <c r="G26" s="107" t="s">
        <v>68</v>
      </c>
      <c r="H26" s="107">
        <v>42</v>
      </c>
      <c r="I26" s="53" t="s">
        <v>68</v>
      </c>
    </row>
    <row r="27" spans="1:9">
      <c r="A27" s="148"/>
      <c r="B27" s="136">
        <v>2021</v>
      </c>
      <c r="C27" s="141">
        <v>259</v>
      </c>
      <c r="D27" s="107">
        <v>217</v>
      </c>
      <c r="E27" s="107">
        <v>217</v>
      </c>
      <c r="F27" s="107" t="s">
        <v>68</v>
      </c>
      <c r="G27" s="107" t="s">
        <v>68</v>
      </c>
      <c r="H27" s="107">
        <v>42</v>
      </c>
      <c r="I27" s="53" t="s">
        <v>68</v>
      </c>
    </row>
    <row r="28" spans="1:9">
      <c r="A28" s="148"/>
      <c r="B28" s="136"/>
      <c r="C28" s="141"/>
      <c r="D28" s="107"/>
      <c r="E28" s="107"/>
      <c r="F28" s="107"/>
      <c r="G28" s="107"/>
      <c r="H28" s="107"/>
      <c r="I28" s="53"/>
    </row>
    <row r="29" spans="1:9">
      <c r="A29" s="148" t="s">
        <v>6</v>
      </c>
      <c r="B29" s="136">
        <v>2017</v>
      </c>
      <c r="C29" s="141">
        <v>246</v>
      </c>
      <c r="D29" s="107">
        <v>80</v>
      </c>
      <c r="E29" s="107">
        <v>80</v>
      </c>
      <c r="F29" s="107" t="s">
        <v>68</v>
      </c>
      <c r="G29" s="107" t="s">
        <v>68</v>
      </c>
      <c r="H29" s="107">
        <v>166</v>
      </c>
      <c r="I29" s="53" t="s">
        <v>720</v>
      </c>
    </row>
    <row r="30" spans="1:9">
      <c r="A30" s="148"/>
      <c r="B30" s="136">
        <v>2018</v>
      </c>
      <c r="C30" s="141">
        <v>271</v>
      </c>
      <c r="D30" s="107">
        <v>78</v>
      </c>
      <c r="E30" s="107">
        <v>78</v>
      </c>
      <c r="F30" s="107" t="s">
        <v>68</v>
      </c>
      <c r="G30" s="107" t="s">
        <v>68</v>
      </c>
      <c r="H30" s="107">
        <v>192</v>
      </c>
      <c r="I30" s="53" t="s">
        <v>720</v>
      </c>
    </row>
    <row r="31" spans="1:9">
      <c r="A31" s="148"/>
      <c r="B31" s="136">
        <v>2019</v>
      </c>
      <c r="C31" s="141">
        <v>271</v>
      </c>
      <c r="D31" s="107">
        <v>79</v>
      </c>
      <c r="E31" s="107">
        <v>79</v>
      </c>
      <c r="F31" s="107" t="s">
        <v>68</v>
      </c>
      <c r="G31" s="107" t="s">
        <v>68</v>
      </c>
      <c r="H31" s="107">
        <v>192</v>
      </c>
      <c r="I31" s="53" t="s">
        <v>68</v>
      </c>
    </row>
    <row r="32" spans="1:9">
      <c r="A32" s="148"/>
      <c r="B32" s="136">
        <v>2020</v>
      </c>
      <c r="C32" s="141">
        <v>271</v>
      </c>
      <c r="D32" s="107">
        <v>79</v>
      </c>
      <c r="E32" s="107">
        <v>79</v>
      </c>
      <c r="F32" s="107" t="s">
        <v>68</v>
      </c>
      <c r="G32" s="107" t="s">
        <v>68</v>
      </c>
      <c r="H32" s="107">
        <v>192</v>
      </c>
      <c r="I32" s="53" t="s">
        <v>68</v>
      </c>
    </row>
    <row r="33" spans="1:9">
      <c r="A33" s="148"/>
      <c r="B33" s="136">
        <v>2021</v>
      </c>
      <c r="C33" s="141">
        <v>271</v>
      </c>
      <c r="D33" s="107">
        <v>79</v>
      </c>
      <c r="E33" s="107">
        <v>79</v>
      </c>
      <c r="F33" s="107" t="s">
        <v>68</v>
      </c>
      <c r="G33" s="107" t="s">
        <v>68</v>
      </c>
      <c r="H33" s="107">
        <v>192</v>
      </c>
      <c r="I33" s="53" t="s">
        <v>68</v>
      </c>
    </row>
    <row r="34" spans="1:9">
      <c r="A34" s="148"/>
      <c r="B34" s="136"/>
      <c r="C34" s="140"/>
      <c r="D34" s="153"/>
      <c r="E34" s="153"/>
      <c r="F34" s="107"/>
      <c r="G34" s="107"/>
      <c r="H34" s="153"/>
      <c r="I34" s="53"/>
    </row>
    <row r="35" spans="1:9">
      <c r="A35" s="148" t="s">
        <v>7</v>
      </c>
      <c r="B35" s="136">
        <v>2017</v>
      </c>
      <c r="C35" s="140">
        <v>120</v>
      </c>
      <c r="D35" s="153">
        <v>8</v>
      </c>
      <c r="E35" s="153">
        <v>8</v>
      </c>
      <c r="F35" s="107" t="s">
        <v>68</v>
      </c>
      <c r="G35" s="107" t="s">
        <v>68</v>
      </c>
      <c r="H35" s="153">
        <v>87</v>
      </c>
      <c r="I35" s="53">
        <v>25</v>
      </c>
    </row>
    <row r="36" spans="1:9">
      <c r="A36" s="148"/>
      <c r="B36" s="136">
        <v>2018</v>
      </c>
      <c r="C36" s="141">
        <v>120</v>
      </c>
      <c r="D36" s="107">
        <v>8</v>
      </c>
      <c r="E36" s="107">
        <v>8</v>
      </c>
      <c r="F36" s="107" t="s">
        <v>68</v>
      </c>
      <c r="G36" s="107" t="s">
        <v>68</v>
      </c>
      <c r="H36" s="107">
        <v>87</v>
      </c>
      <c r="I36" s="53">
        <v>25</v>
      </c>
    </row>
    <row r="37" spans="1:9">
      <c r="A37" s="148"/>
      <c r="B37" s="136">
        <v>2019</v>
      </c>
      <c r="C37" s="141">
        <v>120</v>
      </c>
      <c r="D37" s="107">
        <v>8</v>
      </c>
      <c r="E37" s="107">
        <v>8</v>
      </c>
      <c r="F37" s="107" t="s">
        <v>68</v>
      </c>
      <c r="G37" s="107" t="s">
        <v>68</v>
      </c>
      <c r="H37" s="107">
        <v>87</v>
      </c>
      <c r="I37" s="53">
        <v>25</v>
      </c>
    </row>
    <row r="38" spans="1:9">
      <c r="A38" s="148"/>
      <c r="B38" s="136">
        <v>2020</v>
      </c>
      <c r="C38" s="141">
        <v>120</v>
      </c>
      <c r="D38" s="107">
        <v>8</v>
      </c>
      <c r="E38" s="107">
        <v>8</v>
      </c>
      <c r="F38" s="107" t="s">
        <v>68</v>
      </c>
      <c r="G38" s="107" t="s">
        <v>68</v>
      </c>
      <c r="H38" s="107">
        <v>87</v>
      </c>
      <c r="I38" s="53">
        <v>25</v>
      </c>
    </row>
    <row r="39" spans="1:9">
      <c r="A39" s="148"/>
      <c r="B39" s="136">
        <v>2021</v>
      </c>
      <c r="C39" s="141">
        <v>77</v>
      </c>
      <c r="D39" s="107">
        <v>40</v>
      </c>
      <c r="E39" s="107">
        <v>40</v>
      </c>
      <c r="F39" s="107" t="s">
        <v>68</v>
      </c>
      <c r="G39" s="107" t="s">
        <v>68</v>
      </c>
      <c r="H39" s="107">
        <v>37</v>
      </c>
      <c r="I39" s="53" t="s">
        <v>68</v>
      </c>
    </row>
    <row r="40" spans="1:9">
      <c r="A40" s="148"/>
      <c r="B40" s="136"/>
      <c r="C40" s="141"/>
      <c r="D40" s="153"/>
      <c r="E40" s="153"/>
      <c r="F40" s="107"/>
      <c r="G40" s="107"/>
      <c r="H40" s="153"/>
      <c r="I40" s="53"/>
    </row>
    <row r="41" spans="1:9">
      <c r="A41" s="148" t="s">
        <v>8</v>
      </c>
      <c r="B41" s="136">
        <v>2017</v>
      </c>
      <c r="C41" s="141">
        <v>222</v>
      </c>
      <c r="D41" s="153">
        <v>83</v>
      </c>
      <c r="E41" s="153">
        <v>83</v>
      </c>
      <c r="F41" s="107" t="s">
        <v>68</v>
      </c>
      <c r="G41" s="107" t="s">
        <v>68</v>
      </c>
      <c r="H41" s="153">
        <v>139</v>
      </c>
      <c r="I41" s="53" t="s">
        <v>720</v>
      </c>
    </row>
    <row r="42" spans="1:9">
      <c r="A42" s="148"/>
      <c r="B42" s="136">
        <v>2018</v>
      </c>
      <c r="C42" s="141">
        <v>222</v>
      </c>
      <c r="D42" s="107">
        <v>83</v>
      </c>
      <c r="E42" s="107">
        <v>83</v>
      </c>
      <c r="F42" s="107" t="s">
        <v>68</v>
      </c>
      <c r="G42" s="107" t="s">
        <v>68</v>
      </c>
      <c r="H42" s="107">
        <v>139</v>
      </c>
      <c r="I42" s="53" t="s">
        <v>720</v>
      </c>
    </row>
    <row r="43" spans="1:9">
      <c r="A43" s="148"/>
      <c r="B43" s="136">
        <v>2019</v>
      </c>
      <c r="C43" s="141">
        <v>221</v>
      </c>
      <c r="D43" s="107">
        <v>79</v>
      </c>
      <c r="E43" s="107">
        <v>79</v>
      </c>
      <c r="F43" s="107" t="s">
        <v>68</v>
      </c>
      <c r="G43" s="107" t="s">
        <v>68</v>
      </c>
      <c r="H43" s="107">
        <v>142</v>
      </c>
      <c r="I43" s="53" t="s">
        <v>68</v>
      </c>
    </row>
    <row r="44" spans="1:9">
      <c r="A44" s="148"/>
      <c r="B44" s="136">
        <v>2020</v>
      </c>
      <c r="C44" s="141">
        <v>212</v>
      </c>
      <c r="D44" s="107">
        <v>88</v>
      </c>
      <c r="E44" s="107">
        <v>88</v>
      </c>
      <c r="F44" s="107" t="s">
        <v>68</v>
      </c>
      <c r="G44" s="107" t="s">
        <v>68</v>
      </c>
      <c r="H44" s="107">
        <v>124</v>
      </c>
      <c r="I44" s="53" t="s">
        <v>68</v>
      </c>
    </row>
    <row r="45" spans="1:9">
      <c r="A45" s="148"/>
      <c r="B45" s="136">
        <v>2021</v>
      </c>
      <c r="C45" s="141">
        <v>221</v>
      </c>
      <c r="D45" s="107">
        <v>94</v>
      </c>
      <c r="E45" s="107">
        <v>94</v>
      </c>
      <c r="F45" s="107" t="s">
        <v>68</v>
      </c>
      <c r="G45" s="107" t="s">
        <v>68</v>
      </c>
      <c r="H45" s="107">
        <v>127</v>
      </c>
      <c r="I45" s="53" t="s">
        <v>68</v>
      </c>
    </row>
    <row r="46" spans="1:9">
      <c r="A46" s="148"/>
      <c r="B46" s="136"/>
      <c r="C46" s="141"/>
      <c r="D46" s="107"/>
      <c r="E46" s="107"/>
      <c r="F46" s="107"/>
      <c r="G46" s="107"/>
      <c r="H46" s="107"/>
      <c r="I46" s="53"/>
    </row>
    <row r="47" spans="1:9">
      <c r="A47" s="148" t="s">
        <v>9</v>
      </c>
      <c r="B47" s="136">
        <v>2017</v>
      </c>
      <c r="C47" s="141">
        <v>213</v>
      </c>
      <c r="D47" s="107">
        <v>50</v>
      </c>
      <c r="E47" s="107">
        <v>50</v>
      </c>
      <c r="F47" s="107" t="s">
        <v>68</v>
      </c>
      <c r="G47" s="107" t="s">
        <v>68</v>
      </c>
      <c r="H47" s="107">
        <v>163</v>
      </c>
      <c r="I47" s="53" t="s">
        <v>720</v>
      </c>
    </row>
    <row r="48" spans="1:9">
      <c r="A48" s="148"/>
      <c r="B48" s="136">
        <v>2018</v>
      </c>
      <c r="C48" s="141">
        <v>218</v>
      </c>
      <c r="D48" s="107">
        <v>52</v>
      </c>
      <c r="E48" s="107">
        <v>52</v>
      </c>
      <c r="F48" s="107" t="s">
        <v>68</v>
      </c>
      <c r="G48" s="107" t="s">
        <v>68</v>
      </c>
      <c r="H48" s="107">
        <v>166</v>
      </c>
      <c r="I48" s="53" t="s">
        <v>720</v>
      </c>
    </row>
    <row r="49" spans="1:9">
      <c r="A49" s="148"/>
      <c r="B49" s="136">
        <v>2019</v>
      </c>
      <c r="C49" s="141">
        <v>248</v>
      </c>
      <c r="D49" s="107">
        <v>66</v>
      </c>
      <c r="E49" s="107">
        <v>66</v>
      </c>
      <c r="F49" s="107" t="s">
        <v>68</v>
      </c>
      <c r="G49" s="107" t="s">
        <v>68</v>
      </c>
      <c r="H49" s="107">
        <v>182</v>
      </c>
      <c r="I49" s="53" t="s">
        <v>68</v>
      </c>
    </row>
    <row r="50" spans="1:9">
      <c r="A50" s="148"/>
      <c r="B50" s="136">
        <v>2020</v>
      </c>
      <c r="C50" s="141">
        <v>220</v>
      </c>
      <c r="D50" s="107">
        <v>52</v>
      </c>
      <c r="E50" s="107">
        <v>52</v>
      </c>
      <c r="F50" s="107" t="s">
        <v>68</v>
      </c>
      <c r="G50" s="107" t="s">
        <v>68</v>
      </c>
      <c r="H50" s="107">
        <v>168</v>
      </c>
      <c r="I50" s="53" t="s">
        <v>68</v>
      </c>
    </row>
    <row r="51" spans="1:9">
      <c r="A51" s="148"/>
      <c r="B51" s="136">
        <v>2021</v>
      </c>
      <c r="C51" s="141">
        <v>220</v>
      </c>
      <c r="D51" s="107">
        <v>52</v>
      </c>
      <c r="E51" s="107">
        <v>52</v>
      </c>
      <c r="F51" s="107" t="s">
        <v>68</v>
      </c>
      <c r="G51" s="107" t="s">
        <v>68</v>
      </c>
      <c r="H51" s="107">
        <v>168</v>
      </c>
      <c r="I51" s="53" t="s">
        <v>68</v>
      </c>
    </row>
    <row r="52" spans="1:9">
      <c r="A52" s="148"/>
      <c r="B52" s="136"/>
      <c r="C52" s="141"/>
      <c r="D52" s="107"/>
      <c r="E52" s="107"/>
      <c r="F52" s="107"/>
      <c r="G52" s="107"/>
      <c r="H52" s="107"/>
      <c r="I52" s="53"/>
    </row>
    <row r="53" spans="1:9">
      <c r="A53" s="148" t="s">
        <v>10</v>
      </c>
      <c r="B53" s="136">
        <v>2017</v>
      </c>
      <c r="C53" s="141">
        <v>232</v>
      </c>
      <c r="D53" s="107">
        <v>49</v>
      </c>
      <c r="E53" s="107">
        <v>49</v>
      </c>
      <c r="F53" s="107" t="s">
        <v>68</v>
      </c>
      <c r="G53" s="107" t="s">
        <v>68</v>
      </c>
      <c r="H53" s="107">
        <v>183</v>
      </c>
      <c r="I53" s="53" t="s">
        <v>720</v>
      </c>
    </row>
    <row r="54" spans="1:9">
      <c r="A54" s="148"/>
      <c r="B54" s="136">
        <v>2018</v>
      </c>
      <c r="C54" s="141">
        <v>232</v>
      </c>
      <c r="D54" s="107">
        <v>51</v>
      </c>
      <c r="E54" s="107">
        <v>51</v>
      </c>
      <c r="F54" s="107" t="s">
        <v>68</v>
      </c>
      <c r="G54" s="107" t="s">
        <v>68</v>
      </c>
      <c r="H54" s="107">
        <v>181</v>
      </c>
      <c r="I54" s="53" t="s">
        <v>720</v>
      </c>
    </row>
    <row r="55" spans="1:9">
      <c r="A55" s="148"/>
      <c r="B55" s="136">
        <v>2019</v>
      </c>
      <c r="C55" s="141">
        <v>232</v>
      </c>
      <c r="D55" s="107">
        <v>57</v>
      </c>
      <c r="E55" s="107">
        <v>57</v>
      </c>
      <c r="F55" s="107" t="s">
        <v>68</v>
      </c>
      <c r="G55" s="107" t="s">
        <v>68</v>
      </c>
      <c r="H55" s="107">
        <v>175</v>
      </c>
      <c r="I55" s="53" t="s">
        <v>68</v>
      </c>
    </row>
    <row r="56" spans="1:9">
      <c r="A56" s="148"/>
      <c r="B56" s="136">
        <v>2020</v>
      </c>
      <c r="C56" s="141">
        <v>232</v>
      </c>
      <c r="D56" s="107">
        <v>57</v>
      </c>
      <c r="E56" s="107">
        <v>57</v>
      </c>
      <c r="F56" s="107" t="s">
        <v>68</v>
      </c>
      <c r="G56" s="107" t="s">
        <v>68</v>
      </c>
      <c r="H56" s="107">
        <v>175</v>
      </c>
      <c r="I56" s="53" t="s">
        <v>68</v>
      </c>
    </row>
    <row r="57" spans="1:9">
      <c r="A57" s="148"/>
      <c r="B57" s="136">
        <v>2021</v>
      </c>
      <c r="C57" s="141">
        <v>232</v>
      </c>
      <c r="D57" s="107">
        <v>60</v>
      </c>
      <c r="E57" s="107">
        <v>60</v>
      </c>
      <c r="F57" s="107" t="s">
        <v>68</v>
      </c>
      <c r="G57" s="107" t="s">
        <v>68</v>
      </c>
      <c r="H57" s="107">
        <v>172</v>
      </c>
      <c r="I57" s="53" t="s">
        <v>68</v>
      </c>
    </row>
    <row r="58" spans="1:9">
      <c r="A58" s="148"/>
      <c r="B58" s="136"/>
      <c r="C58" s="141"/>
      <c r="D58" s="107"/>
      <c r="E58" s="107"/>
      <c r="F58" s="107"/>
      <c r="G58" s="107"/>
      <c r="H58" s="107"/>
      <c r="I58" s="53"/>
    </row>
    <row r="59" spans="1:9">
      <c r="A59" s="148" t="s">
        <v>11</v>
      </c>
      <c r="B59" s="136">
        <v>2017</v>
      </c>
      <c r="C59" s="141">
        <v>73</v>
      </c>
      <c r="D59" s="107">
        <v>42</v>
      </c>
      <c r="E59" s="107">
        <v>42</v>
      </c>
      <c r="F59" s="107" t="s">
        <v>68</v>
      </c>
      <c r="G59" s="107" t="s">
        <v>68</v>
      </c>
      <c r="H59" s="107">
        <v>31</v>
      </c>
      <c r="I59" s="53" t="s">
        <v>720</v>
      </c>
    </row>
    <row r="60" spans="1:9">
      <c r="A60" s="148"/>
      <c r="B60" s="136">
        <v>2018</v>
      </c>
      <c r="C60" s="141">
        <v>73</v>
      </c>
      <c r="D60" s="107">
        <v>43</v>
      </c>
      <c r="E60" s="107">
        <v>43</v>
      </c>
      <c r="F60" s="107" t="s">
        <v>68</v>
      </c>
      <c r="G60" s="107" t="s">
        <v>68</v>
      </c>
      <c r="H60" s="107">
        <v>30</v>
      </c>
      <c r="I60" s="53" t="s">
        <v>720</v>
      </c>
    </row>
    <row r="61" spans="1:9">
      <c r="A61" s="148"/>
      <c r="B61" s="136">
        <v>2019</v>
      </c>
      <c r="C61" s="141">
        <v>74</v>
      </c>
      <c r="D61" s="107">
        <v>45</v>
      </c>
      <c r="E61" s="107">
        <v>45</v>
      </c>
      <c r="F61" s="107" t="s">
        <v>68</v>
      </c>
      <c r="G61" s="107" t="s">
        <v>68</v>
      </c>
      <c r="H61" s="107">
        <v>29</v>
      </c>
      <c r="I61" s="53" t="s">
        <v>68</v>
      </c>
    </row>
    <row r="62" spans="1:9">
      <c r="A62" s="148"/>
      <c r="B62" s="136">
        <v>2020</v>
      </c>
      <c r="C62" s="141">
        <v>74</v>
      </c>
      <c r="D62" s="107">
        <v>45</v>
      </c>
      <c r="E62" s="107">
        <v>45</v>
      </c>
      <c r="F62" s="107" t="s">
        <v>68</v>
      </c>
      <c r="G62" s="107" t="s">
        <v>68</v>
      </c>
      <c r="H62" s="107">
        <v>29</v>
      </c>
      <c r="I62" s="53" t="s">
        <v>68</v>
      </c>
    </row>
    <row r="63" spans="1:9">
      <c r="A63" s="148"/>
      <c r="B63" s="136">
        <v>2021</v>
      </c>
      <c r="C63" s="141">
        <v>74</v>
      </c>
      <c r="D63" s="107">
        <v>48</v>
      </c>
      <c r="E63" s="107">
        <v>48</v>
      </c>
      <c r="F63" s="107" t="s">
        <v>68</v>
      </c>
      <c r="G63" s="107" t="s">
        <v>68</v>
      </c>
      <c r="H63" s="107">
        <v>26</v>
      </c>
      <c r="I63" s="53" t="s">
        <v>68</v>
      </c>
    </row>
    <row r="64" spans="1:9">
      <c r="A64" s="148"/>
      <c r="B64" s="136"/>
      <c r="C64" s="141"/>
      <c r="D64" s="107"/>
      <c r="E64" s="107"/>
      <c r="F64" s="107"/>
      <c r="G64" s="107"/>
      <c r="H64" s="107"/>
      <c r="I64" s="53"/>
    </row>
    <row r="65" spans="1:9">
      <c r="A65" s="148" t="s">
        <v>12</v>
      </c>
      <c r="B65" s="136">
        <v>2017</v>
      </c>
      <c r="C65" s="141">
        <v>349</v>
      </c>
      <c r="D65" s="153">
        <v>143</v>
      </c>
      <c r="E65" s="153">
        <v>143</v>
      </c>
      <c r="F65" s="107" t="s">
        <v>68</v>
      </c>
      <c r="G65" s="107" t="s">
        <v>68</v>
      </c>
      <c r="H65" s="153">
        <v>164</v>
      </c>
      <c r="I65" s="53">
        <v>42</v>
      </c>
    </row>
    <row r="66" spans="1:9">
      <c r="A66" s="148"/>
      <c r="B66" s="136">
        <v>2018</v>
      </c>
      <c r="C66" s="141">
        <v>349</v>
      </c>
      <c r="D66" s="107">
        <v>155</v>
      </c>
      <c r="E66" s="107">
        <v>155</v>
      </c>
      <c r="F66" s="107" t="s">
        <v>68</v>
      </c>
      <c r="G66" s="107" t="s">
        <v>68</v>
      </c>
      <c r="H66" s="107">
        <v>161</v>
      </c>
      <c r="I66" s="53">
        <v>34</v>
      </c>
    </row>
    <row r="67" spans="1:9">
      <c r="A67" s="148"/>
      <c r="B67" s="136">
        <v>2019</v>
      </c>
      <c r="C67" s="141">
        <v>350</v>
      </c>
      <c r="D67" s="107">
        <v>155</v>
      </c>
      <c r="E67" s="107">
        <v>155</v>
      </c>
      <c r="F67" s="107" t="s">
        <v>68</v>
      </c>
      <c r="G67" s="107" t="s">
        <v>68</v>
      </c>
      <c r="H67" s="107">
        <v>162</v>
      </c>
      <c r="I67" s="53">
        <v>33</v>
      </c>
    </row>
    <row r="68" spans="1:9">
      <c r="A68" s="148"/>
      <c r="B68" s="136">
        <v>2020</v>
      </c>
      <c r="C68" s="141">
        <v>350</v>
      </c>
      <c r="D68" s="107">
        <v>156</v>
      </c>
      <c r="E68" s="107">
        <v>156</v>
      </c>
      <c r="F68" s="107" t="s">
        <v>68</v>
      </c>
      <c r="G68" s="107" t="s">
        <v>68</v>
      </c>
      <c r="H68" s="107">
        <v>166</v>
      </c>
      <c r="I68" s="53">
        <v>29</v>
      </c>
    </row>
    <row r="69" spans="1:9">
      <c r="A69" s="148"/>
      <c r="B69" s="136">
        <v>2021</v>
      </c>
      <c r="C69" s="141">
        <v>350</v>
      </c>
      <c r="D69" s="107">
        <v>158</v>
      </c>
      <c r="E69" s="107">
        <v>158</v>
      </c>
      <c r="F69" s="107" t="s">
        <v>68</v>
      </c>
      <c r="G69" s="107" t="s">
        <v>68</v>
      </c>
      <c r="H69" s="107">
        <v>163</v>
      </c>
      <c r="I69" s="53">
        <v>29</v>
      </c>
    </row>
    <row r="70" spans="1:9">
      <c r="A70" s="148"/>
      <c r="B70" s="136"/>
      <c r="C70" s="141"/>
      <c r="D70" s="153"/>
      <c r="E70" s="153"/>
      <c r="F70" s="107"/>
      <c r="G70" s="107"/>
      <c r="H70" s="153"/>
      <c r="I70" s="53"/>
    </row>
    <row r="71" spans="1:9">
      <c r="A71" s="151" t="s">
        <v>730</v>
      </c>
      <c r="B71" s="136">
        <v>2017</v>
      </c>
      <c r="C71" s="141">
        <v>124</v>
      </c>
      <c r="D71" s="153">
        <v>114</v>
      </c>
      <c r="E71" s="153">
        <v>114</v>
      </c>
      <c r="F71" s="107" t="s">
        <v>68</v>
      </c>
      <c r="G71" s="107" t="s">
        <v>68</v>
      </c>
      <c r="H71" s="153">
        <v>10</v>
      </c>
      <c r="I71" s="53" t="s">
        <v>68</v>
      </c>
    </row>
    <row r="72" spans="1:9">
      <c r="A72" s="148"/>
      <c r="B72" s="136">
        <v>2018</v>
      </c>
      <c r="C72" s="141">
        <v>116</v>
      </c>
      <c r="D72" s="106">
        <v>110</v>
      </c>
      <c r="E72" s="106">
        <v>110</v>
      </c>
      <c r="F72" s="106" t="s">
        <v>68</v>
      </c>
      <c r="G72" s="106" t="s">
        <v>68</v>
      </c>
      <c r="H72" s="106">
        <v>7</v>
      </c>
      <c r="I72" s="53" t="s">
        <v>68</v>
      </c>
    </row>
    <row r="73" spans="1:9">
      <c r="A73" s="148"/>
      <c r="B73" s="136">
        <v>2019</v>
      </c>
      <c r="C73" s="141">
        <v>117</v>
      </c>
      <c r="D73" s="107">
        <v>110</v>
      </c>
      <c r="E73" s="107">
        <v>110</v>
      </c>
      <c r="F73" s="107" t="s">
        <v>68</v>
      </c>
      <c r="G73" s="107" t="s">
        <v>68</v>
      </c>
      <c r="H73" s="107">
        <v>7</v>
      </c>
      <c r="I73" s="53" t="s">
        <v>68</v>
      </c>
    </row>
    <row r="74" spans="1:9">
      <c r="A74" s="148"/>
      <c r="B74" s="136">
        <v>2020</v>
      </c>
      <c r="C74" s="141">
        <v>116</v>
      </c>
      <c r="D74" s="107">
        <v>114</v>
      </c>
      <c r="E74" s="107">
        <v>114</v>
      </c>
      <c r="F74" s="107" t="s">
        <v>68</v>
      </c>
      <c r="G74" s="107" t="s">
        <v>68</v>
      </c>
      <c r="H74" s="107">
        <v>3</v>
      </c>
      <c r="I74" s="53" t="s">
        <v>68</v>
      </c>
    </row>
    <row r="75" spans="1:9">
      <c r="A75" s="148"/>
      <c r="B75" s="136">
        <v>2021</v>
      </c>
      <c r="C75" s="141">
        <v>116</v>
      </c>
      <c r="D75" s="107">
        <v>116</v>
      </c>
      <c r="E75" s="107">
        <v>116</v>
      </c>
      <c r="F75" s="107" t="s">
        <v>68</v>
      </c>
      <c r="G75" s="107" t="s">
        <v>68</v>
      </c>
      <c r="H75" s="107" t="s">
        <v>68</v>
      </c>
      <c r="I75" s="53" t="s">
        <v>68</v>
      </c>
    </row>
    <row r="76" spans="1:9">
      <c r="A76" s="148"/>
      <c r="B76" s="136"/>
      <c r="C76" s="141"/>
      <c r="D76" s="107"/>
      <c r="E76" s="107"/>
      <c r="F76" s="107"/>
      <c r="G76" s="107"/>
      <c r="H76" s="107"/>
      <c r="I76" s="53"/>
    </row>
    <row r="77" spans="1:9">
      <c r="A77" s="151" t="s">
        <v>1508</v>
      </c>
      <c r="B77" s="136">
        <v>2017</v>
      </c>
      <c r="C77" s="141">
        <v>226</v>
      </c>
      <c r="D77" s="153">
        <v>159</v>
      </c>
      <c r="E77" s="153">
        <v>159</v>
      </c>
      <c r="F77" s="153" t="s">
        <v>68</v>
      </c>
      <c r="G77" s="107" t="s">
        <v>68</v>
      </c>
      <c r="H77" s="153">
        <v>67</v>
      </c>
      <c r="I77" s="53" t="s">
        <v>720</v>
      </c>
    </row>
    <row r="78" spans="1:9">
      <c r="A78" s="148"/>
      <c r="B78" s="136">
        <v>2018</v>
      </c>
      <c r="C78" s="141">
        <v>226</v>
      </c>
      <c r="D78" s="107">
        <v>161</v>
      </c>
      <c r="E78" s="107">
        <v>161</v>
      </c>
      <c r="F78" s="107" t="s">
        <v>68</v>
      </c>
      <c r="G78" s="107" t="s">
        <v>68</v>
      </c>
      <c r="H78" s="107">
        <v>65</v>
      </c>
      <c r="I78" s="53" t="s">
        <v>720</v>
      </c>
    </row>
    <row r="79" spans="1:9">
      <c r="A79" s="148"/>
      <c r="B79" s="136">
        <v>2019</v>
      </c>
      <c r="C79" s="141">
        <v>226</v>
      </c>
      <c r="D79" s="107">
        <v>166</v>
      </c>
      <c r="E79" s="107">
        <v>166</v>
      </c>
      <c r="F79" s="107" t="s">
        <v>68</v>
      </c>
      <c r="G79" s="107" t="s">
        <v>68</v>
      </c>
      <c r="H79" s="107">
        <v>60</v>
      </c>
      <c r="I79" s="53" t="s">
        <v>68</v>
      </c>
    </row>
    <row r="80" spans="1:9">
      <c r="A80" s="148"/>
      <c r="B80" s="136">
        <v>2020</v>
      </c>
      <c r="C80" s="141">
        <v>226</v>
      </c>
      <c r="D80" s="107">
        <v>166</v>
      </c>
      <c r="E80" s="107">
        <v>166</v>
      </c>
      <c r="F80" s="107" t="s">
        <v>68</v>
      </c>
      <c r="G80" s="107" t="s">
        <v>68</v>
      </c>
      <c r="H80" s="107">
        <v>60</v>
      </c>
      <c r="I80" s="53" t="s">
        <v>68</v>
      </c>
    </row>
    <row r="81" spans="1:9">
      <c r="A81" s="148"/>
      <c r="B81" s="136">
        <v>2021</v>
      </c>
      <c r="C81" s="141">
        <v>226</v>
      </c>
      <c r="D81" s="107">
        <v>169</v>
      </c>
      <c r="E81" s="107">
        <v>169</v>
      </c>
      <c r="F81" s="107" t="s">
        <v>68</v>
      </c>
      <c r="G81" s="107" t="s">
        <v>68</v>
      </c>
      <c r="H81" s="107">
        <v>57</v>
      </c>
      <c r="I81" s="53" t="s">
        <v>68</v>
      </c>
    </row>
    <row r="82" spans="1:9">
      <c r="A82" s="148"/>
      <c r="B82" s="136"/>
      <c r="C82" s="141"/>
      <c r="D82" s="153"/>
      <c r="E82" s="153"/>
      <c r="F82" s="107"/>
      <c r="G82" s="107"/>
      <c r="H82" s="153"/>
      <c r="I82" s="53"/>
    </row>
    <row r="83" spans="1:9">
      <c r="A83" s="151" t="s">
        <v>14</v>
      </c>
      <c r="B83" s="136">
        <v>2017</v>
      </c>
      <c r="C83" s="141">
        <v>181</v>
      </c>
      <c r="D83" s="153">
        <v>113</v>
      </c>
      <c r="E83" s="153">
        <v>113</v>
      </c>
      <c r="F83" s="107" t="s">
        <v>68</v>
      </c>
      <c r="G83" s="107" t="s">
        <v>68</v>
      </c>
      <c r="H83" s="153">
        <v>68</v>
      </c>
      <c r="I83" s="53" t="s">
        <v>720</v>
      </c>
    </row>
    <row r="84" spans="1:9">
      <c r="A84" s="148"/>
      <c r="B84" s="136">
        <v>2018</v>
      </c>
      <c r="C84" s="141">
        <v>181</v>
      </c>
      <c r="D84" s="107">
        <v>115</v>
      </c>
      <c r="E84" s="107">
        <v>115</v>
      </c>
      <c r="F84" s="107" t="s">
        <v>68</v>
      </c>
      <c r="G84" s="107" t="s">
        <v>68</v>
      </c>
      <c r="H84" s="107">
        <v>67</v>
      </c>
      <c r="I84" s="53" t="s">
        <v>720</v>
      </c>
    </row>
    <row r="85" spans="1:9">
      <c r="A85" s="148"/>
      <c r="B85" s="136">
        <v>2019</v>
      </c>
      <c r="C85" s="141">
        <v>182</v>
      </c>
      <c r="D85" s="107">
        <v>115</v>
      </c>
      <c r="E85" s="107">
        <v>115</v>
      </c>
      <c r="F85" s="107" t="s">
        <v>68</v>
      </c>
      <c r="G85" s="107" t="s">
        <v>68</v>
      </c>
      <c r="H85" s="107">
        <v>67</v>
      </c>
      <c r="I85" s="53" t="s">
        <v>68</v>
      </c>
    </row>
    <row r="86" spans="1:9">
      <c r="A86" s="148"/>
      <c r="B86" s="136">
        <v>2020</v>
      </c>
      <c r="C86" s="141">
        <v>181</v>
      </c>
      <c r="D86" s="107">
        <v>116</v>
      </c>
      <c r="E86" s="107">
        <v>116</v>
      </c>
      <c r="F86" s="107" t="s">
        <v>68</v>
      </c>
      <c r="G86" s="107" t="s">
        <v>68</v>
      </c>
      <c r="H86" s="107">
        <v>65</v>
      </c>
      <c r="I86" s="53" t="s">
        <v>68</v>
      </c>
    </row>
    <row r="87" spans="1:9">
      <c r="A87" s="148"/>
      <c r="B87" s="136">
        <v>2021</v>
      </c>
      <c r="C87" s="141">
        <v>181</v>
      </c>
      <c r="D87" s="107">
        <v>116</v>
      </c>
      <c r="E87" s="107">
        <v>116</v>
      </c>
      <c r="F87" s="107" t="s">
        <v>68</v>
      </c>
      <c r="G87" s="107" t="s">
        <v>68</v>
      </c>
      <c r="H87" s="107">
        <v>65</v>
      </c>
      <c r="I87" s="53" t="s">
        <v>68</v>
      </c>
    </row>
    <row r="88" spans="1:9">
      <c r="A88" s="148"/>
      <c r="B88" s="136"/>
      <c r="C88" s="141"/>
      <c r="D88" s="107"/>
      <c r="E88" s="107"/>
      <c r="F88" s="107"/>
      <c r="G88" s="107"/>
      <c r="H88" s="107"/>
      <c r="I88" s="53"/>
    </row>
    <row r="89" spans="1:9">
      <c r="A89" s="148" t="s">
        <v>15</v>
      </c>
      <c r="B89" s="136">
        <v>2017</v>
      </c>
      <c r="C89" s="141">
        <v>42</v>
      </c>
      <c r="D89" s="107">
        <v>37</v>
      </c>
      <c r="E89" s="107">
        <v>37</v>
      </c>
      <c r="F89" s="107" t="s">
        <v>68</v>
      </c>
      <c r="G89" s="107" t="s">
        <v>68</v>
      </c>
      <c r="H89" s="107">
        <v>5</v>
      </c>
      <c r="I89" s="53" t="s">
        <v>720</v>
      </c>
    </row>
    <row r="90" spans="1:9">
      <c r="A90" s="148"/>
      <c r="B90" s="136">
        <v>2018</v>
      </c>
      <c r="C90" s="141">
        <v>42</v>
      </c>
      <c r="D90" s="107">
        <v>37</v>
      </c>
      <c r="E90" s="107">
        <v>37</v>
      </c>
      <c r="F90" s="107" t="s">
        <v>68</v>
      </c>
      <c r="G90" s="107" t="s">
        <v>68</v>
      </c>
      <c r="H90" s="107">
        <v>5</v>
      </c>
      <c r="I90" s="53" t="s">
        <v>720</v>
      </c>
    </row>
    <row r="91" spans="1:9">
      <c r="A91" s="148"/>
      <c r="B91" s="136">
        <v>2019</v>
      </c>
      <c r="C91" s="141">
        <v>42</v>
      </c>
      <c r="D91" s="107">
        <v>37</v>
      </c>
      <c r="E91" s="107">
        <v>37</v>
      </c>
      <c r="F91" s="107" t="s">
        <v>68</v>
      </c>
      <c r="G91" s="107" t="s">
        <v>68</v>
      </c>
      <c r="H91" s="107">
        <v>5</v>
      </c>
      <c r="I91" s="53" t="s">
        <v>68</v>
      </c>
    </row>
    <row r="92" spans="1:9">
      <c r="A92" s="148"/>
      <c r="B92" s="136">
        <v>2020</v>
      </c>
      <c r="C92" s="141">
        <v>42</v>
      </c>
      <c r="D92" s="107">
        <v>37</v>
      </c>
      <c r="E92" s="107">
        <v>37</v>
      </c>
      <c r="F92" s="107" t="s">
        <v>68</v>
      </c>
      <c r="G92" s="107" t="s">
        <v>68</v>
      </c>
      <c r="H92" s="107">
        <v>5</v>
      </c>
      <c r="I92" s="53" t="s">
        <v>68</v>
      </c>
    </row>
    <row r="93" spans="1:9">
      <c r="A93" s="148"/>
      <c r="B93" s="136">
        <v>2021</v>
      </c>
      <c r="C93" s="141">
        <v>42</v>
      </c>
      <c r="D93" s="107">
        <v>37</v>
      </c>
      <c r="E93" s="107">
        <v>37</v>
      </c>
      <c r="F93" s="107" t="s">
        <v>68</v>
      </c>
      <c r="G93" s="107" t="s">
        <v>68</v>
      </c>
      <c r="H93" s="107">
        <v>5</v>
      </c>
      <c r="I93" s="53" t="s">
        <v>68</v>
      </c>
    </row>
    <row r="94" spans="1:9">
      <c r="A94" s="148"/>
      <c r="B94" s="136"/>
      <c r="C94" s="141"/>
      <c r="D94" s="153"/>
      <c r="E94" s="153"/>
      <c r="F94" s="107"/>
      <c r="G94" s="107"/>
      <c r="H94" s="153"/>
      <c r="I94" s="53"/>
    </row>
    <row r="95" spans="1:9">
      <c r="A95" s="314" t="s">
        <v>150</v>
      </c>
      <c r="B95" s="136">
        <v>2017</v>
      </c>
      <c r="C95" s="141">
        <v>168</v>
      </c>
      <c r="D95" s="153">
        <v>141</v>
      </c>
      <c r="E95" s="153">
        <v>141</v>
      </c>
      <c r="F95" s="107" t="s">
        <v>68</v>
      </c>
      <c r="G95" s="107" t="s">
        <v>68</v>
      </c>
      <c r="H95" s="153">
        <v>27</v>
      </c>
      <c r="I95" s="53" t="s">
        <v>720</v>
      </c>
    </row>
    <row r="96" spans="1:9">
      <c r="A96" s="148"/>
      <c r="B96" s="136">
        <v>2018</v>
      </c>
      <c r="C96" s="141">
        <v>168</v>
      </c>
      <c r="D96" s="107">
        <v>144</v>
      </c>
      <c r="E96" s="107">
        <v>144</v>
      </c>
      <c r="F96" s="107" t="s">
        <v>68</v>
      </c>
      <c r="G96" s="107" t="s">
        <v>68</v>
      </c>
      <c r="H96" s="107">
        <v>24</v>
      </c>
      <c r="I96" s="53" t="s">
        <v>720</v>
      </c>
    </row>
    <row r="97" spans="1:9">
      <c r="A97" s="148"/>
      <c r="B97" s="136">
        <v>2019</v>
      </c>
      <c r="C97" s="364">
        <v>168</v>
      </c>
      <c r="D97" s="107">
        <v>147</v>
      </c>
      <c r="E97" s="107">
        <v>147</v>
      </c>
      <c r="F97" s="107" t="s">
        <v>68</v>
      </c>
      <c r="G97" s="107" t="s">
        <v>68</v>
      </c>
      <c r="H97" s="107">
        <v>21</v>
      </c>
      <c r="I97" s="53" t="s">
        <v>68</v>
      </c>
    </row>
    <row r="98" spans="1:9">
      <c r="A98" s="148"/>
      <c r="B98" s="136">
        <v>2020</v>
      </c>
      <c r="C98" s="364">
        <v>173</v>
      </c>
      <c r="D98" s="107">
        <v>153</v>
      </c>
      <c r="E98" s="107">
        <v>153</v>
      </c>
      <c r="F98" s="107" t="s">
        <v>68</v>
      </c>
      <c r="G98" s="107" t="s">
        <v>68</v>
      </c>
      <c r="H98" s="107">
        <v>20</v>
      </c>
      <c r="I98" s="53" t="s">
        <v>68</v>
      </c>
    </row>
    <row r="99" spans="1:9">
      <c r="A99" s="148"/>
      <c r="B99" s="136">
        <v>2021</v>
      </c>
      <c r="C99" s="364">
        <v>173</v>
      </c>
      <c r="D99" s="107">
        <v>155</v>
      </c>
      <c r="E99" s="107">
        <v>155</v>
      </c>
      <c r="F99" s="107" t="s">
        <v>68</v>
      </c>
      <c r="G99" s="107" t="s">
        <v>68</v>
      </c>
      <c r="H99" s="107">
        <v>18</v>
      </c>
      <c r="I99" s="53" t="s">
        <v>68</v>
      </c>
    </row>
    <row r="100" spans="1:9">
      <c r="A100" s="148"/>
      <c r="B100" s="315"/>
      <c r="C100" s="364"/>
      <c r="D100" s="153"/>
      <c r="E100" s="153"/>
      <c r="F100" s="107"/>
      <c r="G100" s="107"/>
      <c r="H100" s="153"/>
      <c r="I100" s="53"/>
    </row>
    <row r="101" spans="1:9">
      <c r="A101" s="148" t="s">
        <v>17</v>
      </c>
      <c r="B101" s="315">
        <v>2017</v>
      </c>
      <c r="C101" s="364">
        <v>5</v>
      </c>
      <c r="D101" s="153">
        <v>5</v>
      </c>
      <c r="E101" s="153">
        <v>5</v>
      </c>
      <c r="F101" s="107" t="s">
        <v>68</v>
      </c>
      <c r="G101" s="107" t="s">
        <v>68</v>
      </c>
      <c r="H101" s="153" t="s">
        <v>68</v>
      </c>
      <c r="I101" s="53" t="s">
        <v>720</v>
      </c>
    </row>
    <row r="102" spans="1:9">
      <c r="A102" s="148"/>
      <c r="B102" s="136">
        <v>2018</v>
      </c>
      <c r="C102" s="141">
        <v>5</v>
      </c>
      <c r="D102" s="107">
        <v>5</v>
      </c>
      <c r="E102" s="107">
        <v>5</v>
      </c>
      <c r="F102" s="107" t="s">
        <v>68</v>
      </c>
      <c r="G102" s="107" t="s">
        <v>68</v>
      </c>
      <c r="H102" s="107" t="s">
        <v>68</v>
      </c>
      <c r="I102" s="53" t="s">
        <v>720</v>
      </c>
    </row>
    <row r="103" spans="1:9">
      <c r="A103" s="148"/>
      <c r="B103" s="136">
        <v>2019</v>
      </c>
      <c r="C103" s="141">
        <v>5</v>
      </c>
      <c r="D103" s="107">
        <v>5</v>
      </c>
      <c r="E103" s="107">
        <v>5</v>
      </c>
      <c r="F103" s="107" t="s">
        <v>68</v>
      </c>
      <c r="G103" s="107" t="s">
        <v>68</v>
      </c>
      <c r="H103" s="107" t="s">
        <v>68</v>
      </c>
      <c r="I103" s="53" t="s">
        <v>68</v>
      </c>
    </row>
    <row r="104" spans="1:9">
      <c r="A104" s="148"/>
      <c r="B104" s="136">
        <v>2020</v>
      </c>
      <c r="C104" s="141">
        <v>5</v>
      </c>
      <c r="D104" s="107">
        <v>5</v>
      </c>
      <c r="E104" s="107">
        <v>5</v>
      </c>
      <c r="F104" s="107" t="s">
        <v>68</v>
      </c>
      <c r="G104" s="107" t="s">
        <v>68</v>
      </c>
      <c r="H104" s="107" t="s">
        <v>68</v>
      </c>
      <c r="I104" s="53" t="s">
        <v>68</v>
      </c>
    </row>
    <row r="105" spans="1:9">
      <c r="A105" s="148"/>
      <c r="B105" s="136">
        <v>2021</v>
      </c>
      <c r="C105" s="141">
        <v>15</v>
      </c>
      <c r="D105" s="107">
        <v>15</v>
      </c>
      <c r="E105" s="107">
        <v>15</v>
      </c>
      <c r="F105" s="107" t="s">
        <v>68</v>
      </c>
      <c r="G105" s="107" t="s">
        <v>68</v>
      </c>
      <c r="H105" s="107" t="s">
        <v>68</v>
      </c>
      <c r="I105" s="53" t="s">
        <v>68</v>
      </c>
    </row>
    <row r="106" spans="1:9">
      <c r="A106" s="148"/>
      <c r="B106" s="136"/>
      <c r="C106" s="141"/>
      <c r="D106" s="107"/>
      <c r="E106" s="107"/>
      <c r="F106" s="107"/>
      <c r="G106" s="107"/>
      <c r="H106" s="107"/>
      <c r="I106" s="53"/>
    </row>
    <row r="107" spans="1:9">
      <c r="A107" s="148" t="s">
        <v>18</v>
      </c>
      <c r="B107" s="136">
        <v>2017</v>
      </c>
      <c r="C107" s="141">
        <v>21</v>
      </c>
      <c r="D107" s="107">
        <v>4</v>
      </c>
      <c r="E107" s="107">
        <v>4</v>
      </c>
      <c r="F107" s="107" t="s">
        <v>68</v>
      </c>
      <c r="G107" s="107" t="s">
        <v>68</v>
      </c>
      <c r="H107" s="107">
        <v>17</v>
      </c>
      <c r="I107" s="53" t="s">
        <v>720</v>
      </c>
    </row>
    <row r="108" spans="1:9">
      <c r="A108" s="148"/>
      <c r="B108" s="136">
        <v>2018</v>
      </c>
      <c r="C108" s="141">
        <v>25</v>
      </c>
      <c r="D108" s="106">
        <v>8</v>
      </c>
      <c r="E108" s="106">
        <v>4</v>
      </c>
      <c r="F108" s="106">
        <v>4</v>
      </c>
      <c r="G108" s="106" t="s">
        <v>68</v>
      </c>
      <c r="H108" s="106">
        <v>17</v>
      </c>
      <c r="I108" s="106" t="s">
        <v>720</v>
      </c>
    </row>
    <row r="109" spans="1:9">
      <c r="A109" s="148"/>
      <c r="B109" s="136">
        <v>2019</v>
      </c>
      <c r="C109" s="140">
        <v>25</v>
      </c>
      <c r="D109" s="107">
        <v>8</v>
      </c>
      <c r="E109" s="107">
        <v>4</v>
      </c>
      <c r="F109" s="107">
        <v>4</v>
      </c>
      <c r="G109" s="107" t="s">
        <v>68</v>
      </c>
      <c r="H109" s="107">
        <v>17</v>
      </c>
      <c r="I109" s="53" t="s">
        <v>68</v>
      </c>
    </row>
    <row r="110" spans="1:9">
      <c r="A110" s="148"/>
      <c r="B110" s="136">
        <v>2020</v>
      </c>
      <c r="C110" s="140">
        <v>25</v>
      </c>
      <c r="D110" s="107">
        <v>8</v>
      </c>
      <c r="E110" s="107">
        <v>4</v>
      </c>
      <c r="F110" s="107">
        <v>4</v>
      </c>
      <c r="G110" s="107" t="s">
        <v>68</v>
      </c>
      <c r="H110" s="107">
        <v>17</v>
      </c>
      <c r="I110" s="53" t="s">
        <v>68</v>
      </c>
    </row>
    <row r="111" spans="1:9">
      <c r="A111" s="148"/>
      <c r="B111" s="136">
        <v>2021</v>
      </c>
      <c r="C111" s="140">
        <v>25</v>
      </c>
      <c r="D111" s="107">
        <v>8</v>
      </c>
      <c r="E111" s="107">
        <v>8</v>
      </c>
      <c r="F111" s="107" t="s">
        <v>68</v>
      </c>
      <c r="G111" s="107" t="s">
        <v>68</v>
      </c>
      <c r="H111" s="107">
        <v>17</v>
      </c>
      <c r="I111" s="53" t="s">
        <v>68</v>
      </c>
    </row>
    <row r="112" spans="1:9">
      <c r="A112" s="148"/>
      <c r="B112" s="136"/>
      <c r="C112" s="140"/>
      <c r="D112" s="107"/>
      <c r="E112" s="107"/>
      <c r="F112" s="107"/>
      <c r="G112" s="107"/>
      <c r="H112" s="107"/>
      <c r="I112" s="53"/>
    </row>
    <row r="113" spans="1:9">
      <c r="A113" s="151" t="s">
        <v>19</v>
      </c>
      <c r="B113" s="136">
        <v>2017</v>
      </c>
      <c r="C113" s="140">
        <v>867</v>
      </c>
      <c r="D113" s="107">
        <v>331</v>
      </c>
      <c r="E113" s="107">
        <v>331</v>
      </c>
      <c r="F113" s="107" t="s">
        <v>68</v>
      </c>
      <c r="G113" s="107" t="s">
        <v>68</v>
      </c>
      <c r="H113" s="107">
        <v>526</v>
      </c>
      <c r="I113" s="53">
        <v>10</v>
      </c>
    </row>
    <row r="114" spans="1:9">
      <c r="A114" s="148"/>
      <c r="B114" s="136">
        <v>2018</v>
      </c>
      <c r="C114" s="141">
        <v>870</v>
      </c>
      <c r="D114" s="107">
        <v>340</v>
      </c>
      <c r="E114" s="107">
        <v>340</v>
      </c>
      <c r="F114" s="107" t="s">
        <v>68</v>
      </c>
      <c r="G114" s="107" t="s">
        <v>68</v>
      </c>
      <c r="H114" s="107">
        <v>520</v>
      </c>
      <c r="I114" s="53">
        <v>9</v>
      </c>
    </row>
    <row r="115" spans="1:9">
      <c r="A115" s="148"/>
      <c r="B115" s="136">
        <v>2019</v>
      </c>
      <c r="C115" s="141">
        <v>869</v>
      </c>
      <c r="D115" s="107">
        <v>349</v>
      </c>
      <c r="E115" s="107">
        <v>349</v>
      </c>
      <c r="F115" s="107" t="s">
        <v>68</v>
      </c>
      <c r="G115" s="107" t="s">
        <v>68</v>
      </c>
      <c r="H115" s="107">
        <v>511</v>
      </c>
      <c r="I115" s="53">
        <v>9</v>
      </c>
    </row>
    <row r="116" spans="1:9">
      <c r="A116" s="148"/>
      <c r="B116" s="136">
        <v>2020</v>
      </c>
      <c r="C116" s="141">
        <v>879</v>
      </c>
      <c r="D116" s="107">
        <v>364</v>
      </c>
      <c r="E116" s="107">
        <v>364</v>
      </c>
      <c r="F116" s="107" t="s">
        <v>68</v>
      </c>
      <c r="G116" s="107" t="s">
        <v>68</v>
      </c>
      <c r="H116" s="107">
        <v>503</v>
      </c>
      <c r="I116" s="53" t="s">
        <v>68</v>
      </c>
    </row>
    <row r="117" spans="1:9">
      <c r="A117" s="148"/>
      <c r="B117" s="136">
        <v>2021</v>
      </c>
      <c r="C117" s="141">
        <v>878</v>
      </c>
      <c r="D117" s="107">
        <v>367</v>
      </c>
      <c r="E117" s="107">
        <v>367</v>
      </c>
      <c r="F117" s="107" t="s">
        <v>68</v>
      </c>
      <c r="G117" s="107" t="s">
        <v>68</v>
      </c>
      <c r="H117" s="107">
        <v>502</v>
      </c>
      <c r="I117" s="53">
        <v>9</v>
      </c>
    </row>
    <row r="118" spans="1:9">
      <c r="A118" s="148"/>
      <c r="B118" s="136"/>
      <c r="C118" s="141"/>
      <c r="D118" s="107"/>
      <c r="E118" s="107"/>
      <c r="F118" s="107"/>
      <c r="G118" s="107"/>
      <c r="H118" s="107"/>
      <c r="I118" s="53"/>
    </row>
    <row r="119" spans="1:9">
      <c r="A119" s="154" t="s">
        <v>20</v>
      </c>
      <c r="B119" s="136">
        <v>2017</v>
      </c>
      <c r="C119" s="141">
        <v>48</v>
      </c>
      <c r="D119" s="107">
        <v>39</v>
      </c>
      <c r="E119" s="107">
        <v>39</v>
      </c>
      <c r="F119" s="107" t="s">
        <v>68</v>
      </c>
      <c r="G119" s="107" t="s">
        <v>68</v>
      </c>
      <c r="H119" s="107">
        <v>9</v>
      </c>
      <c r="I119" s="53" t="s">
        <v>720</v>
      </c>
    </row>
    <row r="120" spans="1:9">
      <c r="A120" s="154"/>
      <c r="B120" s="136">
        <v>2018</v>
      </c>
      <c r="C120" s="141">
        <v>48</v>
      </c>
      <c r="D120" s="107">
        <v>41</v>
      </c>
      <c r="E120" s="107">
        <v>41</v>
      </c>
      <c r="F120" s="107" t="s">
        <v>68</v>
      </c>
      <c r="G120" s="107" t="s">
        <v>68</v>
      </c>
      <c r="H120" s="107">
        <v>7</v>
      </c>
      <c r="I120" s="53" t="s">
        <v>68</v>
      </c>
    </row>
    <row r="121" spans="1:9">
      <c r="A121" s="154"/>
      <c r="B121" s="136">
        <v>2019</v>
      </c>
      <c r="C121" s="141">
        <v>48</v>
      </c>
      <c r="D121" s="107">
        <v>41</v>
      </c>
      <c r="E121" s="107">
        <v>41</v>
      </c>
      <c r="F121" s="107" t="s">
        <v>68</v>
      </c>
      <c r="G121" s="107" t="s">
        <v>68</v>
      </c>
      <c r="H121" s="107">
        <v>7</v>
      </c>
      <c r="I121" s="53" t="s">
        <v>68</v>
      </c>
    </row>
    <row r="122" spans="1:9">
      <c r="A122" s="154"/>
      <c r="B122" s="136">
        <v>2020</v>
      </c>
      <c r="C122" s="141">
        <v>48</v>
      </c>
      <c r="D122" s="107">
        <v>41</v>
      </c>
      <c r="E122" s="107">
        <v>41</v>
      </c>
      <c r="F122" s="107" t="s">
        <v>68</v>
      </c>
      <c r="G122" s="107" t="s">
        <v>68</v>
      </c>
      <c r="H122" s="107">
        <v>7</v>
      </c>
      <c r="I122" s="53" t="s">
        <v>68</v>
      </c>
    </row>
    <row r="123" spans="1:9">
      <c r="A123" s="154"/>
      <c r="B123" s="136">
        <v>2021</v>
      </c>
      <c r="C123" s="141">
        <v>48</v>
      </c>
      <c r="D123" s="107">
        <v>41</v>
      </c>
      <c r="E123" s="107">
        <v>41</v>
      </c>
      <c r="F123" s="107" t="s">
        <v>68</v>
      </c>
      <c r="G123" s="107" t="s">
        <v>68</v>
      </c>
      <c r="H123" s="107">
        <v>7</v>
      </c>
      <c r="I123" s="53" t="s">
        <v>68</v>
      </c>
    </row>
    <row r="124" spans="1:9">
      <c r="A124" s="154"/>
      <c r="B124" s="136"/>
      <c r="C124" s="141"/>
      <c r="D124" s="107"/>
      <c r="E124" s="107"/>
      <c r="F124" s="107"/>
      <c r="G124" s="107"/>
      <c r="H124" s="107"/>
      <c r="I124" s="53"/>
    </row>
    <row r="125" spans="1:9">
      <c r="A125" s="154" t="s">
        <v>21</v>
      </c>
      <c r="B125" s="136">
        <v>2017</v>
      </c>
      <c r="C125" s="141">
        <v>117</v>
      </c>
      <c r="D125" s="107">
        <v>39</v>
      </c>
      <c r="E125" s="107">
        <v>39</v>
      </c>
      <c r="F125" s="107" t="s">
        <v>68</v>
      </c>
      <c r="G125" s="107" t="s">
        <v>68</v>
      </c>
      <c r="H125" s="107">
        <v>68</v>
      </c>
      <c r="I125" s="53">
        <v>10</v>
      </c>
    </row>
    <row r="126" spans="1:9">
      <c r="A126" s="154"/>
      <c r="B126" s="136">
        <v>2018</v>
      </c>
      <c r="C126" s="141">
        <v>117</v>
      </c>
      <c r="D126" s="107">
        <v>41</v>
      </c>
      <c r="E126" s="107">
        <v>41</v>
      </c>
      <c r="F126" s="107" t="s">
        <v>68</v>
      </c>
      <c r="G126" s="107" t="s">
        <v>68</v>
      </c>
      <c r="H126" s="107">
        <v>68</v>
      </c>
      <c r="I126" s="53">
        <v>9</v>
      </c>
    </row>
    <row r="127" spans="1:9">
      <c r="A127" s="154"/>
      <c r="B127" s="136">
        <v>2019</v>
      </c>
      <c r="C127" s="141">
        <v>118</v>
      </c>
      <c r="D127" s="107">
        <v>42</v>
      </c>
      <c r="E127" s="107">
        <v>42</v>
      </c>
      <c r="F127" s="107" t="s">
        <v>68</v>
      </c>
      <c r="G127" s="107" t="s">
        <v>68</v>
      </c>
      <c r="H127" s="107">
        <v>67</v>
      </c>
      <c r="I127" s="53">
        <v>9</v>
      </c>
    </row>
    <row r="128" spans="1:9">
      <c r="A128" s="154"/>
      <c r="B128" s="136">
        <v>2020</v>
      </c>
      <c r="C128" s="141">
        <v>126</v>
      </c>
      <c r="D128" s="107">
        <v>53</v>
      </c>
      <c r="E128" s="107">
        <v>53</v>
      </c>
      <c r="F128" s="107" t="s">
        <v>68</v>
      </c>
      <c r="G128" s="107" t="s">
        <v>68</v>
      </c>
      <c r="H128" s="107">
        <v>64</v>
      </c>
      <c r="I128" s="53">
        <v>9</v>
      </c>
    </row>
    <row r="129" spans="1:9">
      <c r="A129" s="154"/>
      <c r="B129" s="136">
        <v>2021</v>
      </c>
      <c r="C129" s="141">
        <v>126</v>
      </c>
      <c r="D129" s="107">
        <v>53</v>
      </c>
      <c r="E129" s="107">
        <v>53</v>
      </c>
      <c r="F129" s="107" t="s">
        <v>68</v>
      </c>
      <c r="G129" s="107" t="s">
        <v>68</v>
      </c>
      <c r="H129" s="107">
        <v>64</v>
      </c>
      <c r="I129" s="53">
        <v>9</v>
      </c>
    </row>
    <row r="130" spans="1:9">
      <c r="A130" s="154"/>
      <c r="B130" s="136"/>
      <c r="C130" s="141"/>
      <c r="D130" s="107"/>
      <c r="E130" s="107"/>
      <c r="F130" s="107"/>
      <c r="G130" s="107"/>
      <c r="H130" s="107"/>
      <c r="I130" s="53"/>
    </row>
    <row r="131" spans="1:9">
      <c r="A131" s="154" t="s">
        <v>22</v>
      </c>
      <c r="B131" s="136">
        <v>2017</v>
      </c>
      <c r="C131" s="141">
        <v>74</v>
      </c>
      <c r="D131" s="107">
        <v>63</v>
      </c>
      <c r="E131" s="107">
        <v>63</v>
      </c>
      <c r="F131" s="107" t="s">
        <v>68</v>
      </c>
      <c r="G131" s="107" t="s">
        <v>68</v>
      </c>
      <c r="H131" s="107">
        <v>11</v>
      </c>
      <c r="I131" s="53" t="s">
        <v>720</v>
      </c>
    </row>
    <row r="132" spans="1:9">
      <c r="A132" s="154"/>
      <c r="B132" s="136">
        <v>2018</v>
      </c>
      <c r="C132" s="141">
        <v>74</v>
      </c>
      <c r="D132" s="107">
        <v>63</v>
      </c>
      <c r="E132" s="107">
        <v>63</v>
      </c>
      <c r="F132" s="107" t="s">
        <v>68</v>
      </c>
      <c r="G132" s="107" t="s">
        <v>68</v>
      </c>
      <c r="H132" s="107">
        <v>11</v>
      </c>
      <c r="I132" s="53" t="s">
        <v>68</v>
      </c>
    </row>
    <row r="133" spans="1:9">
      <c r="A133" s="154"/>
      <c r="B133" s="136">
        <v>2019</v>
      </c>
      <c r="C133" s="141">
        <v>73</v>
      </c>
      <c r="D133" s="107">
        <v>69</v>
      </c>
      <c r="E133" s="107">
        <v>69</v>
      </c>
      <c r="F133" s="107" t="s">
        <v>68</v>
      </c>
      <c r="G133" s="107" t="s">
        <v>68</v>
      </c>
      <c r="H133" s="107">
        <v>4</v>
      </c>
      <c r="I133" s="53" t="s">
        <v>68</v>
      </c>
    </row>
    <row r="134" spans="1:9">
      <c r="A134" s="154"/>
      <c r="B134" s="136">
        <v>2020</v>
      </c>
      <c r="C134" s="141">
        <v>75</v>
      </c>
      <c r="D134" s="107">
        <v>70</v>
      </c>
      <c r="E134" s="107">
        <v>70</v>
      </c>
      <c r="F134" s="107" t="s">
        <v>68</v>
      </c>
      <c r="G134" s="107" t="s">
        <v>68</v>
      </c>
      <c r="H134" s="107">
        <v>4</v>
      </c>
      <c r="I134" s="53" t="s">
        <v>68</v>
      </c>
    </row>
    <row r="135" spans="1:9">
      <c r="A135" s="154"/>
      <c r="B135" s="136">
        <v>2021</v>
      </c>
      <c r="C135" s="141">
        <v>74</v>
      </c>
      <c r="D135" s="107">
        <v>70</v>
      </c>
      <c r="E135" s="107">
        <v>70</v>
      </c>
      <c r="F135" s="107" t="s">
        <v>68</v>
      </c>
      <c r="G135" s="107" t="s">
        <v>68</v>
      </c>
      <c r="H135" s="107">
        <v>4</v>
      </c>
      <c r="I135" s="53" t="s">
        <v>68</v>
      </c>
    </row>
    <row r="136" spans="1:9">
      <c r="A136" s="154"/>
      <c r="B136" s="136"/>
      <c r="C136" s="141"/>
      <c r="D136" s="107"/>
      <c r="E136" s="107"/>
      <c r="F136" s="107"/>
      <c r="G136" s="107"/>
      <c r="H136" s="107"/>
      <c r="I136" s="53"/>
    </row>
    <row r="137" spans="1:9">
      <c r="A137" s="154" t="s">
        <v>23</v>
      </c>
      <c r="B137" s="136">
        <v>2017</v>
      </c>
      <c r="C137" s="141">
        <v>277</v>
      </c>
      <c r="D137" s="107">
        <v>70</v>
      </c>
      <c r="E137" s="107">
        <v>70</v>
      </c>
      <c r="F137" s="107" t="s">
        <v>68</v>
      </c>
      <c r="G137" s="107" t="s">
        <v>68</v>
      </c>
      <c r="H137" s="107">
        <v>207</v>
      </c>
      <c r="I137" s="53" t="s">
        <v>720</v>
      </c>
    </row>
    <row r="138" spans="1:9">
      <c r="A138" s="154"/>
      <c r="B138" s="136">
        <v>2018</v>
      </c>
      <c r="C138" s="141">
        <v>280</v>
      </c>
      <c r="D138" s="107">
        <v>72</v>
      </c>
      <c r="E138" s="107">
        <v>72</v>
      </c>
      <c r="F138" s="107" t="s">
        <v>68</v>
      </c>
      <c r="G138" s="107" t="s">
        <v>68</v>
      </c>
      <c r="H138" s="107">
        <v>207</v>
      </c>
      <c r="I138" s="53" t="s">
        <v>720</v>
      </c>
    </row>
    <row r="139" spans="1:9">
      <c r="A139" s="154"/>
      <c r="B139" s="136">
        <v>2019</v>
      </c>
      <c r="C139" s="141">
        <v>279</v>
      </c>
      <c r="D139" s="107">
        <v>72</v>
      </c>
      <c r="E139" s="107">
        <v>72</v>
      </c>
      <c r="F139" s="107" t="s">
        <v>68</v>
      </c>
      <c r="G139" s="107" t="s">
        <v>68</v>
      </c>
      <c r="H139" s="52">
        <v>207</v>
      </c>
      <c r="I139" s="53" t="s">
        <v>68</v>
      </c>
    </row>
    <row r="140" spans="1:9">
      <c r="A140" s="154"/>
      <c r="B140" s="136">
        <v>2020</v>
      </c>
      <c r="C140" s="141">
        <v>280</v>
      </c>
      <c r="D140" s="107">
        <v>74</v>
      </c>
      <c r="E140" s="107">
        <v>74</v>
      </c>
      <c r="F140" s="107" t="s">
        <v>68</v>
      </c>
      <c r="G140" s="107" t="s">
        <v>68</v>
      </c>
      <c r="H140" s="52">
        <v>205</v>
      </c>
      <c r="I140" s="53" t="s">
        <v>68</v>
      </c>
    </row>
    <row r="141" spans="1:9">
      <c r="A141" s="154"/>
      <c r="B141" s="136">
        <v>2021</v>
      </c>
      <c r="C141" s="141">
        <v>279</v>
      </c>
      <c r="D141" s="107">
        <v>74</v>
      </c>
      <c r="E141" s="107">
        <v>74</v>
      </c>
      <c r="F141" s="107" t="s">
        <v>68</v>
      </c>
      <c r="G141" s="107" t="s">
        <v>68</v>
      </c>
      <c r="H141" s="52">
        <v>205</v>
      </c>
      <c r="I141" s="53" t="s">
        <v>68</v>
      </c>
    </row>
    <row r="142" spans="1:9">
      <c r="A142" s="154"/>
      <c r="B142" s="136"/>
      <c r="C142" s="141"/>
      <c r="D142" s="107"/>
      <c r="E142" s="107"/>
      <c r="F142" s="107"/>
      <c r="G142" s="107"/>
      <c r="H142" s="52"/>
      <c r="I142" s="53"/>
    </row>
    <row r="143" spans="1:9">
      <c r="A143" s="154" t="s">
        <v>24</v>
      </c>
      <c r="B143" s="136">
        <v>2017</v>
      </c>
      <c r="C143" s="141">
        <v>298</v>
      </c>
      <c r="D143" s="107">
        <v>93</v>
      </c>
      <c r="E143" s="107">
        <v>93</v>
      </c>
      <c r="F143" s="107" t="s">
        <v>68</v>
      </c>
      <c r="G143" s="107" t="s">
        <v>68</v>
      </c>
      <c r="H143" s="52">
        <v>205</v>
      </c>
      <c r="I143" s="53" t="s">
        <v>720</v>
      </c>
    </row>
    <row r="144" spans="1:9">
      <c r="A144" s="154"/>
      <c r="B144" s="136">
        <v>2018</v>
      </c>
      <c r="C144" s="141">
        <v>298</v>
      </c>
      <c r="D144" s="107">
        <v>96</v>
      </c>
      <c r="E144" s="107">
        <v>96</v>
      </c>
      <c r="F144" s="107" t="s">
        <v>68</v>
      </c>
      <c r="G144" s="107" t="s">
        <v>68</v>
      </c>
      <c r="H144" s="52">
        <v>202</v>
      </c>
      <c r="I144" s="53" t="s">
        <v>720</v>
      </c>
    </row>
    <row r="145" spans="1:9">
      <c r="A145" s="154"/>
      <c r="B145" s="136">
        <v>2019</v>
      </c>
      <c r="C145" s="141">
        <v>298</v>
      </c>
      <c r="D145" s="107">
        <v>96</v>
      </c>
      <c r="E145" s="107">
        <v>96</v>
      </c>
      <c r="F145" s="107" t="s">
        <v>68</v>
      </c>
      <c r="G145" s="107" t="s">
        <v>68</v>
      </c>
      <c r="H145" s="52">
        <v>202</v>
      </c>
      <c r="I145" s="53" t="s">
        <v>68</v>
      </c>
    </row>
    <row r="146" spans="1:9">
      <c r="A146" s="154"/>
      <c r="B146" s="136">
        <v>2020</v>
      </c>
      <c r="C146" s="141">
        <v>298</v>
      </c>
      <c r="D146" s="107">
        <v>99</v>
      </c>
      <c r="E146" s="107">
        <v>99</v>
      </c>
      <c r="F146" s="107" t="s">
        <v>68</v>
      </c>
      <c r="G146" s="107" t="s">
        <v>68</v>
      </c>
      <c r="H146" s="52">
        <v>199</v>
      </c>
      <c r="I146" s="53" t="s">
        <v>68</v>
      </c>
    </row>
    <row r="147" spans="1:9">
      <c r="A147" s="154"/>
      <c r="B147" s="136">
        <v>2021</v>
      </c>
      <c r="C147" s="141">
        <v>298</v>
      </c>
      <c r="D147" s="107">
        <v>99</v>
      </c>
      <c r="E147" s="107">
        <v>99</v>
      </c>
      <c r="F147" s="107" t="s">
        <v>68</v>
      </c>
      <c r="G147" s="107" t="s">
        <v>68</v>
      </c>
      <c r="H147" s="52">
        <v>199</v>
      </c>
      <c r="I147" s="53" t="s">
        <v>68</v>
      </c>
    </row>
    <row r="148" spans="1:9">
      <c r="A148" s="154"/>
      <c r="B148" s="136"/>
      <c r="C148" s="141"/>
      <c r="D148" s="107"/>
      <c r="E148" s="107"/>
      <c r="F148" s="107"/>
      <c r="G148" s="107"/>
      <c r="H148" s="52"/>
      <c r="I148" s="53"/>
    </row>
    <row r="149" spans="1:9">
      <c r="A149" s="154" t="s">
        <v>25</v>
      </c>
      <c r="B149" s="136">
        <v>2017</v>
      </c>
      <c r="C149" s="141">
        <v>53</v>
      </c>
      <c r="D149" s="107">
        <v>27</v>
      </c>
      <c r="E149" s="107">
        <v>27</v>
      </c>
      <c r="F149" s="107" t="s">
        <v>68</v>
      </c>
      <c r="G149" s="107" t="s">
        <v>68</v>
      </c>
      <c r="H149" s="52">
        <v>26</v>
      </c>
      <c r="I149" s="53" t="s">
        <v>720</v>
      </c>
    </row>
    <row r="150" spans="1:9">
      <c r="A150" s="148"/>
      <c r="B150" s="136">
        <v>2018</v>
      </c>
      <c r="C150" s="141">
        <v>53</v>
      </c>
      <c r="D150" s="107">
        <v>27</v>
      </c>
      <c r="E150" s="107">
        <v>27</v>
      </c>
      <c r="F150" s="107" t="s">
        <v>68</v>
      </c>
      <c r="G150" s="107" t="s">
        <v>68</v>
      </c>
      <c r="H150" s="52">
        <v>26</v>
      </c>
      <c r="I150" s="53" t="s">
        <v>720</v>
      </c>
    </row>
    <row r="151" spans="1:9">
      <c r="A151" s="148"/>
      <c r="B151" s="136">
        <v>2019</v>
      </c>
      <c r="C151" s="141">
        <v>53</v>
      </c>
      <c r="D151" s="107">
        <v>29</v>
      </c>
      <c r="E151" s="107">
        <v>29</v>
      </c>
      <c r="F151" s="107" t="s">
        <v>68</v>
      </c>
      <c r="G151" s="107" t="s">
        <v>68</v>
      </c>
      <c r="H151" s="107">
        <v>24</v>
      </c>
      <c r="I151" s="53" t="s">
        <v>68</v>
      </c>
    </row>
    <row r="152" spans="1:9">
      <c r="A152" s="148"/>
      <c r="B152" s="136">
        <v>2020</v>
      </c>
      <c r="C152" s="141">
        <v>53</v>
      </c>
      <c r="D152" s="107">
        <v>27</v>
      </c>
      <c r="E152" s="107">
        <v>27</v>
      </c>
      <c r="F152" s="107" t="s">
        <v>68</v>
      </c>
      <c r="G152" s="107" t="s">
        <v>68</v>
      </c>
      <c r="H152" s="107">
        <v>24</v>
      </c>
      <c r="I152" s="53">
        <v>3</v>
      </c>
    </row>
    <row r="153" spans="1:9">
      <c r="A153" s="148"/>
      <c r="B153" s="136">
        <v>2021</v>
      </c>
      <c r="C153" s="141">
        <v>53</v>
      </c>
      <c r="D153" s="107">
        <v>30</v>
      </c>
      <c r="E153" s="107">
        <v>30</v>
      </c>
      <c r="F153" s="107" t="s">
        <v>68</v>
      </c>
      <c r="G153" s="107" t="s">
        <v>68</v>
      </c>
      <c r="H153" s="107">
        <v>23</v>
      </c>
      <c r="I153" s="53" t="s">
        <v>68</v>
      </c>
    </row>
    <row r="154" spans="1:9">
      <c r="A154" s="148"/>
      <c r="B154" s="136"/>
      <c r="C154" s="141"/>
      <c r="D154" s="107"/>
      <c r="E154" s="107"/>
      <c r="F154" s="107"/>
      <c r="G154" s="107"/>
      <c r="H154" s="107"/>
      <c r="I154" s="53"/>
    </row>
    <row r="155" spans="1:9">
      <c r="A155" s="148" t="s">
        <v>26</v>
      </c>
      <c r="B155" s="136">
        <v>2017</v>
      </c>
      <c r="C155" s="141">
        <v>47</v>
      </c>
      <c r="D155" s="107">
        <v>11</v>
      </c>
      <c r="E155" s="107">
        <v>11</v>
      </c>
      <c r="F155" s="107" t="s">
        <v>68</v>
      </c>
      <c r="G155" s="107" t="s">
        <v>68</v>
      </c>
      <c r="H155" s="107">
        <v>32</v>
      </c>
      <c r="I155" s="53">
        <v>4</v>
      </c>
    </row>
    <row r="156" spans="1:9">
      <c r="A156" s="148"/>
      <c r="B156" s="136">
        <v>2018</v>
      </c>
      <c r="C156" s="141">
        <v>47</v>
      </c>
      <c r="D156" s="107">
        <v>15</v>
      </c>
      <c r="E156" s="107">
        <v>15</v>
      </c>
      <c r="F156" s="107" t="s">
        <v>68</v>
      </c>
      <c r="G156" s="107" t="s">
        <v>68</v>
      </c>
      <c r="H156" s="107">
        <v>28</v>
      </c>
      <c r="I156" s="53">
        <v>4</v>
      </c>
    </row>
    <row r="157" spans="1:9">
      <c r="A157" s="148"/>
      <c r="B157" s="136">
        <v>2019</v>
      </c>
      <c r="C157" s="141">
        <v>47</v>
      </c>
      <c r="D157" s="107">
        <v>17</v>
      </c>
      <c r="E157" s="107">
        <v>17</v>
      </c>
      <c r="F157" s="107" t="s">
        <v>68</v>
      </c>
      <c r="G157" s="107" t="s">
        <v>68</v>
      </c>
      <c r="H157" s="107">
        <v>26</v>
      </c>
      <c r="I157" s="53">
        <v>4</v>
      </c>
    </row>
    <row r="158" spans="1:9">
      <c r="A158" s="148"/>
      <c r="B158" s="136">
        <v>2020</v>
      </c>
      <c r="C158" s="141">
        <v>47</v>
      </c>
      <c r="D158" s="107">
        <v>17</v>
      </c>
      <c r="E158" s="107">
        <v>17</v>
      </c>
      <c r="F158" s="107" t="s">
        <v>68</v>
      </c>
      <c r="G158" s="107" t="s">
        <v>68</v>
      </c>
      <c r="H158" s="107">
        <v>26</v>
      </c>
      <c r="I158" s="53">
        <v>4</v>
      </c>
    </row>
    <row r="159" spans="1:9">
      <c r="A159" s="148"/>
      <c r="B159" s="136">
        <v>2021</v>
      </c>
      <c r="C159" s="141">
        <v>47</v>
      </c>
      <c r="D159" s="107">
        <v>17</v>
      </c>
      <c r="E159" s="107">
        <v>17</v>
      </c>
      <c r="F159" s="107" t="s">
        <v>68</v>
      </c>
      <c r="G159" s="107" t="s">
        <v>68</v>
      </c>
      <c r="H159" s="107">
        <v>26</v>
      </c>
      <c r="I159" s="53">
        <v>4</v>
      </c>
    </row>
    <row r="160" spans="1:9">
      <c r="A160" s="148"/>
      <c r="B160" s="136"/>
      <c r="C160" s="141"/>
      <c r="D160" s="107"/>
      <c r="E160" s="107"/>
      <c r="F160" s="107"/>
      <c r="G160" s="107"/>
      <c r="H160" s="107"/>
      <c r="I160" s="53"/>
    </row>
    <row r="161" spans="1:9">
      <c r="A161" s="148" t="s">
        <v>27</v>
      </c>
      <c r="B161" s="136">
        <v>2017</v>
      </c>
      <c r="C161" s="141">
        <v>227</v>
      </c>
      <c r="D161" s="107">
        <v>20</v>
      </c>
      <c r="E161" s="107">
        <v>20</v>
      </c>
      <c r="F161" s="107" t="s">
        <v>68</v>
      </c>
      <c r="G161" s="107" t="s">
        <v>68</v>
      </c>
      <c r="H161" s="107">
        <v>41</v>
      </c>
      <c r="I161" s="53">
        <v>166</v>
      </c>
    </row>
    <row r="162" spans="1:9">
      <c r="A162" s="148"/>
      <c r="B162" s="136">
        <v>2018</v>
      </c>
      <c r="C162" s="141">
        <v>227</v>
      </c>
      <c r="D162" s="107">
        <v>20</v>
      </c>
      <c r="E162" s="107">
        <v>20</v>
      </c>
      <c r="F162" s="107" t="s">
        <v>68</v>
      </c>
      <c r="G162" s="107" t="s">
        <v>68</v>
      </c>
      <c r="H162" s="107">
        <v>41</v>
      </c>
      <c r="I162" s="53">
        <v>166</v>
      </c>
    </row>
    <row r="163" spans="1:9">
      <c r="A163" s="148"/>
      <c r="B163" s="136">
        <v>2019</v>
      </c>
      <c r="C163" s="141">
        <v>227</v>
      </c>
      <c r="D163" s="107">
        <v>20</v>
      </c>
      <c r="E163" s="107">
        <v>20</v>
      </c>
      <c r="F163" s="107" t="s">
        <v>68</v>
      </c>
      <c r="G163" s="107" t="s">
        <v>68</v>
      </c>
      <c r="H163" s="107">
        <v>41</v>
      </c>
      <c r="I163" s="53">
        <v>166</v>
      </c>
    </row>
    <row r="164" spans="1:9">
      <c r="A164" s="148"/>
      <c r="B164" s="136">
        <v>2020</v>
      </c>
      <c r="C164" s="141">
        <v>227</v>
      </c>
      <c r="D164" s="107">
        <v>22</v>
      </c>
      <c r="E164" s="107">
        <v>22</v>
      </c>
      <c r="F164" s="107" t="s">
        <v>68</v>
      </c>
      <c r="G164" s="107" t="s">
        <v>68</v>
      </c>
      <c r="H164" s="107">
        <v>43</v>
      </c>
      <c r="I164" s="53">
        <v>162</v>
      </c>
    </row>
    <row r="165" spans="1:9">
      <c r="A165" s="148"/>
      <c r="B165" s="136">
        <v>2021</v>
      </c>
      <c r="C165" s="141">
        <v>227</v>
      </c>
      <c r="D165" s="107">
        <v>22</v>
      </c>
      <c r="E165" s="107">
        <v>22</v>
      </c>
      <c r="F165" s="107" t="s">
        <v>68</v>
      </c>
      <c r="G165" s="107" t="s">
        <v>68</v>
      </c>
      <c r="H165" s="107">
        <v>43</v>
      </c>
      <c r="I165" s="53">
        <v>162</v>
      </c>
    </row>
    <row r="166" spans="1:9">
      <c r="A166" s="148"/>
      <c r="B166" s="136"/>
      <c r="C166" s="141"/>
      <c r="D166" s="107"/>
      <c r="E166" s="107"/>
      <c r="F166" s="107"/>
      <c r="G166" s="107"/>
      <c r="H166" s="107"/>
      <c r="I166" s="53"/>
    </row>
    <row r="167" spans="1:9">
      <c r="A167" s="148" t="s">
        <v>28</v>
      </c>
      <c r="B167" s="136">
        <v>2017</v>
      </c>
      <c r="C167" s="141">
        <v>356</v>
      </c>
      <c r="D167" s="107">
        <v>94</v>
      </c>
      <c r="E167" s="107">
        <v>94</v>
      </c>
      <c r="F167" s="107" t="s">
        <v>68</v>
      </c>
      <c r="G167" s="107" t="s">
        <v>68</v>
      </c>
      <c r="H167" s="107">
        <v>190</v>
      </c>
      <c r="I167" s="53">
        <v>72</v>
      </c>
    </row>
    <row r="168" spans="1:9">
      <c r="A168" s="148"/>
      <c r="B168" s="136">
        <v>2018</v>
      </c>
      <c r="C168" s="141">
        <v>356</v>
      </c>
      <c r="D168" s="107">
        <v>94</v>
      </c>
      <c r="E168" s="107">
        <v>94</v>
      </c>
      <c r="F168" s="107" t="s">
        <v>68</v>
      </c>
      <c r="G168" s="107" t="s">
        <v>68</v>
      </c>
      <c r="H168" s="107">
        <v>190</v>
      </c>
      <c r="I168" s="53">
        <v>72</v>
      </c>
    </row>
    <row r="169" spans="1:9">
      <c r="A169" s="148"/>
      <c r="B169" s="136">
        <v>2019</v>
      </c>
      <c r="C169" s="141">
        <v>356</v>
      </c>
      <c r="D169" s="107">
        <v>102</v>
      </c>
      <c r="E169" s="107">
        <v>102</v>
      </c>
      <c r="F169" s="107" t="s">
        <v>68</v>
      </c>
      <c r="G169" s="107" t="s">
        <v>68</v>
      </c>
      <c r="H169" s="107">
        <v>182</v>
      </c>
      <c r="I169" s="53">
        <v>72</v>
      </c>
    </row>
    <row r="170" spans="1:9">
      <c r="A170" s="148"/>
      <c r="B170" s="136">
        <v>2020</v>
      </c>
      <c r="C170" s="141">
        <v>356</v>
      </c>
      <c r="D170" s="107">
        <v>102</v>
      </c>
      <c r="E170" s="107">
        <v>102</v>
      </c>
      <c r="F170" s="107" t="s">
        <v>68</v>
      </c>
      <c r="G170" s="107" t="s">
        <v>68</v>
      </c>
      <c r="H170" s="107">
        <v>182</v>
      </c>
      <c r="I170" s="53">
        <v>72</v>
      </c>
    </row>
    <row r="171" spans="1:9">
      <c r="A171" s="148"/>
      <c r="B171" s="136">
        <v>2021</v>
      </c>
      <c r="C171" s="141">
        <v>356</v>
      </c>
      <c r="D171" s="107">
        <v>102</v>
      </c>
      <c r="E171" s="107">
        <v>102</v>
      </c>
      <c r="F171" s="107" t="s">
        <v>68</v>
      </c>
      <c r="G171" s="107" t="s">
        <v>68</v>
      </c>
      <c r="H171" s="107">
        <v>182</v>
      </c>
      <c r="I171" s="53">
        <v>72</v>
      </c>
    </row>
    <row r="172" spans="1:9">
      <c r="A172" s="148"/>
      <c r="B172" s="136"/>
      <c r="C172" s="141"/>
      <c r="D172" s="107"/>
      <c r="E172" s="107"/>
      <c r="F172" s="107"/>
      <c r="G172" s="107"/>
      <c r="H172" s="107"/>
      <c r="I172" s="53"/>
    </row>
    <row r="173" spans="1:9">
      <c r="A173" s="148" t="s">
        <v>29</v>
      </c>
      <c r="B173" s="136">
        <v>2017</v>
      </c>
      <c r="C173" s="141">
        <v>170</v>
      </c>
      <c r="D173" s="107">
        <v>86</v>
      </c>
      <c r="E173" s="107">
        <v>86</v>
      </c>
      <c r="F173" s="107" t="s">
        <v>68</v>
      </c>
      <c r="G173" s="107" t="s">
        <v>68</v>
      </c>
      <c r="H173" s="107">
        <v>85</v>
      </c>
      <c r="I173" s="53" t="s">
        <v>68</v>
      </c>
    </row>
    <row r="174" spans="1:9">
      <c r="A174" s="148"/>
      <c r="B174" s="136">
        <v>2018</v>
      </c>
      <c r="C174" s="141">
        <v>170</v>
      </c>
      <c r="D174" s="107">
        <v>96</v>
      </c>
      <c r="E174" s="107">
        <v>96</v>
      </c>
      <c r="F174" s="107" t="s">
        <v>68</v>
      </c>
      <c r="G174" s="107" t="s">
        <v>68</v>
      </c>
      <c r="H174" s="107">
        <v>74</v>
      </c>
      <c r="I174" s="53" t="s">
        <v>68</v>
      </c>
    </row>
    <row r="175" spans="1:9">
      <c r="A175" s="148"/>
      <c r="B175" s="136">
        <v>2019</v>
      </c>
      <c r="C175" s="141">
        <v>170</v>
      </c>
      <c r="D175" s="107">
        <v>96</v>
      </c>
      <c r="E175" s="107">
        <v>96</v>
      </c>
      <c r="F175" s="107" t="s">
        <v>68</v>
      </c>
      <c r="G175" s="107" t="s">
        <v>68</v>
      </c>
      <c r="H175" s="107">
        <v>74</v>
      </c>
      <c r="I175" s="53" t="s">
        <v>68</v>
      </c>
    </row>
    <row r="176" spans="1:9">
      <c r="A176" s="148"/>
      <c r="B176" s="136">
        <v>2020</v>
      </c>
      <c r="C176" s="141">
        <v>170</v>
      </c>
      <c r="D176" s="107">
        <v>97</v>
      </c>
      <c r="E176" s="107">
        <v>97</v>
      </c>
      <c r="F176" s="107" t="s">
        <v>68</v>
      </c>
      <c r="G176" s="107" t="s">
        <v>68</v>
      </c>
      <c r="H176" s="107">
        <v>73</v>
      </c>
      <c r="I176" s="53" t="s">
        <v>68</v>
      </c>
    </row>
    <row r="177" spans="1:9">
      <c r="A177" s="148"/>
      <c r="B177" s="136">
        <v>2021</v>
      </c>
      <c r="C177" s="141">
        <v>170</v>
      </c>
      <c r="D177" s="107">
        <v>97</v>
      </c>
      <c r="E177" s="107">
        <v>97</v>
      </c>
      <c r="F177" s="107" t="s">
        <v>68</v>
      </c>
      <c r="G177" s="107" t="s">
        <v>68</v>
      </c>
      <c r="H177" s="107">
        <v>73</v>
      </c>
      <c r="I177" s="53" t="s">
        <v>68</v>
      </c>
    </row>
    <row r="178" spans="1:9">
      <c r="A178" s="148"/>
      <c r="B178" s="136"/>
      <c r="C178" s="141"/>
      <c r="D178" s="107"/>
      <c r="E178" s="107"/>
      <c r="F178" s="107"/>
      <c r="G178" s="107"/>
      <c r="H178" s="107"/>
      <c r="I178" s="53"/>
    </row>
    <row r="179" spans="1:9">
      <c r="A179" s="148" t="s">
        <v>30</v>
      </c>
      <c r="B179" s="136">
        <v>2017</v>
      </c>
      <c r="C179" s="141">
        <v>108</v>
      </c>
      <c r="D179" s="107">
        <v>30</v>
      </c>
      <c r="E179" s="107">
        <v>30</v>
      </c>
      <c r="F179" s="107" t="s">
        <v>68</v>
      </c>
      <c r="G179" s="107" t="s">
        <v>68</v>
      </c>
      <c r="H179" s="107">
        <v>64</v>
      </c>
      <c r="I179" s="53">
        <v>14</v>
      </c>
    </row>
    <row r="180" spans="1:9">
      <c r="A180" s="148"/>
      <c r="B180" s="136">
        <v>2018</v>
      </c>
      <c r="C180" s="141">
        <v>107</v>
      </c>
      <c r="D180" s="107">
        <v>31</v>
      </c>
      <c r="E180" s="107">
        <v>31</v>
      </c>
      <c r="F180" s="107" t="s">
        <v>68</v>
      </c>
      <c r="G180" s="107" t="s">
        <v>68</v>
      </c>
      <c r="H180" s="107">
        <v>62</v>
      </c>
      <c r="I180" s="53">
        <v>14</v>
      </c>
    </row>
    <row r="181" spans="1:9">
      <c r="A181" s="148"/>
      <c r="B181" s="136">
        <v>2019</v>
      </c>
      <c r="C181" s="141">
        <v>108</v>
      </c>
      <c r="D181" s="107">
        <v>31</v>
      </c>
      <c r="E181" s="107">
        <v>31</v>
      </c>
      <c r="F181" s="107" t="s">
        <v>68</v>
      </c>
      <c r="G181" s="107" t="s">
        <v>68</v>
      </c>
      <c r="H181" s="107">
        <v>63</v>
      </c>
      <c r="I181" s="53">
        <v>14</v>
      </c>
    </row>
    <row r="182" spans="1:9">
      <c r="A182" s="148"/>
      <c r="B182" s="136">
        <v>2020</v>
      </c>
      <c r="C182" s="141">
        <v>108</v>
      </c>
      <c r="D182" s="107">
        <v>32</v>
      </c>
      <c r="E182" s="107">
        <v>32</v>
      </c>
      <c r="F182" s="107" t="s">
        <v>68</v>
      </c>
      <c r="G182" s="107" t="s">
        <v>68</v>
      </c>
      <c r="H182" s="107">
        <v>62</v>
      </c>
      <c r="I182" s="53">
        <v>14</v>
      </c>
    </row>
    <row r="183" spans="1:9">
      <c r="A183" s="148"/>
      <c r="B183" s="136">
        <v>2021</v>
      </c>
      <c r="C183" s="141">
        <v>108</v>
      </c>
      <c r="D183" s="107">
        <v>32</v>
      </c>
      <c r="E183" s="107">
        <v>32</v>
      </c>
      <c r="F183" s="107" t="s">
        <v>68</v>
      </c>
      <c r="G183" s="107" t="s">
        <v>68</v>
      </c>
      <c r="H183" s="107">
        <v>62</v>
      </c>
      <c r="I183" s="53">
        <v>14</v>
      </c>
    </row>
    <row r="184" spans="1:9">
      <c r="A184" s="148"/>
      <c r="B184" s="136"/>
      <c r="C184" s="141"/>
      <c r="D184" s="107"/>
      <c r="E184" s="107"/>
      <c r="F184" s="107"/>
      <c r="G184" s="107"/>
      <c r="H184" s="107"/>
      <c r="I184" s="53"/>
    </row>
    <row r="185" spans="1:9">
      <c r="A185" s="148" t="s">
        <v>31</v>
      </c>
      <c r="B185" s="136">
        <v>2017</v>
      </c>
      <c r="C185" s="141">
        <v>255</v>
      </c>
      <c r="D185" s="107">
        <v>69</v>
      </c>
      <c r="E185" s="107">
        <v>69</v>
      </c>
      <c r="F185" s="107" t="s">
        <v>68</v>
      </c>
      <c r="G185" s="107" t="s">
        <v>68</v>
      </c>
      <c r="H185" s="107">
        <v>186</v>
      </c>
      <c r="I185" s="53" t="s">
        <v>720</v>
      </c>
    </row>
    <row r="186" spans="1:9">
      <c r="A186" s="148"/>
      <c r="B186" s="136">
        <v>2018</v>
      </c>
      <c r="C186" s="141">
        <v>255</v>
      </c>
      <c r="D186" s="107">
        <v>71</v>
      </c>
      <c r="E186" s="107">
        <v>71</v>
      </c>
      <c r="F186" s="107" t="s">
        <v>68</v>
      </c>
      <c r="G186" s="107" t="s">
        <v>68</v>
      </c>
      <c r="H186" s="107">
        <v>184</v>
      </c>
      <c r="I186" s="53" t="s">
        <v>68</v>
      </c>
    </row>
    <row r="187" spans="1:9">
      <c r="A187" s="148"/>
      <c r="B187" s="136">
        <v>2019</v>
      </c>
      <c r="C187" s="141">
        <v>259</v>
      </c>
      <c r="D187" s="107">
        <v>77</v>
      </c>
      <c r="E187" s="107">
        <v>77</v>
      </c>
      <c r="F187" s="107" t="s">
        <v>68</v>
      </c>
      <c r="G187" s="107" t="s">
        <v>68</v>
      </c>
      <c r="H187" s="107">
        <v>182</v>
      </c>
      <c r="I187" s="53" t="s">
        <v>68</v>
      </c>
    </row>
    <row r="188" spans="1:9">
      <c r="A188" s="148"/>
      <c r="B188" s="136">
        <v>2020</v>
      </c>
      <c r="C188" s="141">
        <v>259</v>
      </c>
      <c r="D188" s="107">
        <v>84</v>
      </c>
      <c r="E188" s="107">
        <v>84</v>
      </c>
      <c r="F188" s="107" t="s">
        <v>68</v>
      </c>
      <c r="G188" s="107" t="s">
        <v>68</v>
      </c>
      <c r="H188" s="107">
        <v>175</v>
      </c>
      <c r="I188" s="53" t="s">
        <v>68</v>
      </c>
    </row>
    <row r="189" spans="1:9">
      <c r="A189" s="148"/>
      <c r="B189" s="136">
        <v>2021</v>
      </c>
      <c r="C189" s="141">
        <v>259</v>
      </c>
      <c r="D189" s="107">
        <v>84</v>
      </c>
      <c r="E189" s="107">
        <v>84</v>
      </c>
      <c r="F189" s="107" t="s">
        <v>68</v>
      </c>
      <c r="G189" s="107" t="s">
        <v>68</v>
      </c>
      <c r="H189" s="107">
        <v>175</v>
      </c>
      <c r="I189" s="53" t="s">
        <v>68</v>
      </c>
    </row>
    <row r="190" spans="1:9">
      <c r="A190" s="148"/>
      <c r="B190" s="136"/>
      <c r="C190" s="141"/>
      <c r="D190" s="107"/>
      <c r="E190" s="107"/>
      <c r="F190" s="107"/>
      <c r="G190" s="107"/>
      <c r="H190" s="107"/>
      <c r="I190" s="53"/>
    </row>
    <row r="191" spans="1:9">
      <c r="A191" s="148" t="s">
        <v>32</v>
      </c>
      <c r="B191" s="136">
        <v>2017</v>
      </c>
      <c r="C191" s="141">
        <v>64</v>
      </c>
      <c r="D191" s="107">
        <v>23</v>
      </c>
      <c r="E191" s="107">
        <v>23</v>
      </c>
      <c r="F191" s="107" t="s">
        <v>68</v>
      </c>
      <c r="G191" s="107" t="s">
        <v>68</v>
      </c>
      <c r="H191" s="107">
        <v>41</v>
      </c>
      <c r="I191" s="53" t="s">
        <v>68</v>
      </c>
    </row>
    <row r="192" spans="1:9">
      <c r="A192" s="148"/>
      <c r="B192" s="136">
        <v>2018</v>
      </c>
      <c r="C192" s="141">
        <v>73</v>
      </c>
      <c r="D192" s="107">
        <v>30</v>
      </c>
      <c r="E192" s="107">
        <v>30</v>
      </c>
      <c r="F192" s="107" t="s">
        <v>68</v>
      </c>
      <c r="G192" s="107" t="s">
        <v>68</v>
      </c>
      <c r="H192" s="107">
        <v>43</v>
      </c>
      <c r="I192" s="53" t="s">
        <v>68</v>
      </c>
    </row>
    <row r="193" spans="1:9">
      <c r="A193" s="148"/>
      <c r="B193" s="136">
        <v>2019</v>
      </c>
      <c r="C193" s="141">
        <v>73</v>
      </c>
      <c r="D193" s="107">
        <v>32</v>
      </c>
      <c r="E193" s="107">
        <v>32</v>
      </c>
      <c r="F193" s="107" t="s">
        <v>68</v>
      </c>
      <c r="G193" s="107" t="s">
        <v>68</v>
      </c>
      <c r="H193" s="107">
        <v>41</v>
      </c>
      <c r="I193" s="53" t="s">
        <v>68</v>
      </c>
    </row>
    <row r="194" spans="1:9">
      <c r="A194" s="148"/>
      <c r="B194" s="136">
        <v>2020</v>
      </c>
      <c r="C194" s="141">
        <v>73</v>
      </c>
      <c r="D194" s="107">
        <v>32</v>
      </c>
      <c r="E194" s="107">
        <v>32</v>
      </c>
      <c r="F194" s="107" t="s">
        <v>68</v>
      </c>
      <c r="G194" s="107" t="s">
        <v>68</v>
      </c>
      <c r="H194" s="107">
        <v>41</v>
      </c>
      <c r="I194" s="53" t="s">
        <v>68</v>
      </c>
    </row>
    <row r="195" spans="1:9">
      <c r="A195" s="148"/>
      <c r="B195" s="136">
        <v>2021</v>
      </c>
      <c r="C195" s="141">
        <v>73</v>
      </c>
      <c r="D195" s="107">
        <v>33</v>
      </c>
      <c r="E195" s="107">
        <v>33</v>
      </c>
      <c r="F195" s="107" t="s">
        <v>68</v>
      </c>
      <c r="G195" s="107" t="s">
        <v>68</v>
      </c>
      <c r="H195" s="107">
        <v>40</v>
      </c>
      <c r="I195" s="53" t="s">
        <v>68</v>
      </c>
    </row>
    <row r="196" spans="1:9">
      <c r="A196" s="148"/>
      <c r="B196" s="136"/>
      <c r="C196" s="141"/>
      <c r="D196" s="107"/>
      <c r="E196" s="107"/>
      <c r="F196" s="107"/>
      <c r="G196" s="107"/>
      <c r="H196" s="107"/>
      <c r="I196" s="53"/>
    </row>
    <row r="197" spans="1:9">
      <c r="A197" s="148" t="s">
        <v>33</v>
      </c>
      <c r="B197" s="136">
        <v>2017</v>
      </c>
      <c r="C197" s="141">
        <v>10</v>
      </c>
      <c r="D197" s="107">
        <v>6</v>
      </c>
      <c r="E197" s="107">
        <v>6</v>
      </c>
      <c r="F197" s="107" t="s">
        <v>68</v>
      </c>
      <c r="G197" s="107" t="s">
        <v>68</v>
      </c>
      <c r="H197" s="107">
        <v>3</v>
      </c>
      <c r="I197" s="53">
        <v>1</v>
      </c>
    </row>
    <row r="198" spans="1:9">
      <c r="A198" s="148"/>
      <c r="B198" s="136">
        <v>2018</v>
      </c>
      <c r="C198" s="141">
        <v>10</v>
      </c>
      <c r="D198" s="107">
        <v>8</v>
      </c>
      <c r="E198" s="107">
        <v>8</v>
      </c>
      <c r="F198" s="107" t="s">
        <v>68</v>
      </c>
      <c r="G198" s="107" t="s">
        <v>68</v>
      </c>
      <c r="H198" s="107">
        <v>1</v>
      </c>
      <c r="I198" s="53">
        <v>1</v>
      </c>
    </row>
    <row r="199" spans="1:9">
      <c r="A199" s="148"/>
      <c r="B199" s="136">
        <v>2019</v>
      </c>
      <c r="C199" s="141">
        <v>10</v>
      </c>
      <c r="D199" s="107">
        <v>8</v>
      </c>
      <c r="E199" s="107">
        <v>8</v>
      </c>
      <c r="F199" s="107" t="s">
        <v>68</v>
      </c>
      <c r="G199" s="107" t="s">
        <v>68</v>
      </c>
      <c r="H199" s="107">
        <v>1</v>
      </c>
      <c r="I199" s="107">
        <v>1</v>
      </c>
    </row>
    <row r="200" spans="1:9">
      <c r="A200" s="148"/>
      <c r="B200" s="136">
        <v>2020</v>
      </c>
      <c r="C200" s="141">
        <v>10</v>
      </c>
      <c r="D200" s="107">
        <v>8</v>
      </c>
      <c r="E200" s="107">
        <v>8</v>
      </c>
      <c r="F200" s="107" t="s">
        <v>68</v>
      </c>
      <c r="G200" s="107" t="s">
        <v>68</v>
      </c>
      <c r="H200" s="107">
        <v>2</v>
      </c>
      <c r="I200" s="107" t="s">
        <v>68</v>
      </c>
    </row>
    <row r="201" spans="1:9">
      <c r="A201" s="148"/>
      <c r="B201" s="136">
        <v>2021</v>
      </c>
      <c r="C201" s="141">
        <v>10</v>
      </c>
      <c r="D201" s="107">
        <v>8</v>
      </c>
      <c r="E201" s="107">
        <v>8</v>
      </c>
      <c r="F201" s="107" t="s">
        <v>68</v>
      </c>
      <c r="G201" s="107" t="s">
        <v>68</v>
      </c>
      <c r="H201" s="107">
        <v>1</v>
      </c>
      <c r="I201" s="107">
        <v>1</v>
      </c>
    </row>
    <row r="202" spans="1:9">
      <c r="A202" s="148"/>
      <c r="B202" s="136"/>
      <c r="C202" s="141"/>
      <c r="D202" s="107"/>
      <c r="E202" s="107"/>
      <c r="F202" s="107"/>
      <c r="G202" s="107"/>
      <c r="H202" s="107"/>
      <c r="I202" s="107"/>
    </row>
    <row r="203" spans="1:9">
      <c r="A203" s="148" t="s">
        <v>34</v>
      </c>
      <c r="B203" s="136">
        <v>2017</v>
      </c>
      <c r="C203" s="141">
        <v>196</v>
      </c>
      <c r="D203" s="107">
        <v>196</v>
      </c>
      <c r="E203" s="107">
        <v>196</v>
      </c>
      <c r="F203" s="107" t="s">
        <v>68</v>
      </c>
      <c r="G203" s="107" t="s">
        <v>68</v>
      </c>
      <c r="H203" s="107" t="s">
        <v>68</v>
      </c>
      <c r="I203" s="107" t="s">
        <v>720</v>
      </c>
    </row>
    <row r="204" spans="1:9">
      <c r="A204" s="148"/>
      <c r="B204" s="136">
        <v>2018</v>
      </c>
      <c r="C204" s="141">
        <v>196</v>
      </c>
      <c r="D204" s="107">
        <v>196</v>
      </c>
      <c r="E204" s="107">
        <v>196</v>
      </c>
      <c r="F204" s="107" t="s">
        <v>68</v>
      </c>
      <c r="G204" s="107" t="s">
        <v>68</v>
      </c>
      <c r="H204" s="107" t="s">
        <v>68</v>
      </c>
      <c r="I204" s="53" t="s">
        <v>720</v>
      </c>
    </row>
    <row r="205" spans="1:9">
      <c r="A205" s="148"/>
      <c r="B205" s="136">
        <v>2019</v>
      </c>
      <c r="C205" s="141">
        <v>196</v>
      </c>
      <c r="D205" s="107">
        <v>196</v>
      </c>
      <c r="E205" s="107">
        <v>196</v>
      </c>
      <c r="F205" s="107" t="s">
        <v>68</v>
      </c>
      <c r="G205" s="107" t="s">
        <v>68</v>
      </c>
      <c r="H205" s="107" t="s">
        <v>68</v>
      </c>
      <c r="I205" s="53" t="s">
        <v>68</v>
      </c>
    </row>
    <row r="206" spans="1:9">
      <c r="A206" s="148"/>
      <c r="B206" s="136">
        <v>2020</v>
      </c>
      <c r="C206" s="141">
        <v>196</v>
      </c>
      <c r="D206" s="107">
        <v>196</v>
      </c>
      <c r="E206" s="107">
        <v>196</v>
      </c>
      <c r="F206" s="107" t="s">
        <v>68</v>
      </c>
      <c r="G206" s="107" t="s">
        <v>68</v>
      </c>
      <c r="H206" s="107" t="s">
        <v>68</v>
      </c>
      <c r="I206" s="53" t="s">
        <v>68</v>
      </c>
    </row>
    <row r="207" spans="1:9">
      <c r="A207" s="148"/>
      <c r="B207" s="136">
        <v>2021</v>
      </c>
      <c r="C207" s="141">
        <v>196</v>
      </c>
      <c r="D207" s="107">
        <v>196</v>
      </c>
      <c r="E207" s="107">
        <v>196</v>
      </c>
      <c r="F207" s="107" t="s">
        <v>68</v>
      </c>
      <c r="G207" s="107" t="s">
        <v>68</v>
      </c>
      <c r="H207" s="107" t="s">
        <v>68</v>
      </c>
      <c r="I207" s="53" t="s">
        <v>68</v>
      </c>
    </row>
    <row r="208" spans="1:9">
      <c r="A208" s="148"/>
      <c r="B208" s="136"/>
      <c r="C208" s="141"/>
      <c r="D208" s="107"/>
      <c r="E208" s="107"/>
      <c r="F208" s="107"/>
      <c r="G208" s="107"/>
      <c r="H208" s="107"/>
      <c r="I208" s="53"/>
    </row>
    <row r="209" spans="1:9">
      <c r="A209" s="148" t="s">
        <v>35</v>
      </c>
      <c r="B209" s="136">
        <v>2017</v>
      </c>
      <c r="C209" s="141">
        <v>144</v>
      </c>
      <c r="D209" s="107">
        <v>82</v>
      </c>
      <c r="E209" s="107">
        <v>82</v>
      </c>
      <c r="F209" s="107" t="s">
        <v>68</v>
      </c>
      <c r="G209" s="107" t="s">
        <v>68</v>
      </c>
      <c r="H209" s="107">
        <v>62</v>
      </c>
      <c r="I209" s="53" t="s">
        <v>720</v>
      </c>
    </row>
    <row r="210" spans="1:9">
      <c r="A210" s="148"/>
      <c r="B210" s="136">
        <v>2018</v>
      </c>
      <c r="C210" s="141">
        <v>144</v>
      </c>
      <c r="D210" s="107">
        <v>85</v>
      </c>
      <c r="E210" s="107">
        <v>85</v>
      </c>
      <c r="F210" s="107" t="s">
        <v>68</v>
      </c>
      <c r="G210" s="107" t="s">
        <v>68</v>
      </c>
      <c r="H210" s="107">
        <v>59</v>
      </c>
      <c r="I210" s="53" t="s">
        <v>68</v>
      </c>
    </row>
    <row r="211" spans="1:9">
      <c r="A211" s="148"/>
      <c r="B211" s="136">
        <v>2019</v>
      </c>
      <c r="C211" s="141">
        <v>143</v>
      </c>
      <c r="D211" s="107">
        <v>89</v>
      </c>
      <c r="E211" s="107">
        <v>89</v>
      </c>
      <c r="F211" s="107" t="s">
        <v>68</v>
      </c>
      <c r="G211" s="107" t="s">
        <v>68</v>
      </c>
      <c r="H211" s="107">
        <v>54</v>
      </c>
      <c r="I211" s="53" t="s">
        <v>68</v>
      </c>
    </row>
    <row r="212" spans="1:9">
      <c r="A212" s="148"/>
      <c r="B212" s="136">
        <v>2020</v>
      </c>
      <c r="C212" s="141">
        <v>144</v>
      </c>
      <c r="D212" s="107">
        <v>93</v>
      </c>
      <c r="E212" s="107">
        <v>93</v>
      </c>
      <c r="F212" s="107" t="s">
        <v>68</v>
      </c>
      <c r="G212" s="107" t="s">
        <v>68</v>
      </c>
      <c r="H212" s="107">
        <v>50</v>
      </c>
      <c r="I212" s="53" t="s">
        <v>68</v>
      </c>
    </row>
    <row r="213" spans="1:9">
      <c r="A213" s="148"/>
      <c r="B213" s="136">
        <v>2021</v>
      </c>
      <c r="C213" s="141">
        <v>144</v>
      </c>
      <c r="D213" s="107">
        <v>100</v>
      </c>
      <c r="E213" s="107">
        <v>100</v>
      </c>
      <c r="F213" s="107" t="s">
        <v>68</v>
      </c>
      <c r="G213" s="107" t="s">
        <v>68</v>
      </c>
      <c r="H213" s="107">
        <v>44</v>
      </c>
      <c r="I213" s="53" t="s">
        <v>68</v>
      </c>
    </row>
    <row r="214" spans="1:9">
      <c r="A214" s="148"/>
      <c r="B214" s="136"/>
      <c r="C214" s="141"/>
      <c r="D214" s="107"/>
      <c r="E214" s="107"/>
      <c r="F214" s="107"/>
      <c r="G214" s="107"/>
      <c r="H214" s="107"/>
      <c r="I214" s="53"/>
    </row>
    <row r="215" spans="1:9">
      <c r="A215" s="148" t="s">
        <v>36</v>
      </c>
      <c r="B215" s="136">
        <v>2017</v>
      </c>
      <c r="C215" s="141">
        <v>103</v>
      </c>
      <c r="D215" s="107">
        <v>63</v>
      </c>
      <c r="E215" s="107">
        <v>63</v>
      </c>
      <c r="F215" s="107" t="s">
        <v>68</v>
      </c>
      <c r="G215" s="107" t="s">
        <v>68</v>
      </c>
      <c r="H215" s="107">
        <v>22</v>
      </c>
      <c r="I215" s="53">
        <v>18</v>
      </c>
    </row>
    <row r="216" spans="1:9">
      <c r="A216" s="148"/>
      <c r="B216" s="136">
        <v>2018</v>
      </c>
      <c r="C216" s="141">
        <v>103</v>
      </c>
      <c r="D216" s="107">
        <v>63</v>
      </c>
      <c r="E216" s="107">
        <v>63</v>
      </c>
      <c r="F216" s="107" t="s">
        <v>68</v>
      </c>
      <c r="G216" s="107" t="s">
        <v>68</v>
      </c>
      <c r="H216" s="107">
        <v>22</v>
      </c>
      <c r="I216" s="53">
        <v>18</v>
      </c>
    </row>
    <row r="217" spans="1:9">
      <c r="A217" s="148"/>
      <c r="B217" s="136">
        <v>2019</v>
      </c>
      <c r="C217" s="141">
        <v>103</v>
      </c>
      <c r="D217" s="107">
        <v>63</v>
      </c>
      <c r="E217" s="107">
        <v>63</v>
      </c>
      <c r="F217" s="107" t="s">
        <v>68</v>
      </c>
      <c r="G217" s="107" t="s">
        <v>68</v>
      </c>
      <c r="H217" s="107">
        <v>22</v>
      </c>
      <c r="I217" s="53">
        <v>18</v>
      </c>
    </row>
    <row r="218" spans="1:9">
      <c r="A218" s="148"/>
      <c r="B218" s="136">
        <v>2020</v>
      </c>
      <c r="C218" s="141">
        <v>103</v>
      </c>
      <c r="D218" s="107">
        <v>63</v>
      </c>
      <c r="E218" s="107">
        <v>63</v>
      </c>
      <c r="F218" s="107" t="s">
        <v>68</v>
      </c>
      <c r="G218" s="107" t="s">
        <v>68</v>
      </c>
      <c r="H218" s="107">
        <v>22</v>
      </c>
      <c r="I218" s="53">
        <v>18</v>
      </c>
    </row>
    <row r="219" spans="1:9">
      <c r="A219" s="148"/>
      <c r="B219" s="136">
        <v>2021</v>
      </c>
      <c r="C219" s="141">
        <v>103</v>
      </c>
      <c r="D219" s="107">
        <v>63</v>
      </c>
      <c r="E219" s="107">
        <v>63</v>
      </c>
      <c r="F219" s="107" t="s">
        <v>68</v>
      </c>
      <c r="G219" s="107" t="s">
        <v>68</v>
      </c>
      <c r="H219" s="107">
        <v>22</v>
      </c>
      <c r="I219" s="53">
        <v>18</v>
      </c>
    </row>
    <row r="220" spans="1:9">
      <c r="A220" s="148"/>
      <c r="B220" s="136"/>
      <c r="C220" s="141"/>
      <c r="D220" s="107"/>
      <c r="E220" s="107"/>
      <c r="F220" s="107"/>
      <c r="G220" s="107"/>
      <c r="H220" s="107"/>
      <c r="I220" s="53"/>
    </row>
    <row r="221" spans="1:9">
      <c r="A221" s="148" t="s">
        <v>37</v>
      </c>
      <c r="B221" s="136">
        <v>2017</v>
      </c>
      <c r="C221" s="141">
        <v>135</v>
      </c>
      <c r="D221" s="107">
        <v>55</v>
      </c>
      <c r="E221" s="107">
        <v>55</v>
      </c>
      <c r="F221" s="107" t="s">
        <v>68</v>
      </c>
      <c r="G221" s="107" t="s">
        <v>68</v>
      </c>
      <c r="H221" s="107">
        <v>80</v>
      </c>
      <c r="I221" s="53" t="s">
        <v>68</v>
      </c>
    </row>
    <row r="222" spans="1:9">
      <c r="A222" s="148"/>
      <c r="B222" s="136">
        <v>2018</v>
      </c>
      <c r="C222" s="141">
        <v>135</v>
      </c>
      <c r="D222" s="107">
        <v>56</v>
      </c>
      <c r="E222" s="107">
        <v>56</v>
      </c>
      <c r="F222" s="107" t="s">
        <v>68</v>
      </c>
      <c r="G222" s="107" t="s">
        <v>68</v>
      </c>
      <c r="H222" s="107">
        <v>79</v>
      </c>
      <c r="I222" s="53" t="s">
        <v>68</v>
      </c>
    </row>
    <row r="223" spans="1:9">
      <c r="A223" s="148"/>
      <c r="B223" s="136">
        <v>2019</v>
      </c>
      <c r="C223" s="141">
        <v>142</v>
      </c>
      <c r="D223" s="107">
        <v>65</v>
      </c>
      <c r="E223" s="107">
        <v>65</v>
      </c>
      <c r="F223" s="107" t="s">
        <v>68</v>
      </c>
      <c r="G223" s="107" t="s">
        <v>68</v>
      </c>
      <c r="H223" s="107">
        <v>77</v>
      </c>
      <c r="I223" s="53" t="s">
        <v>68</v>
      </c>
    </row>
    <row r="224" spans="1:9">
      <c r="A224" s="148"/>
      <c r="B224" s="136">
        <v>2020</v>
      </c>
      <c r="C224" s="141">
        <v>146</v>
      </c>
      <c r="D224" s="107">
        <v>66</v>
      </c>
      <c r="E224" s="107">
        <v>66</v>
      </c>
      <c r="F224" s="107" t="s">
        <v>68</v>
      </c>
      <c r="G224" s="107" t="s">
        <v>68</v>
      </c>
      <c r="H224" s="107">
        <v>80</v>
      </c>
      <c r="I224" s="53" t="s">
        <v>68</v>
      </c>
    </row>
    <row r="225" spans="1:9">
      <c r="A225" s="148"/>
      <c r="B225" s="136">
        <v>2021</v>
      </c>
      <c r="C225" s="141">
        <v>111</v>
      </c>
      <c r="D225" s="107">
        <v>58</v>
      </c>
      <c r="E225" s="107">
        <v>58</v>
      </c>
      <c r="F225" s="107" t="s">
        <v>68</v>
      </c>
      <c r="G225" s="107" t="s">
        <v>68</v>
      </c>
      <c r="H225" s="107">
        <v>53</v>
      </c>
      <c r="I225" s="53" t="s">
        <v>68</v>
      </c>
    </row>
    <row r="226" spans="1:9">
      <c r="A226" s="148"/>
      <c r="B226" s="136"/>
      <c r="C226" s="141"/>
      <c r="D226" s="107"/>
      <c r="E226" s="107"/>
      <c r="F226" s="107"/>
      <c r="G226" s="107"/>
      <c r="H226" s="107"/>
      <c r="I226" s="53"/>
    </row>
    <row r="227" spans="1:9">
      <c r="A227" s="148" t="s">
        <v>38</v>
      </c>
      <c r="B227" s="136">
        <v>2017</v>
      </c>
      <c r="C227" s="141">
        <v>191</v>
      </c>
      <c r="D227" s="107">
        <v>130</v>
      </c>
      <c r="E227" s="107">
        <v>130</v>
      </c>
      <c r="F227" s="107" t="s">
        <v>68</v>
      </c>
      <c r="G227" s="107" t="s">
        <v>68</v>
      </c>
      <c r="H227" s="107">
        <v>61</v>
      </c>
      <c r="I227" s="53" t="s">
        <v>721</v>
      </c>
    </row>
    <row r="228" spans="1:9">
      <c r="A228" s="148"/>
      <c r="B228" s="136">
        <v>2018</v>
      </c>
      <c r="C228" s="141">
        <v>191</v>
      </c>
      <c r="D228" s="107">
        <v>132</v>
      </c>
      <c r="E228" s="107">
        <v>132</v>
      </c>
      <c r="F228" s="107" t="s">
        <v>68</v>
      </c>
      <c r="G228" s="107" t="s">
        <v>68</v>
      </c>
      <c r="H228" s="107">
        <v>58</v>
      </c>
      <c r="I228" s="53" t="s">
        <v>721</v>
      </c>
    </row>
    <row r="229" spans="1:9">
      <c r="A229" s="148"/>
      <c r="B229" s="136">
        <v>2019</v>
      </c>
      <c r="C229" s="141">
        <v>190</v>
      </c>
      <c r="D229" s="107">
        <v>132</v>
      </c>
      <c r="E229" s="107">
        <v>132</v>
      </c>
      <c r="F229" s="107" t="s">
        <v>68</v>
      </c>
      <c r="G229" s="107" t="s">
        <v>68</v>
      </c>
      <c r="H229" s="107">
        <v>58</v>
      </c>
      <c r="I229" s="53" t="s">
        <v>68</v>
      </c>
    </row>
    <row r="230" spans="1:9">
      <c r="A230" s="148"/>
      <c r="B230" s="136">
        <v>2020</v>
      </c>
      <c r="C230" s="141">
        <v>191</v>
      </c>
      <c r="D230" s="107">
        <v>132</v>
      </c>
      <c r="E230" s="107">
        <v>132</v>
      </c>
      <c r="F230" s="107" t="s">
        <v>68</v>
      </c>
      <c r="G230" s="107" t="s">
        <v>68</v>
      </c>
      <c r="H230" s="107">
        <v>58</v>
      </c>
      <c r="I230" s="53" t="s">
        <v>68</v>
      </c>
    </row>
    <row r="231" spans="1:9">
      <c r="A231" s="148"/>
      <c r="B231" s="136">
        <v>2021</v>
      </c>
      <c r="C231" s="141">
        <v>190</v>
      </c>
      <c r="D231" s="107">
        <v>132</v>
      </c>
      <c r="E231" s="107">
        <v>132</v>
      </c>
      <c r="F231" s="107" t="s">
        <v>68</v>
      </c>
      <c r="G231" s="107" t="s">
        <v>68</v>
      </c>
      <c r="H231" s="107">
        <v>58</v>
      </c>
      <c r="I231" s="53" t="s">
        <v>68</v>
      </c>
    </row>
    <row r="232" spans="1:9">
      <c r="A232" s="148"/>
      <c r="B232" s="136"/>
      <c r="C232" s="141"/>
      <c r="D232" s="107"/>
      <c r="E232" s="107"/>
      <c r="F232" s="107"/>
      <c r="G232" s="107"/>
      <c r="H232" s="107"/>
      <c r="I232" s="53"/>
    </row>
    <row r="233" spans="1:9">
      <c r="A233" s="148" t="s">
        <v>39</v>
      </c>
      <c r="B233" s="136">
        <v>2017</v>
      </c>
      <c r="C233" s="141">
        <v>165</v>
      </c>
      <c r="D233" s="107">
        <v>128</v>
      </c>
      <c r="E233" s="107">
        <v>128</v>
      </c>
      <c r="F233" s="107" t="s">
        <v>68</v>
      </c>
      <c r="G233" s="107" t="s">
        <v>68</v>
      </c>
      <c r="H233" s="107">
        <v>37</v>
      </c>
      <c r="I233" s="53" t="s">
        <v>721</v>
      </c>
    </row>
    <row r="234" spans="1:9">
      <c r="A234" s="148"/>
      <c r="B234" s="136">
        <v>2018</v>
      </c>
      <c r="C234" s="141">
        <v>165</v>
      </c>
      <c r="D234" s="107">
        <v>128</v>
      </c>
      <c r="E234" s="107">
        <v>128</v>
      </c>
      <c r="F234" s="107" t="s">
        <v>68</v>
      </c>
      <c r="G234" s="107" t="s">
        <v>68</v>
      </c>
      <c r="H234" s="107">
        <v>37</v>
      </c>
      <c r="I234" s="53" t="s">
        <v>721</v>
      </c>
    </row>
    <row r="235" spans="1:9">
      <c r="A235" s="148"/>
      <c r="B235" s="136">
        <v>2019</v>
      </c>
      <c r="C235" s="141">
        <v>165</v>
      </c>
      <c r="D235" s="107">
        <v>133</v>
      </c>
      <c r="E235" s="107">
        <v>133</v>
      </c>
      <c r="F235" s="107" t="s">
        <v>68</v>
      </c>
      <c r="G235" s="107" t="s">
        <v>68</v>
      </c>
      <c r="H235" s="107">
        <v>32</v>
      </c>
      <c r="I235" s="53" t="s">
        <v>68</v>
      </c>
    </row>
    <row r="236" spans="1:9">
      <c r="A236" s="148"/>
      <c r="B236" s="136">
        <v>2020</v>
      </c>
      <c r="C236" s="141">
        <v>165</v>
      </c>
      <c r="D236" s="107">
        <v>133</v>
      </c>
      <c r="E236" s="107">
        <v>133</v>
      </c>
      <c r="F236" s="107" t="s">
        <v>68</v>
      </c>
      <c r="G236" s="107" t="s">
        <v>68</v>
      </c>
      <c r="H236" s="107">
        <v>31</v>
      </c>
      <c r="I236" s="53" t="s">
        <v>68</v>
      </c>
    </row>
    <row r="237" spans="1:9">
      <c r="A237" s="148"/>
      <c r="B237" s="136">
        <v>2021</v>
      </c>
      <c r="C237" s="141">
        <v>164</v>
      </c>
      <c r="D237" s="107">
        <v>133</v>
      </c>
      <c r="E237" s="107">
        <v>133</v>
      </c>
      <c r="F237" s="107" t="s">
        <v>68</v>
      </c>
      <c r="G237" s="107" t="s">
        <v>68</v>
      </c>
      <c r="H237" s="107">
        <v>31</v>
      </c>
      <c r="I237" s="53" t="s">
        <v>68</v>
      </c>
    </row>
    <row r="238" spans="1:9">
      <c r="A238" s="148"/>
      <c r="B238" s="136"/>
      <c r="C238" s="141"/>
      <c r="D238" s="107"/>
      <c r="E238" s="107"/>
      <c r="F238" s="107"/>
      <c r="G238" s="107"/>
      <c r="H238" s="107"/>
      <c r="I238" s="53"/>
    </row>
    <row r="239" spans="1:9">
      <c r="A239" s="148" t="s">
        <v>40</v>
      </c>
      <c r="B239" s="136">
        <v>2017</v>
      </c>
      <c r="C239" s="141">
        <v>290</v>
      </c>
      <c r="D239" s="107">
        <v>56</v>
      </c>
      <c r="E239" s="107">
        <v>56</v>
      </c>
      <c r="F239" s="107" t="s">
        <v>68</v>
      </c>
      <c r="G239" s="107" t="s">
        <v>68</v>
      </c>
      <c r="H239" s="107">
        <v>234</v>
      </c>
      <c r="I239" s="53" t="s">
        <v>721</v>
      </c>
    </row>
    <row r="240" spans="1:9">
      <c r="A240" s="148"/>
      <c r="B240" s="136">
        <v>2018</v>
      </c>
      <c r="C240" s="141">
        <v>290</v>
      </c>
      <c r="D240" s="107">
        <v>56</v>
      </c>
      <c r="E240" s="107">
        <v>56</v>
      </c>
      <c r="F240" s="107" t="s">
        <v>68</v>
      </c>
      <c r="G240" s="107" t="s">
        <v>68</v>
      </c>
      <c r="H240" s="107">
        <v>234</v>
      </c>
      <c r="I240" s="53" t="s">
        <v>721</v>
      </c>
    </row>
    <row r="241" spans="1:9">
      <c r="A241" s="148"/>
      <c r="B241" s="136">
        <v>2019</v>
      </c>
      <c r="C241" s="141">
        <v>290</v>
      </c>
      <c r="D241" s="107">
        <v>56</v>
      </c>
      <c r="E241" s="107">
        <v>56</v>
      </c>
      <c r="F241" s="107" t="s">
        <v>68</v>
      </c>
      <c r="G241" s="107" t="s">
        <v>68</v>
      </c>
      <c r="H241" s="107">
        <v>234</v>
      </c>
      <c r="I241" s="53" t="s">
        <v>68</v>
      </c>
    </row>
    <row r="242" spans="1:9">
      <c r="A242" s="148"/>
      <c r="B242" s="136">
        <v>2020</v>
      </c>
      <c r="C242" s="141">
        <v>290</v>
      </c>
      <c r="D242" s="107">
        <v>56</v>
      </c>
      <c r="E242" s="107">
        <v>56</v>
      </c>
      <c r="F242" s="107" t="s">
        <v>68</v>
      </c>
      <c r="G242" s="107" t="s">
        <v>68</v>
      </c>
      <c r="H242" s="107">
        <v>234</v>
      </c>
      <c r="I242" s="53" t="s">
        <v>68</v>
      </c>
    </row>
    <row r="243" spans="1:9">
      <c r="A243" s="148"/>
      <c r="B243" s="136">
        <v>2021</v>
      </c>
      <c r="C243" s="141">
        <v>290</v>
      </c>
      <c r="D243" s="107">
        <v>56</v>
      </c>
      <c r="E243" s="107">
        <v>56</v>
      </c>
      <c r="F243" s="107" t="s">
        <v>68</v>
      </c>
      <c r="G243" s="107" t="s">
        <v>68</v>
      </c>
      <c r="H243" s="107">
        <v>234</v>
      </c>
      <c r="I243" s="53" t="s">
        <v>68</v>
      </c>
    </row>
    <row r="244" spans="1:9">
      <c r="A244" s="148"/>
      <c r="B244" s="136"/>
      <c r="C244" s="141"/>
      <c r="D244" s="107"/>
      <c r="E244" s="107"/>
      <c r="F244" s="107"/>
      <c r="G244" s="107"/>
      <c r="H244" s="107"/>
      <c r="I244" s="53"/>
    </row>
    <row r="245" spans="1:9">
      <c r="A245" s="148" t="s">
        <v>41</v>
      </c>
      <c r="B245" s="136">
        <v>2017</v>
      </c>
      <c r="C245" s="141">
        <v>260</v>
      </c>
      <c r="D245" s="107">
        <v>116</v>
      </c>
      <c r="E245" s="107">
        <v>116</v>
      </c>
      <c r="F245" s="107" t="s">
        <v>68</v>
      </c>
      <c r="G245" s="107" t="s">
        <v>68</v>
      </c>
      <c r="H245" s="107">
        <v>134</v>
      </c>
      <c r="I245" s="53">
        <v>10</v>
      </c>
    </row>
    <row r="246" spans="1:9">
      <c r="A246" s="148"/>
      <c r="B246" s="136">
        <v>2018</v>
      </c>
      <c r="C246" s="141">
        <v>259</v>
      </c>
      <c r="D246" s="107">
        <v>117</v>
      </c>
      <c r="E246" s="107">
        <v>117</v>
      </c>
      <c r="F246" s="107" t="s">
        <v>68</v>
      </c>
      <c r="G246" s="107" t="s">
        <v>68</v>
      </c>
      <c r="H246" s="107">
        <v>133</v>
      </c>
      <c r="I246" s="53">
        <v>9</v>
      </c>
    </row>
    <row r="247" spans="1:9">
      <c r="A247" s="148"/>
      <c r="B247" s="136">
        <v>2019</v>
      </c>
      <c r="C247" s="141">
        <v>260</v>
      </c>
      <c r="D247" s="107">
        <v>120</v>
      </c>
      <c r="E247" s="107">
        <v>120</v>
      </c>
      <c r="F247" s="107" t="s">
        <v>68</v>
      </c>
      <c r="G247" s="107" t="s">
        <v>68</v>
      </c>
      <c r="H247" s="107">
        <v>131</v>
      </c>
      <c r="I247" s="53">
        <v>9</v>
      </c>
    </row>
    <row r="248" spans="1:9">
      <c r="A248" s="148"/>
      <c r="B248" s="136">
        <v>2020</v>
      </c>
      <c r="C248" s="141">
        <v>259</v>
      </c>
      <c r="D248" s="107">
        <v>123</v>
      </c>
      <c r="E248" s="107">
        <v>123</v>
      </c>
      <c r="F248" s="107" t="s">
        <v>68</v>
      </c>
      <c r="G248" s="107" t="s">
        <v>68</v>
      </c>
      <c r="H248" s="107">
        <v>127</v>
      </c>
      <c r="I248" s="53">
        <v>9</v>
      </c>
    </row>
    <row r="249" spans="1:9">
      <c r="A249" s="148"/>
      <c r="B249" s="136">
        <v>2021</v>
      </c>
      <c r="C249" s="141">
        <v>259</v>
      </c>
      <c r="D249" s="107">
        <v>124</v>
      </c>
      <c r="E249" s="107">
        <v>124</v>
      </c>
      <c r="F249" s="107" t="s">
        <v>68</v>
      </c>
      <c r="G249" s="107" t="s">
        <v>68</v>
      </c>
      <c r="H249" s="107">
        <v>126</v>
      </c>
      <c r="I249" s="53">
        <v>9</v>
      </c>
    </row>
    <row r="250" spans="1:9">
      <c r="A250" s="148"/>
      <c r="B250" s="136"/>
      <c r="C250" s="141"/>
      <c r="D250" s="107"/>
      <c r="E250" s="107"/>
      <c r="F250" s="107"/>
      <c r="G250" s="107"/>
      <c r="H250" s="107"/>
      <c r="I250" s="53"/>
    </row>
    <row r="251" spans="1:9">
      <c r="A251" s="148" t="s">
        <v>42</v>
      </c>
      <c r="B251" s="136">
        <v>2017</v>
      </c>
      <c r="C251" s="141">
        <v>155</v>
      </c>
      <c r="D251" s="107">
        <v>9</v>
      </c>
      <c r="E251" s="107">
        <v>9</v>
      </c>
      <c r="F251" s="107" t="s">
        <v>68</v>
      </c>
      <c r="G251" s="107" t="s">
        <v>68</v>
      </c>
      <c r="H251" s="107" t="s">
        <v>68</v>
      </c>
      <c r="I251" s="53">
        <v>146</v>
      </c>
    </row>
    <row r="252" spans="1:9">
      <c r="A252" s="148"/>
      <c r="B252" s="136">
        <v>2018</v>
      </c>
      <c r="C252" s="141">
        <v>155</v>
      </c>
      <c r="D252" s="107">
        <v>9</v>
      </c>
      <c r="E252" s="107">
        <v>9</v>
      </c>
      <c r="F252" s="107" t="s">
        <v>68</v>
      </c>
      <c r="G252" s="107" t="s">
        <v>68</v>
      </c>
      <c r="H252" s="107" t="s">
        <v>68</v>
      </c>
      <c r="I252" s="53">
        <v>146</v>
      </c>
    </row>
    <row r="253" spans="1:9">
      <c r="A253" s="148"/>
      <c r="B253" s="136">
        <v>2019</v>
      </c>
      <c r="C253" s="141">
        <v>155</v>
      </c>
      <c r="D253" s="107">
        <v>9</v>
      </c>
      <c r="E253" s="107">
        <v>9</v>
      </c>
      <c r="F253" s="107" t="s">
        <v>68</v>
      </c>
      <c r="G253" s="107" t="s">
        <v>68</v>
      </c>
      <c r="H253" s="107" t="s">
        <v>68</v>
      </c>
      <c r="I253" s="53">
        <v>146</v>
      </c>
    </row>
    <row r="254" spans="1:9">
      <c r="A254" s="148"/>
      <c r="B254" s="136">
        <v>2020</v>
      </c>
      <c r="C254" s="141">
        <v>155</v>
      </c>
      <c r="D254" s="107">
        <v>13</v>
      </c>
      <c r="E254" s="107">
        <v>13</v>
      </c>
      <c r="F254" s="107" t="s">
        <v>68</v>
      </c>
      <c r="G254" s="107" t="s">
        <v>68</v>
      </c>
      <c r="H254" s="107" t="s">
        <v>68</v>
      </c>
      <c r="I254" s="53">
        <v>142</v>
      </c>
    </row>
    <row r="255" spans="1:9">
      <c r="A255" s="148"/>
      <c r="B255" s="136">
        <v>2021</v>
      </c>
      <c r="C255" s="141">
        <v>155</v>
      </c>
      <c r="D255" s="107">
        <v>13</v>
      </c>
      <c r="E255" s="107">
        <v>13</v>
      </c>
      <c r="F255" s="107" t="s">
        <v>68</v>
      </c>
      <c r="G255" s="107" t="s">
        <v>68</v>
      </c>
      <c r="H255" s="107" t="s">
        <v>68</v>
      </c>
      <c r="I255" s="53">
        <v>142</v>
      </c>
    </row>
    <row r="256" spans="1:9">
      <c r="A256" s="148"/>
      <c r="B256" s="136"/>
      <c r="C256" s="141"/>
      <c r="D256" s="107"/>
      <c r="E256" s="107"/>
      <c r="F256" s="107"/>
      <c r="G256" s="107"/>
      <c r="H256" s="107"/>
      <c r="I256" s="53"/>
    </row>
    <row r="257" spans="1:9">
      <c r="A257" s="148" t="s">
        <v>43</v>
      </c>
      <c r="B257" s="136">
        <v>2017</v>
      </c>
      <c r="C257" s="141">
        <v>70</v>
      </c>
      <c r="D257" s="107">
        <v>53</v>
      </c>
      <c r="E257" s="107">
        <v>53</v>
      </c>
      <c r="F257" s="107" t="s">
        <v>68</v>
      </c>
      <c r="G257" s="107" t="s">
        <v>68</v>
      </c>
      <c r="H257" s="107">
        <v>17</v>
      </c>
      <c r="I257" s="53" t="s">
        <v>721</v>
      </c>
    </row>
    <row r="258" spans="1:9">
      <c r="A258" s="148"/>
      <c r="B258" s="136">
        <v>2018</v>
      </c>
      <c r="C258" s="141">
        <v>70</v>
      </c>
      <c r="D258" s="107">
        <v>53</v>
      </c>
      <c r="E258" s="107">
        <v>53</v>
      </c>
      <c r="F258" s="107" t="s">
        <v>68</v>
      </c>
      <c r="G258" s="107" t="s">
        <v>68</v>
      </c>
      <c r="H258" s="107">
        <v>17</v>
      </c>
      <c r="I258" s="53" t="s">
        <v>721</v>
      </c>
    </row>
    <row r="259" spans="1:9">
      <c r="A259" s="148"/>
      <c r="B259" s="136">
        <v>2019</v>
      </c>
      <c r="C259" s="141">
        <v>74</v>
      </c>
      <c r="D259" s="107">
        <v>59</v>
      </c>
      <c r="E259" s="107">
        <v>59</v>
      </c>
      <c r="F259" s="107" t="s">
        <v>68</v>
      </c>
      <c r="G259" s="107" t="s">
        <v>68</v>
      </c>
      <c r="H259" s="107">
        <v>15</v>
      </c>
      <c r="I259" s="53" t="s">
        <v>68</v>
      </c>
    </row>
    <row r="260" spans="1:9">
      <c r="A260" s="148"/>
      <c r="B260" s="136">
        <v>2020</v>
      </c>
      <c r="C260" s="141">
        <v>74</v>
      </c>
      <c r="D260" s="107">
        <v>59</v>
      </c>
      <c r="E260" s="107">
        <v>59</v>
      </c>
      <c r="F260" s="107" t="s">
        <v>68</v>
      </c>
      <c r="G260" s="107" t="s">
        <v>68</v>
      </c>
      <c r="H260" s="107">
        <v>15</v>
      </c>
      <c r="I260" s="53" t="s">
        <v>68</v>
      </c>
    </row>
    <row r="261" spans="1:9">
      <c r="A261" s="148"/>
      <c r="B261" s="136">
        <v>2021</v>
      </c>
      <c r="C261" s="141">
        <v>74</v>
      </c>
      <c r="D261" s="107">
        <v>59</v>
      </c>
      <c r="E261" s="107">
        <v>59</v>
      </c>
      <c r="F261" s="107" t="s">
        <v>68</v>
      </c>
      <c r="G261" s="107" t="s">
        <v>68</v>
      </c>
      <c r="H261" s="107">
        <v>15</v>
      </c>
      <c r="I261" s="53" t="s">
        <v>68</v>
      </c>
    </row>
    <row r="262" spans="1:9">
      <c r="A262" s="148"/>
      <c r="B262" s="136"/>
      <c r="C262" s="141"/>
      <c r="D262" s="107"/>
      <c r="E262" s="107"/>
      <c r="F262" s="107"/>
      <c r="G262" s="107"/>
      <c r="H262" s="107"/>
      <c r="I262" s="53"/>
    </row>
    <row r="263" spans="1:9">
      <c r="A263" s="148" t="s">
        <v>44</v>
      </c>
      <c r="B263" s="136">
        <v>2017</v>
      </c>
      <c r="C263" s="141">
        <v>175</v>
      </c>
      <c r="D263" s="107">
        <v>29</v>
      </c>
      <c r="E263" s="107">
        <v>29</v>
      </c>
      <c r="F263" s="107" t="s">
        <v>68</v>
      </c>
      <c r="G263" s="107" t="s">
        <v>68</v>
      </c>
      <c r="H263" s="107">
        <v>144</v>
      </c>
      <c r="I263" s="53">
        <v>2</v>
      </c>
    </row>
    <row r="264" spans="1:9">
      <c r="A264" s="148"/>
      <c r="B264" s="136">
        <v>2018</v>
      </c>
      <c r="C264" s="141">
        <v>175</v>
      </c>
      <c r="D264" s="107">
        <v>29</v>
      </c>
      <c r="E264" s="107">
        <v>29</v>
      </c>
      <c r="F264" s="107" t="s">
        <v>68</v>
      </c>
      <c r="G264" s="107" t="s">
        <v>68</v>
      </c>
      <c r="H264" s="107">
        <v>144</v>
      </c>
      <c r="I264" s="53">
        <v>2</v>
      </c>
    </row>
    <row r="265" spans="1:9">
      <c r="A265" s="148"/>
      <c r="B265" s="136">
        <v>2019</v>
      </c>
      <c r="C265" s="141">
        <v>185</v>
      </c>
      <c r="D265" s="107">
        <v>39</v>
      </c>
      <c r="E265" s="107">
        <v>39</v>
      </c>
      <c r="F265" s="107" t="s">
        <v>68</v>
      </c>
      <c r="G265" s="107" t="s">
        <v>68</v>
      </c>
      <c r="H265" s="52">
        <v>144</v>
      </c>
      <c r="I265" s="53">
        <v>2</v>
      </c>
    </row>
    <row r="266" spans="1:9">
      <c r="A266" s="148"/>
      <c r="B266" s="136">
        <v>2020</v>
      </c>
      <c r="C266" s="141">
        <v>185</v>
      </c>
      <c r="D266" s="107">
        <v>39</v>
      </c>
      <c r="E266" s="107">
        <v>39</v>
      </c>
      <c r="F266" s="107" t="s">
        <v>68</v>
      </c>
      <c r="G266" s="107" t="s">
        <v>68</v>
      </c>
      <c r="H266" s="52">
        <v>144</v>
      </c>
      <c r="I266" s="53">
        <v>2</v>
      </c>
    </row>
    <row r="267" spans="1:9">
      <c r="A267" s="148"/>
      <c r="B267" s="136">
        <v>2021</v>
      </c>
      <c r="C267" s="141">
        <v>185</v>
      </c>
      <c r="D267" s="107">
        <v>39</v>
      </c>
      <c r="E267" s="107">
        <v>39</v>
      </c>
      <c r="F267" s="107" t="s">
        <v>68</v>
      </c>
      <c r="G267" s="107" t="s">
        <v>68</v>
      </c>
      <c r="H267" s="52">
        <v>144</v>
      </c>
      <c r="I267" s="53">
        <v>2</v>
      </c>
    </row>
    <row r="268" spans="1:9">
      <c r="A268" s="148"/>
      <c r="B268" s="136"/>
      <c r="C268" s="141"/>
      <c r="D268" s="107"/>
      <c r="E268" s="107"/>
      <c r="F268" s="107"/>
      <c r="G268" s="107"/>
      <c r="H268" s="52"/>
      <c r="I268" s="53"/>
    </row>
    <row r="269" spans="1:9">
      <c r="A269" s="148" t="s">
        <v>45</v>
      </c>
      <c r="B269" s="136">
        <v>2017</v>
      </c>
      <c r="C269" s="141">
        <v>99</v>
      </c>
      <c r="D269" s="107">
        <v>54</v>
      </c>
      <c r="E269" s="107">
        <v>54</v>
      </c>
      <c r="F269" s="107" t="s">
        <v>68</v>
      </c>
      <c r="G269" s="107" t="s">
        <v>68</v>
      </c>
      <c r="H269" s="52">
        <v>45</v>
      </c>
      <c r="I269" s="53" t="s">
        <v>68</v>
      </c>
    </row>
    <row r="270" spans="1:9">
      <c r="A270" s="148"/>
      <c r="B270" s="136">
        <v>2018</v>
      </c>
      <c r="C270" s="141">
        <v>99</v>
      </c>
      <c r="D270" s="107">
        <v>54</v>
      </c>
      <c r="E270" s="107">
        <v>54</v>
      </c>
      <c r="F270" s="107" t="s">
        <v>68</v>
      </c>
      <c r="G270" s="107" t="s">
        <v>68</v>
      </c>
      <c r="H270" s="52">
        <v>45</v>
      </c>
      <c r="I270" s="53" t="s">
        <v>68</v>
      </c>
    </row>
    <row r="271" spans="1:9">
      <c r="A271" s="148"/>
      <c r="B271" s="136">
        <v>2019</v>
      </c>
      <c r="C271" s="141">
        <v>99</v>
      </c>
      <c r="D271" s="107">
        <v>57</v>
      </c>
      <c r="E271" s="107">
        <v>57</v>
      </c>
      <c r="F271" s="107" t="s">
        <v>68</v>
      </c>
      <c r="G271" s="107" t="s">
        <v>68</v>
      </c>
      <c r="H271" s="107">
        <v>42</v>
      </c>
      <c r="I271" s="107" t="s">
        <v>68</v>
      </c>
    </row>
    <row r="272" spans="1:9">
      <c r="A272" s="148"/>
      <c r="B272" s="136">
        <v>2020</v>
      </c>
      <c r="C272" s="141">
        <v>99</v>
      </c>
      <c r="D272" s="107">
        <v>58</v>
      </c>
      <c r="E272" s="107">
        <v>58</v>
      </c>
      <c r="F272" s="107" t="s">
        <v>68</v>
      </c>
      <c r="G272" s="107" t="s">
        <v>68</v>
      </c>
      <c r="H272" s="107">
        <v>41</v>
      </c>
      <c r="I272" s="107" t="s">
        <v>68</v>
      </c>
    </row>
    <row r="273" spans="1:9">
      <c r="A273" s="148"/>
      <c r="B273" s="136">
        <v>2021</v>
      </c>
      <c r="C273" s="141">
        <v>99</v>
      </c>
      <c r="D273" s="107">
        <v>58</v>
      </c>
      <c r="E273" s="107">
        <v>58</v>
      </c>
      <c r="F273" s="107" t="s">
        <v>68</v>
      </c>
      <c r="G273" s="107" t="s">
        <v>68</v>
      </c>
      <c r="H273" s="107">
        <v>41</v>
      </c>
      <c r="I273" s="107" t="s">
        <v>68</v>
      </c>
    </row>
    <row r="274" spans="1:9">
      <c r="A274" s="148"/>
      <c r="B274" s="136"/>
      <c r="C274" s="141"/>
      <c r="D274" s="107"/>
      <c r="E274" s="107"/>
      <c r="F274" s="107"/>
      <c r="G274" s="107"/>
      <c r="H274" s="107"/>
      <c r="I274" s="107"/>
    </row>
    <row r="275" spans="1:9">
      <c r="A275" s="148" t="s">
        <v>46</v>
      </c>
      <c r="B275" s="136">
        <v>2017</v>
      </c>
      <c r="C275" s="141">
        <v>8</v>
      </c>
      <c r="D275" s="107">
        <v>8</v>
      </c>
      <c r="E275" s="107">
        <v>8</v>
      </c>
      <c r="F275" s="107" t="s">
        <v>68</v>
      </c>
      <c r="G275" s="107" t="s">
        <v>68</v>
      </c>
      <c r="H275" s="107" t="s">
        <v>68</v>
      </c>
      <c r="I275" s="107" t="s">
        <v>68</v>
      </c>
    </row>
    <row r="276" spans="1:9">
      <c r="A276" s="148"/>
      <c r="B276" s="136">
        <v>2018</v>
      </c>
      <c r="C276" s="141">
        <v>8</v>
      </c>
      <c r="D276" s="107">
        <v>8</v>
      </c>
      <c r="E276" s="107">
        <v>8</v>
      </c>
      <c r="F276" s="107" t="s">
        <v>68</v>
      </c>
      <c r="G276" s="107" t="s">
        <v>68</v>
      </c>
      <c r="H276" s="52" t="s">
        <v>68</v>
      </c>
      <c r="I276" s="53" t="s">
        <v>68</v>
      </c>
    </row>
    <row r="277" spans="1:9">
      <c r="A277" s="148"/>
      <c r="B277" s="136">
        <v>2019</v>
      </c>
      <c r="C277" s="141">
        <v>8</v>
      </c>
      <c r="D277" s="107">
        <v>8</v>
      </c>
      <c r="E277" s="107">
        <v>8</v>
      </c>
      <c r="F277" s="107" t="s">
        <v>68</v>
      </c>
      <c r="G277" s="107" t="s">
        <v>68</v>
      </c>
      <c r="H277" s="52" t="s">
        <v>68</v>
      </c>
      <c r="I277" s="53" t="s">
        <v>68</v>
      </c>
    </row>
    <row r="278" spans="1:9">
      <c r="A278" s="148"/>
      <c r="B278" s="136">
        <v>2020</v>
      </c>
      <c r="C278" s="141">
        <v>8</v>
      </c>
      <c r="D278" s="107">
        <v>8</v>
      </c>
      <c r="E278" s="107">
        <v>8</v>
      </c>
      <c r="F278" s="107" t="s">
        <v>68</v>
      </c>
      <c r="G278" s="107" t="s">
        <v>68</v>
      </c>
      <c r="H278" s="52" t="s">
        <v>68</v>
      </c>
      <c r="I278" s="53" t="s">
        <v>68</v>
      </c>
    </row>
    <row r="279" spans="1:9">
      <c r="A279" s="148"/>
      <c r="B279" s="136">
        <v>2021</v>
      </c>
      <c r="C279" s="141">
        <v>8</v>
      </c>
      <c r="D279" s="107">
        <v>8</v>
      </c>
      <c r="E279" s="107">
        <v>8</v>
      </c>
      <c r="F279" s="107" t="s">
        <v>68</v>
      </c>
      <c r="G279" s="107" t="s">
        <v>68</v>
      </c>
      <c r="H279" s="52" t="s">
        <v>68</v>
      </c>
      <c r="I279" s="53" t="s">
        <v>68</v>
      </c>
    </row>
    <row r="280" spans="1:9">
      <c r="A280" s="148"/>
      <c r="B280" s="136"/>
      <c r="C280" s="141"/>
      <c r="D280" s="107"/>
      <c r="E280" s="107"/>
      <c r="F280" s="107"/>
      <c r="G280" s="107"/>
      <c r="H280" s="52"/>
      <c r="I280" s="53"/>
    </row>
    <row r="281" spans="1:9">
      <c r="A281" s="148" t="s">
        <v>47</v>
      </c>
      <c r="B281" s="136">
        <v>2017</v>
      </c>
      <c r="C281" s="141">
        <v>92</v>
      </c>
      <c r="D281" s="107">
        <v>42</v>
      </c>
      <c r="E281" s="107">
        <v>42</v>
      </c>
      <c r="F281" s="107" t="s">
        <v>68</v>
      </c>
      <c r="G281" s="107" t="s">
        <v>68</v>
      </c>
      <c r="H281" s="52">
        <v>50</v>
      </c>
      <c r="I281" s="53" t="s">
        <v>68</v>
      </c>
    </row>
    <row r="282" spans="1:9">
      <c r="A282" s="148"/>
      <c r="B282" s="136">
        <v>2018</v>
      </c>
      <c r="C282" s="141">
        <v>92</v>
      </c>
      <c r="D282" s="107">
        <v>44</v>
      </c>
      <c r="E282" s="107">
        <v>44</v>
      </c>
      <c r="F282" s="107" t="s">
        <v>68</v>
      </c>
      <c r="G282" s="107" t="s">
        <v>68</v>
      </c>
      <c r="H282" s="52">
        <v>48</v>
      </c>
      <c r="I282" s="53" t="s">
        <v>68</v>
      </c>
    </row>
    <row r="283" spans="1:9">
      <c r="A283" s="148"/>
      <c r="B283" s="136">
        <v>2019</v>
      </c>
      <c r="C283" s="141">
        <v>91</v>
      </c>
      <c r="D283" s="107">
        <v>44</v>
      </c>
      <c r="E283" s="107">
        <v>44</v>
      </c>
      <c r="F283" s="107" t="s">
        <v>68</v>
      </c>
      <c r="G283" s="107" t="s">
        <v>68</v>
      </c>
      <c r="H283" s="52">
        <v>47</v>
      </c>
      <c r="I283" s="53" t="s">
        <v>68</v>
      </c>
    </row>
    <row r="284" spans="1:9">
      <c r="A284" s="148"/>
      <c r="B284" s="136">
        <v>2020</v>
      </c>
      <c r="C284" s="141">
        <v>127</v>
      </c>
      <c r="D284" s="107">
        <v>65</v>
      </c>
      <c r="E284" s="107">
        <v>65</v>
      </c>
      <c r="F284" s="107" t="s">
        <v>68</v>
      </c>
      <c r="G284" s="107" t="s">
        <v>68</v>
      </c>
      <c r="H284" s="52">
        <v>62</v>
      </c>
      <c r="I284" s="53" t="s">
        <v>68</v>
      </c>
    </row>
    <row r="285" spans="1:9">
      <c r="A285" s="148"/>
      <c r="B285" s="136">
        <v>2021</v>
      </c>
      <c r="C285" s="141">
        <v>127</v>
      </c>
      <c r="D285" s="107">
        <v>65</v>
      </c>
      <c r="E285" s="107">
        <v>65</v>
      </c>
      <c r="F285" s="107" t="s">
        <v>68</v>
      </c>
      <c r="G285" s="107" t="s">
        <v>68</v>
      </c>
      <c r="H285" s="52">
        <v>62</v>
      </c>
      <c r="I285" s="53" t="s">
        <v>68</v>
      </c>
    </row>
    <row r="286" spans="1:9">
      <c r="A286" s="148"/>
      <c r="B286" s="136"/>
      <c r="C286" s="141"/>
      <c r="D286" s="107"/>
      <c r="E286" s="107"/>
      <c r="F286" s="107"/>
      <c r="G286" s="107"/>
      <c r="H286" s="52"/>
      <c r="I286" s="53"/>
    </row>
    <row r="287" spans="1:9">
      <c r="A287" s="151" t="s">
        <v>48</v>
      </c>
      <c r="B287" s="136">
        <v>2017</v>
      </c>
      <c r="C287" s="141">
        <v>196</v>
      </c>
      <c r="D287" s="107">
        <v>141</v>
      </c>
      <c r="E287" s="107">
        <v>141</v>
      </c>
      <c r="F287" s="107" t="s">
        <v>68</v>
      </c>
      <c r="G287" s="107" t="s">
        <v>68</v>
      </c>
      <c r="H287" s="52">
        <v>55</v>
      </c>
      <c r="I287" s="53" t="s">
        <v>68</v>
      </c>
    </row>
    <row r="288" spans="1:9">
      <c r="A288" s="148"/>
      <c r="B288" s="136">
        <v>2018</v>
      </c>
      <c r="C288" s="141">
        <v>196</v>
      </c>
      <c r="D288" s="107">
        <v>141</v>
      </c>
      <c r="E288" s="107">
        <v>141</v>
      </c>
      <c r="F288" s="107" t="s">
        <v>68</v>
      </c>
      <c r="G288" s="107" t="s">
        <v>68</v>
      </c>
      <c r="H288" s="52">
        <v>55</v>
      </c>
      <c r="I288" s="53" t="s">
        <v>68</v>
      </c>
    </row>
    <row r="289" spans="1:9">
      <c r="A289" s="148"/>
      <c r="B289" s="136">
        <v>2019</v>
      </c>
      <c r="C289" s="141">
        <v>183</v>
      </c>
      <c r="D289" s="107">
        <v>137</v>
      </c>
      <c r="E289" s="107">
        <v>137</v>
      </c>
      <c r="F289" s="107" t="s">
        <v>68</v>
      </c>
      <c r="G289" s="107" t="s">
        <v>68</v>
      </c>
      <c r="H289" s="52">
        <v>46</v>
      </c>
      <c r="I289" s="53" t="s">
        <v>68</v>
      </c>
    </row>
    <row r="290" spans="1:9">
      <c r="A290" s="148"/>
      <c r="B290" s="136">
        <v>2020</v>
      </c>
      <c r="C290" s="141">
        <v>177</v>
      </c>
      <c r="D290" s="107">
        <v>137</v>
      </c>
      <c r="E290" s="107">
        <v>137</v>
      </c>
      <c r="F290" s="107" t="s">
        <v>68</v>
      </c>
      <c r="G290" s="107" t="s">
        <v>68</v>
      </c>
      <c r="H290" s="52">
        <v>40</v>
      </c>
      <c r="I290" s="53" t="s">
        <v>68</v>
      </c>
    </row>
    <row r="291" spans="1:9">
      <c r="A291" s="148"/>
      <c r="B291" s="136">
        <v>2021</v>
      </c>
      <c r="C291" s="141">
        <v>177</v>
      </c>
      <c r="D291" s="107">
        <v>137</v>
      </c>
      <c r="E291" s="107">
        <v>137</v>
      </c>
      <c r="F291" s="107" t="s">
        <v>68</v>
      </c>
      <c r="G291" s="107" t="s">
        <v>68</v>
      </c>
      <c r="H291" s="52">
        <v>40</v>
      </c>
      <c r="I291" s="53" t="s">
        <v>68</v>
      </c>
    </row>
    <row r="292" spans="1:9">
      <c r="A292" s="148"/>
      <c r="B292" s="136"/>
      <c r="C292" s="141"/>
      <c r="D292" s="107"/>
      <c r="E292" s="107"/>
      <c r="F292" s="107"/>
      <c r="G292" s="107"/>
      <c r="H292" s="52"/>
      <c r="I292" s="53"/>
    </row>
    <row r="293" spans="1:9">
      <c r="A293" s="148" t="s">
        <v>49</v>
      </c>
      <c r="B293" s="136">
        <v>2017</v>
      </c>
      <c r="C293" s="141">
        <v>287</v>
      </c>
      <c r="D293" s="107">
        <v>134</v>
      </c>
      <c r="E293" s="107">
        <v>134</v>
      </c>
      <c r="F293" s="107" t="s">
        <v>68</v>
      </c>
      <c r="G293" s="107" t="s">
        <v>68</v>
      </c>
      <c r="H293" s="52">
        <v>154</v>
      </c>
      <c r="I293" s="53" t="s">
        <v>68</v>
      </c>
    </row>
    <row r="294" spans="1:9">
      <c r="A294" s="148"/>
      <c r="B294" s="136">
        <v>2018</v>
      </c>
      <c r="C294" s="141">
        <v>287</v>
      </c>
      <c r="D294" s="107">
        <v>139</v>
      </c>
      <c r="E294" s="107">
        <v>139</v>
      </c>
      <c r="F294" s="107" t="s">
        <v>68</v>
      </c>
      <c r="G294" s="107" t="s">
        <v>68</v>
      </c>
      <c r="H294" s="52">
        <v>149</v>
      </c>
      <c r="I294" s="53" t="s">
        <v>68</v>
      </c>
    </row>
    <row r="295" spans="1:9">
      <c r="A295" s="148"/>
      <c r="B295" s="136">
        <v>2019</v>
      </c>
      <c r="C295" s="364">
        <v>372</v>
      </c>
      <c r="D295" s="107">
        <v>198</v>
      </c>
      <c r="E295" s="107">
        <v>198</v>
      </c>
      <c r="F295" s="107" t="s">
        <v>68</v>
      </c>
      <c r="G295" s="107" t="s">
        <v>68</v>
      </c>
      <c r="H295" s="52">
        <v>174</v>
      </c>
      <c r="I295" s="53" t="s">
        <v>68</v>
      </c>
    </row>
    <row r="296" spans="1:9">
      <c r="A296" s="148"/>
      <c r="B296" s="136">
        <v>2020</v>
      </c>
      <c r="C296" s="364">
        <v>373</v>
      </c>
      <c r="D296" s="107">
        <v>203</v>
      </c>
      <c r="E296" s="107">
        <v>203</v>
      </c>
      <c r="F296" s="107" t="s">
        <v>68</v>
      </c>
      <c r="G296" s="107" t="s">
        <v>68</v>
      </c>
      <c r="H296" s="52">
        <v>170</v>
      </c>
      <c r="I296" s="53" t="s">
        <v>68</v>
      </c>
    </row>
    <row r="297" spans="1:9">
      <c r="A297" s="148"/>
      <c r="B297" s="136">
        <v>2021</v>
      </c>
      <c r="C297" s="364">
        <v>373</v>
      </c>
      <c r="D297" s="107">
        <v>207</v>
      </c>
      <c r="E297" s="107">
        <v>207</v>
      </c>
      <c r="F297" s="107" t="s">
        <v>68</v>
      </c>
      <c r="G297" s="107" t="s">
        <v>68</v>
      </c>
      <c r="H297" s="52">
        <v>166</v>
      </c>
      <c r="I297" s="53" t="s">
        <v>68</v>
      </c>
    </row>
    <row r="298" spans="1:9">
      <c r="A298" s="148"/>
      <c r="B298" s="315"/>
      <c r="C298" s="364"/>
      <c r="D298" s="107"/>
      <c r="E298" s="107"/>
      <c r="F298" s="107"/>
      <c r="G298" s="107"/>
      <c r="H298" s="52"/>
      <c r="I298" s="53"/>
    </row>
    <row r="299" spans="1:9">
      <c r="A299" s="148" t="s">
        <v>50</v>
      </c>
      <c r="B299" s="315">
        <v>2017</v>
      </c>
      <c r="C299" s="364" t="s">
        <v>644</v>
      </c>
      <c r="D299" s="107" t="s">
        <v>645</v>
      </c>
      <c r="E299" s="107" t="s">
        <v>645</v>
      </c>
      <c r="F299" s="107" t="s">
        <v>68</v>
      </c>
      <c r="G299" s="107" t="s">
        <v>68</v>
      </c>
      <c r="H299" s="52" t="s">
        <v>646</v>
      </c>
      <c r="I299" s="53" t="s">
        <v>68</v>
      </c>
    </row>
    <row r="300" spans="1:9">
      <c r="A300" s="317"/>
      <c r="B300" s="136">
        <v>2018</v>
      </c>
      <c r="C300" s="364">
        <v>148</v>
      </c>
      <c r="D300" s="107">
        <v>78</v>
      </c>
      <c r="E300" s="107">
        <v>78</v>
      </c>
      <c r="F300" s="107" t="s">
        <v>68</v>
      </c>
      <c r="G300" s="107" t="s">
        <v>68</v>
      </c>
      <c r="H300" s="52">
        <v>70</v>
      </c>
      <c r="I300" s="53" t="s">
        <v>68</v>
      </c>
    </row>
    <row r="301" spans="1:9">
      <c r="A301" s="317"/>
      <c r="B301" s="136">
        <v>2019</v>
      </c>
      <c r="C301" s="141">
        <v>148</v>
      </c>
      <c r="D301" s="107">
        <v>78</v>
      </c>
      <c r="E301" s="107">
        <v>78</v>
      </c>
      <c r="F301" s="107" t="s">
        <v>68</v>
      </c>
      <c r="G301" s="107" t="s">
        <v>68</v>
      </c>
      <c r="H301" s="52">
        <v>70</v>
      </c>
      <c r="I301" s="53" t="s">
        <v>68</v>
      </c>
    </row>
    <row r="302" spans="1:9">
      <c r="A302" s="317"/>
      <c r="B302" s="136">
        <v>2020</v>
      </c>
      <c r="C302" s="141">
        <v>153</v>
      </c>
      <c r="D302" s="107">
        <v>93</v>
      </c>
      <c r="E302" s="107">
        <v>93</v>
      </c>
      <c r="F302" s="107" t="s">
        <v>68</v>
      </c>
      <c r="G302" s="107" t="s">
        <v>68</v>
      </c>
      <c r="H302" s="52">
        <v>61</v>
      </c>
      <c r="I302" s="53" t="s">
        <v>68</v>
      </c>
    </row>
    <row r="303" spans="1:9">
      <c r="A303" s="317"/>
      <c r="B303" s="136">
        <v>2021</v>
      </c>
      <c r="C303" s="141">
        <v>153</v>
      </c>
      <c r="D303" s="107">
        <v>93</v>
      </c>
      <c r="E303" s="107">
        <v>93</v>
      </c>
      <c r="F303" s="107" t="s">
        <v>68</v>
      </c>
      <c r="G303" s="107" t="s">
        <v>68</v>
      </c>
      <c r="H303" s="52">
        <v>60</v>
      </c>
      <c r="I303" s="53" t="s">
        <v>68</v>
      </c>
    </row>
    <row r="304" spans="1:9">
      <c r="A304" s="317"/>
      <c r="B304" s="136"/>
      <c r="C304" s="141"/>
      <c r="D304" s="107"/>
      <c r="E304" s="107"/>
      <c r="F304" s="107"/>
      <c r="G304" s="107"/>
      <c r="H304" s="52"/>
      <c r="I304" s="53"/>
    </row>
    <row r="305" spans="1:9">
      <c r="A305" s="148" t="s">
        <v>51</v>
      </c>
      <c r="B305" s="136">
        <v>2017</v>
      </c>
      <c r="C305" s="141">
        <v>220</v>
      </c>
      <c r="D305" s="107">
        <v>136</v>
      </c>
      <c r="E305" s="107">
        <v>136</v>
      </c>
      <c r="F305" s="107" t="s">
        <v>68</v>
      </c>
      <c r="G305" s="107" t="s">
        <v>68</v>
      </c>
      <c r="H305" s="52">
        <v>77</v>
      </c>
      <c r="I305" s="53">
        <v>7</v>
      </c>
    </row>
    <row r="306" spans="1:9">
      <c r="A306" s="148"/>
      <c r="B306" s="136">
        <v>2018</v>
      </c>
      <c r="C306" s="141">
        <v>220</v>
      </c>
      <c r="D306" s="107">
        <v>137</v>
      </c>
      <c r="E306" s="107">
        <v>137</v>
      </c>
      <c r="F306" s="107" t="s">
        <v>68</v>
      </c>
      <c r="G306" s="107" t="s">
        <v>68</v>
      </c>
      <c r="H306" s="52">
        <v>77</v>
      </c>
      <c r="I306" s="53">
        <v>6</v>
      </c>
    </row>
    <row r="307" spans="1:9">
      <c r="A307" s="148"/>
      <c r="B307" s="136">
        <v>2019</v>
      </c>
      <c r="C307" s="141">
        <v>220</v>
      </c>
      <c r="D307" s="107">
        <v>138</v>
      </c>
      <c r="E307" s="107">
        <v>138</v>
      </c>
      <c r="F307" s="107" t="s">
        <v>68</v>
      </c>
      <c r="G307" s="107" t="s">
        <v>68</v>
      </c>
      <c r="H307" s="52">
        <v>76</v>
      </c>
      <c r="I307" s="53">
        <v>6</v>
      </c>
    </row>
    <row r="308" spans="1:9">
      <c r="A308" s="148"/>
      <c r="B308" s="136">
        <v>2020</v>
      </c>
      <c r="C308" s="141">
        <v>220</v>
      </c>
      <c r="D308" s="107">
        <v>139</v>
      </c>
      <c r="E308" s="107">
        <v>139</v>
      </c>
      <c r="F308" s="107" t="s">
        <v>68</v>
      </c>
      <c r="G308" s="107" t="s">
        <v>68</v>
      </c>
      <c r="H308" s="52">
        <v>75</v>
      </c>
      <c r="I308" s="53">
        <v>6</v>
      </c>
    </row>
    <row r="309" spans="1:9">
      <c r="A309" s="148"/>
      <c r="B309" s="136">
        <v>2021</v>
      </c>
      <c r="C309" s="141">
        <v>220</v>
      </c>
      <c r="D309" s="107">
        <v>123</v>
      </c>
      <c r="E309" s="107">
        <v>123</v>
      </c>
      <c r="F309" s="107" t="s">
        <v>68</v>
      </c>
      <c r="G309" s="107" t="s">
        <v>68</v>
      </c>
      <c r="H309" s="52">
        <v>91</v>
      </c>
      <c r="I309" s="53">
        <v>6</v>
      </c>
    </row>
    <row r="310" spans="1:9">
      <c r="A310" s="148"/>
      <c r="B310" s="136"/>
      <c r="C310" s="141"/>
      <c r="D310" s="107"/>
      <c r="E310" s="107"/>
      <c r="F310" s="107"/>
      <c r="G310" s="107"/>
      <c r="H310" s="52"/>
      <c r="I310" s="53"/>
    </row>
    <row r="311" spans="1:9">
      <c r="A311" s="148" t="s">
        <v>52</v>
      </c>
      <c r="B311" s="136">
        <v>2017</v>
      </c>
      <c r="C311" s="141">
        <v>80</v>
      </c>
      <c r="D311" s="107">
        <v>39</v>
      </c>
      <c r="E311" s="107">
        <v>39</v>
      </c>
      <c r="F311" s="107" t="s">
        <v>68</v>
      </c>
      <c r="G311" s="107" t="s">
        <v>68</v>
      </c>
      <c r="H311" s="52">
        <v>41</v>
      </c>
      <c r="I311" s="53" t="s">
        <v>68</v>
      </c>
    </row>
    <row r="312" spans="1:9">
      <c r="A312" s="148"/>
      <c r="B312" s="136">
        <v>2018</v>
      </c>
      <c r="C312" s="141">
        <v>80</v>
      </c>
      <c r="D312" s="107">
        <v>39</v>
      </c>
      <c r="E312" s="107">
        <v>39</v>
      </c>
      <c r="F312" s="107" t="s">
        <v>68</v>
      </c>
      <c r="G312" s="107" t="s">
        <v>68</v>
      </c>
      <c r="H312" s="52">
        <v>41</v>
      </c>
      <c r="I312" s="53" t="s">
        <v>68</v>
      </c>
    </row>
    <row r="313" spans="1:9">
      <c r="A313" s="148"/>
      <c r="B313" s="136">
        <v>2019</v>
      </c>
      <c r="C313" s="141">
        <v>58</v>
      </c>
      <c r="D313" s="107">
        <v>36</v>
      </c>
      <c r="E313" s="107">
        <v>36</v>
      </c>
      <c r="F313" s="107" t="s">
        <v>68</v>
      </c>
      <c r="G313" s="107" t="s">
        <v>68</v>
      </c>
      <c r="H313" s="107">
        <v>22</v>
      </c>
      <c r="I313" s="107" t="s">
        <v>68</v>
      </c>
    </row>
    <row r="314" spans="1:9">
      <c r="A314" s="148"/>
      <c r="B314" s="136">
        <v>2020</v>
      </c>
      <c r="C314" s="141">
        <v>58</v>
      </c>
      <c r="D314" s="107">
        <v>37</v>
      </c>
      <c r="E314" s="107">
        <v>37</v>
      </c>
      <c r="F314" s="107" t="s">
        <v>68</v>
      </c>
      <c r="G314" s="107" t="s">
        <v>68</v>
      </c>
      <c r="H314" s="107">
        <v>22</v>
      </c>
      <c r="I314" s="107" t="s">
        <v>68</v>
      </c>
    </row>
    <row r="315" spans="1:9">
      <c r="A315" s="148"/>
      <c r="B315" s="136">
        <v>2021</v>
      </c>
      <c r="C315" s="141">
        <v>74</v>
      </c>
      <c r="D315" s="107">
        <v>47</v>
      </c>
      <c r="E315" s="107">
        <v>47</v>
      </c>
      <c r="F315" s="107" t="s">
        <v>68</v>
      </c>
      <c r="G315" s="107" t="s">
        <v>68</v>
      </c>
      <c r="H315" s="107">
        <v>27</v>
      </c>
      <c r="I315" s="107" t="s">
        <v>68</v>
      </c>
    </row>
    <row r="316" spans="1:9">
      <c r="A316" s="148"/>
      <c r="B316" s="136"/>
      <c r="C316" s="141"/>
      <c r="D316" s="107"/>
      <c r="E316" s="107"/>
      <c r="F316" s="107"/>
      <c r="G316" s="107"/>
      <c r="H316" s="107"/>
      <c r="I316" s="107"/>
    </row>
    <row r="317" spans="1:9">
      <c r="A317" s="148" t="s">
        <v>53</v>
      </c>
      <c r="B317" s="136">
        <v>2017</v>
      </c>
      <c r="C317" s="141">
        <v>99</v>
      </c>
      <c r="D317" s="107">
        <v>99</v>
      </c>
      <c r="E317" s="107">
        <v>99</v>
      </c>
      <c r="F317" s="107" t="s">
        <v>68</v>
      </c>
      <c r="G317" s="107" t="s">
        <v>68</v>
      </c>
      <c r="H317" s="107" t="s">
        <v>68</v>
      </c>
      <c r="I317" s="107" t="s">
        <v>68</v>
      </c>
    </row>
    <row r="318" spans="1:9">
      <c r="A318" s="148"/>
      <c r="B318" s="136">
        <v>2018</v>
      </c>
      <c r="C318" s="141">
        <v>99</v>
      </c>
      <c r="D318" s="107">
        <v>99</v>
      </c>
      <c r="E318" s="107">
        <v>99</v>
      </c>
      <c r="F318" s="107" t="s">
        <v>68</v>
      </c>
      <c r="G318" s="107" t="s">
        <v>68</v>
      </c>
      <c r="H318" s="107" t="s">
        <v>68</v>
      </c>
      <c r="I318" s="107" t="s">
        <v>68</v>
      </c>
    </row>
    <row r="319" spans="1:9">
      <c r="A319" s="148"/>
      <c r="B319" s="136">
        <v>2019</v>
      </c>
      <c r="C319" s="141">
        <v>93</v>
      </c>
      <c r="D319" s="107">
        <v>93</v>
      </c>
      <c r="E319" s="107">
        <v>93</v>
      </c>
      <c r="F319" s="107" t="s">
        <v>68</v>
      </c>
      <c r="G319" s="107" t="s">
        <v>68</v>
      </c>
      <c r="H319" s="52" t="s">
        <v>68</v>
      </c>
      <c r="I319" s="53" t="s">
        <v>68</v>
      </c>
    </row>
    <row r="320" spans="1:9">
      <c r="A320" s="148"/>
      <c r="B320" s="136">
        <v>2020</v>
      </c>
      <c r="C320" s="141">
        <v>101</v>
      </c>
      <c r="D320" s="107">
        <v>101</v>
      </c>
      <c r="E320" s="107">
        <v>101</v>
      </c>
      <c r="F320" s="107" t="s">
        <v>68</v>
      </c>
      <c r="G320" s="107" t="s">
        <v>68</v>
      </c>
      <c r="H320" s="52" t="s">
        <v>68</v>
      </c>
      <c r="I320" s="53" t="s">
        <v>68</v>
      </c>
    </row>
    <row r="321" spans="1:9">
      <c r="A321" s="148"/>
      <c r="B321" s="136">
        <v>2021</v>
      </c>
      <c r="C321" s="141">
        <v>101</v>
      </c>
      <c r="D321" s="107">
        <v>97</v>
      </c>
      <c r="E321" s="107">
        <v>97</v>
      </c>
      <c r="F321" s="107" t="s">
        <v>68</v>
      </c>
      <c r="G321" s="107" t="s">
        <v>68</v>
      </c>
      <c r="H321" s="52">
        <v>4</v>
      </c>
      <c r="I321" s="53" t="s">
        <v>68</v>
      </c>
    </row>
    <row r="322" spans="1:9">
      <c r="A322" s="148"/>
      <c r="B322" s="136"/>
      <c r="C322" s="141"/>
      <c r="D322" s="107"/>
      <c r="E322" s="107"/>
      <c r="F322" s="107"/>
      <c r="G322" s="107"/>
      <c r="H322" s="52"/>
      <c r="I322" s="53"/>
    </row>
    <row r="323" spans="1:9">
      <c r="A323" s="148" t="s">
        <v>54</v>
      </c>
      <c r="B323" s="136">
        <v>2017</v>
      </c>
      <c r="C323" s="141">
        <v>270</v>
      </c>
      <c r="D323" s="107">
        <v>90</v>
      </c>
      <c r="E323" s="107">
        <v>87</v>
      </c>
      <c r="F323" s="107" t="s">
        <v>68</v>
      </c>
      <c r="G323" s="107">
        <v>3</v>
      </c>
      <c r="H323" s="52">
        <v>181</v>
      </c>
      <c r="I323" s="53" t="s">
        <v>68</v>
      </c>
    </row>
    <row r="324" spans="1:9">
      <c r="A324" s="148"/>
      <c r="B324" s="136">
        <v>2018</v>
      </c>
      <c r="C324" s="141">
        <v>270</v>
      </c>
      <c r="D324" s="107">
        <v>94</v>
      </c>
      <c r="E324" s="107">
        <v>92</v>
      </c>
      <c r="F324" s="107" t="s">
        <v>68</v>
      </c>
      <c r="G324" s="107">
        <v>3</v>
      </c>
      <c r="H324" s="52">
        <v>175</v>
      </c>
      <c r="I324" s="53" t="s">
        <v>68</v>
      </c>
    </row>
    <row r="325" spans="1:9">
      <c r="A325" s="148"/>
      <c r="B325" s="136">
        <v>2019</v>
      </c>
      <c r="C325" s="141">
        <v>270</v>
      </c>
      <c r="D325" s="106">
        <v>99</v>
      </c>
      <c r="E325" s="106">
        <v>96</v>
      </c>
      <c r="F325" s="106" t="s">
        <v>68</v>
      </c>
      <c r="G325" s="106">
        <v>3</v>
      </c>
      <c r="H325" s="106">
        <v>171</v>
      </c>
      <c r="I325" s="106" t="s">
        <v>68</v>
      </c>
    </row>
    <row r="326" spans="1:9">
      <c r="A326" s="148"/>
      <c r="B326" s="136">
        <v>2020</v>
      </c>
      <c r="C326" s="141">
        <v>270</v>
      </c>
      <c r="D326" s="106">
        <v>103</v>
      </c>
      <c r="E326" s="106">
        <v>102</v>
      </c>
      <c r="F326" s="106" t="s">
        <v>68</v>
      </c>
      <c r="G326" s="106">
        <v>2</v>
      </c>
      <c r="H326" s="106">
        <v>166</v>
      </c>
      <c r="I326" s="106" t="s">
        <v>68</v>
      </c>
    </row>
    <row r="327" spans="1:9">
      <c r="A327" s="148"/>
      <c r="B327" s="136">
        <v>2021</v>
      </c>
      <c r="C327" s="141">
        <v>356</v>
      </c>
      <c r="D327" s="106">
        <v>155</v>
      </c>
      <c r="E327" s="106">
        <v>152</v>
      </c>
      <c r="F327" s="106" t="s">
        <v>68</v>
      </c>
      <c r="G327" s="106">
        <v>3</v>
      </c>
      <c r="H327" s="106">
        <v>201</v>
      </c>
      <c r="I327" s="106" t="s">
        <v>68</v>
      </c>
    </row>
    <row r="328" spans="1:9">
      <c r="A328" s="148"/>
      <c r="B328" s="136"/>
      <c r="C328" s="141"/>
      <c r="D328" s="107"/>
      <c r="E328" s="107"/>
      <c r="F328" s="107"/>
      <c r="G328" s="107"/>
      <c r="H328" s="52"/>
      <c r="I328" s="53"/>
    </row>
    <row r="329" spans="1:9">
      <c r="A329" s="37" t="s">
        <v>55</v>
      </c>
      <c r="B329" s="136">
        <v>2017</v>
      </c>
      <c r="C329" s="141">
        <v>101</v>
      </c>
      <c r="D329" s="107">
        <v>72</v>
      </c>
      <c r="E329" s="107">
        <v>72</v>
      </c>
      <c r="F329" s="107" t="s">
        <v>68</v>
      </c>
      <c r="G329" s="107" t="s">
        <v>68</v>
      </c>
      <c r="H329" s="52">
        <v>29</v>
      </c>
      <c r="I329" s="53" t="s">
        <v>68</v>
      </c>
    </row>
    <row r="330" spans="1:9">
      <c r="A330" s="148"/>
      <c r="B330" s="136">
        <v>2018</v>
      </c>
      <c r="C330" s="141">
        <v>101</v>
      </c>
      <c r="D330" s="107">
        <v>79</v>
      </c>
      <c r="E330" s="107">
        <v>79</v>
      </c>
      <c r="F330" s="107" t="s">
        <v>68</v>
      </c>
      <c r="G330" s="107" t="s">
        <v>68</v>
      </c>
      <c r="H330" s="52">
        <v>23</v>
      </c>
      <c r="I330" s="53" t="s">
        <v>68</v>
      </c>
    </row>
    <row r="331" spans="1:9">
      <c r="A331" s="148"/>
      <c r="B331" s="136">
        <v>2019</v>
      </c>
      <c r="C331" s="141">
        <v>101</v>
      </c>
      <c r="D331" s="107">
        <v>79</v>
      </c>
      <c r="E331" s="107">
        <v>79</v>
      </c>
      <c r="F331" s="107" t="s">
        <v>68</v>
      </c>
      <c r="G331" s="107" t="s">
        <v>68</v>
      </c>
      <c r="H331" s="52">
        <v>22</v>
      </c>
      <c r="I331" s="53" t="s">
        <v>68</v>
      </c>
    </row>
    <row r="332" spans="1:9">
      <c r="A332" s="148"/>
      <c r="B332" s="136">
        <v>2020</v>
      </c>
      <c r="C332" s="141">
        <v>101</v>
      </c>
      <c r="D332" s="107">
        <v>79</v>
      </c>
      <c r="E332" s="107">
        <v>79</v>
      </c>
      <c r="F332" s="107" t="s">
        <v>68</v>
      </c>
      <c r="G332" s="107" t="s">
        <v>68</v>
      </c>
      <c r="H332" s="52">
        <v>22</v>
      </c>
      <c r="I332" s="53" t="s">
        <v>68</v>
      </c>
    </row>
    <row r="333" spans="1:9">
      <c r="A333" s="148"/>
      <c r="B333" s="136">
        <v>2021</v>
      </c>
      <c r="C333" s="141">
        <v>101</v>
      </c>
      <c r="D333" s="107">
        <v>79</v>
      </c>
      <c r="E333" s="107">
        <v>79</v>
      </c>
      <c r="F333" s="107" t="s">
        <v>68</v>
      </c>
      <c r="G333" s="107" t="s">
        <v>68</v>
      </c>
      <c r="H333" s="52">
        <v>22</v>
      </c>
      <c r="I333" s="53" t="s">
        <v>68</v>
      </c>
    </row>
    <row r="334" spans="1:9">
      <c r="A334" s="148"/>
      <c r="B334" s="136"/>
      <c r="C334" s="141"/>
      <c r="D334" s="107"/>
      <c r="E334" s="107"/>
      <c r="F334" s="107"/>
      <c r="G334" s="107"/>
      <c r="H334" s="52"/>
      <c r="I334" s="53"/>
    </row>
    <row r="335" spans="1:9">
      <c r="A335" s="148" t="s">
        <v>56</v>
      </c>
      <c r="B335" s="136">
        <v>2017</v>
      </c>
      <c r="C335" s="141">
        <v>99</v>
      </c>
      <c r="D335" s="107">
        <v>85</v>
      </c>
      <c r="E335" s="107">
        <v>85</v>
      </c>
      <c r="F335" s="107" t="s">
        <v>68</v>
      </c>
      <c r="G335" s="107" t="s">
        <v>68</v>
      </c>
      <c r="H335" s="52">
        <v>14</v>
      </c>
      <c r="I335" s="53" t="s">
        <v>68</v>
      </c>
    </row>
    <row r="336" spans="1:9">
      <c r="A336" s="148"/>
      <c r="B336" s="136">
        <v>2018</v>
      </c>
      <c r="C336" s="141">
        <v>99</v>
      </c>
      <c r="D336" s="107">
        <v>86</v>
      </c>
      <c r="E336" s="107">
        <v>86</v>
      </c>
      <c r="F336" s="107" t="s">
        <v>68</v>
      </c>
      <c r="G336" s="107" t="s">
        <v>68</v>
      </c>
      <c r="H336" s="52">
        <v>13</v>
      </c>
      <c r="I336" s="53" t="s">
        <v>68</v>
      </c>
    </row>
    <row r="337" spans="1:9">
      <c r="A337" s="148"/>
      <c r="B337" s="136">
        <v>2019</v>
      </c>
      <c r="C337" s="141">
        <v>99</v>
      </c>
      <c r="D337" s="107">
        <v>86</v>
      </c>
      <c r="E337" s="107">
        <v>86</v>
      </c>
      <c r="F337" s="107" t="s">
        <v>68</v>
      </c>
      <c r="G337" s="107" t="s">
        <v>68</v>
      </c>
      <c r="H337" s="52">
        <v>13</v>
      </c>
      <c r="I337" s="53" t="s">
        <v>68</v>
      </c>
    </row>
    <row r="338" spans="1:9">
      <c r="A338" s="148"/>
      <c r="B338" s="136">
        <v>2020</v>
      </c>
      <c r="C338" s="141">
        <v>99</v>
      </c>
      <c r="D338" s="107">
        <v>86</v>
      </c>
      <c r="E338" s="107">
        <v>86</v>
      </c>
      <c r="F338" s="107" t="s">
        <v>68</v>
      </c>
      <c r="G338" s="107" t="s">
        <v>68</v>
      </c>
      <c r="H338" s="52">
        <v>13</v>
      </c>
      <c r="I338" s="53" t="s">
        <v>68</v>
      </c>
    </row>
    <row r="339" spans="1:9">
      <c r="A339" s="148"/>
      <c r="B339" s="136">
        <v>2021</v>
      </c>
      <c r="C339" s="141">
        <v>99</v>
      </c>
      <c r="D339" s="107">
        <v>87</v>
      </c>
      <c r="E339" s="107">
        <v>87</v>
      </c>
      <c r="F339" s="107" t="s">
        <v>68</v>
      </c>
      <c r="G339" s="107" t="s">
        <v>68</v>
      </c>
      <c r="H339" s="52">
        <v>12</v>
      </c>
      <c r="I339" s="53" t="s">
        <v>68</v>
      </c>
    </row>
    <row r="340" spans="1:9">
      <c r="A340" s="148"/>
      <c r="B340" s="136"/>
      <c r="C340" s="141"/>
      <c r="D340" s="107"/>
      <c r="E340" s="107"/>
      <c r="F340" s="107"/>
      <c r="G340" s="107"/>
      <c r="H340" s="52"/>
      <c r="I340" s="53"/>
    </row>
    <row r="341" spans="1:9">
      <c r="A341" s="151" t="s">
        <v>57</v>
      </c>
      <c r="B341" s="136">
        <v>2017</v>
      </c>
      <c r="C341" s="141">
        <v>156</v>
      </c>
      <c r="D341" s="107">
        <v>104</v>
      </c>
      <c r="E341" s="107">
        <v>104</v>
      </c>
      <c r="F341" s="107" t="s">
        <v>68</v>
      </c>
      <c r="G341" s="107" t="s">
        <v>68</v>
      </c>
      <c r="H341" s="52">
        <v>51</v>
      </c>
      <c r="I341" s="53" t="s">
        <v>68</v>
      </c>
    </row>
    <row r="342" spans="1:9">
      <c r="A342" s="148"/>
      <c r="B342" s="136">
        <v>2018</v>
      </c>
      <c r="C342" s="141">
        <v>156</v>
      </c>
      <c r="D342" s="107">
        <v>105</v>
      </c>
      <c r="E342" s="107">
        <v>105</v>
      </c>
      <c r="F342" s="107" t="s">
        <v>68</v>
      </c>
      <c r="G342" s="107" t="s">
        <v>68</v>
      </c>
      <c r="H342" s="52">
        <v>51</v>
      </c>
      <c r="I342" s="53" t="s">
        <v>68</v>
      </c>
    </row>
    <row r="343" spans="1:9">
      <c r="A343" s="148"/>
      <c r="B343" s="136">
        <v>2019</v>
      </c>
      <c r="C343" s="141">
        <v>156</v>
      </c>
      <c r="D343" s="107">
        <v>105</v>
      </c>
      <c r="E343" s="107">
        <v>105</v>
      </c>
      <c r="F343" s="107" t="s">
        <v>68</v>
      </c>
      <c r="G343" s="107" t="s">
        <v>68</v>
      </c>
      <c r="H343" s="52">
        <v>51</v>
      </c>
      <c r="I343" s="53" t="s">
        <v>68</v>
      </c>
    </row>
    <row r="344" spans="1:9">
      <c r="A344" s="148"/>
      <c r="B344" s="136">
        <v>2020</v>
      </c>
      <c r="C344" s="141">
        <v>156</v>
      </c>
      <c r="D344" s="107">
        <v>105</v>
      </c>
      <c r="E344" s="107">
        <v>105</v>
      </c>
      <c r="F344" s="107" t="s">
        <v>68</v>
      </c>
      <c r="G344" s="107" t="s">
        <v>68</v>
      </c>
      <c r="H344" s="52">
        <v>51</v>
      </c>
      <c r="I344" s="53" t="s">
        <v>68</v>
      </c>
    </row>
    <row r="345" spans="1:9">
      <c r="A345" s="148"/>
      <c r="B345" s="136">
        <v>2021</v>
      </c>
      <c r="C345" s="141">
        <v>156</v>
      </c>
      <c r="D345" s="107">
        <v>105</v>
      </c>
      <c r="E345" s="107">
        <v>105</v>
      </c>
      <c r="F345" s="107" t="s">
        <v>68</v>
      </c>
      <c r="G345" s="107" t="s">
        <v>68</v>
      </c>
      <c r="H345" s="52">
        <v>51</v>
      </c>
      <c r="I345" s="53" t="s">
        <v>68</v>
      </c>
    </row>
    <row r="346" spans="1:9">
      <c r="A346" s="148"/>
      <c r="B346" s="136"/>
      <c r="C346" s="141"/>
      <c r="D346" s="107"/>
      <c r="E346" s="107"/>
      <c r="F346" s="107"/>
      <c r="G346" s="107"/>
      <c r="H346" s="52"/>
      <c r="I346" s="53"/>
    </row>
    <row r="347" spans="1:9">
      <c r="A347" s="148" t="s">
        <v>58</v>
      </c>
      <c r="B347" s="136">
        <v>2017</v>
      </c>
      <c r="C347" s="141">
        <v>147</v>
      </c>
      <c r="D347" s="107">
        <v>112</v>
      </c>
      <c r="E347" s="107">
        <v>112</v>
      </c>
      <c r="F347" s="107" t="s">
        <v>68</v>
      </c>
      <c r="G347" s="107" t="s">
        <v>68</v>
      </c>
      <c r="H347" s="52">
        <v>35</v>
      </c>
      <c r="I347" s="53" t="s">
        <v>68</v>
      </c>
    </row>
    <row r="348" spans="1:9">
      <c r="A348" s="148"/>
      <c r="B348" s="136">
        <v>2018</v>
      </c>
      <c r="C348" s="141">
        <v>147</v>
      </c>
      <c r="D348" s="107">
        <v>113</v>
      </c>
      <c r="E348" s="107">
        <v>113</v>
      </c>
      <c r="F348" s="107" t="s">
        <v>68</v>
      </c>
      <c r="G348" s="107" t="s">
        <v>68</v>
      </c>
      <c r="H348" s="52">
        <v>34</v>
      </c>
      <c r="I348" s="53" t="s">
        <v>68</v>
      </c>
    </row>
    <row r="349" spans="1:9">
      <c r="A349" s="148"/>
      <c r="B349" s="136">
        <v>2019</v>
      </c>
      <c r="C349" s="141">
        <v>148</v>
      </c>
      <c r="D349" s="107">
        <v>113</v>
      </c>
      <c r="E349" s="107">
        <v>113</v>
      </c>
      <c r="F349" s="107" t="s">
        <v>68</v>
      </c>
      <c r="G349" s="107" t="s">
        <v>68</v>
      </c>
      <c r="H349" s="52">
        <v>35</v>
      </c>
      <c r="I349" s="53" t="s">
        <v>68</v>
      </c>
    </row>
    <row r="350" spans="1:9">
      <c r="A350" s="148"/>
      <c r="B350" s="136">
        <v>2020</v>
      </c>
      <c r="C350" s="141">
        <v>147</v>
      </c>
      <c r="D350" s="107">
        <v>121</v>
      </c>
      <c r="E350" s="107">
        <v>121</v>
      </c>
      <c r="F350" s="107" t="s">
        <v>68</v>
      </c>
      <c r="G350" s="107" t="s">
        <v>68</v>
      </c>
      <c r="H350" s="52">
        <v>26</v>
      </c>
      <c r="I350" s="53" t="s">
        <v>68</v>
      </c>
    </row>
    <row r="351" spans="1:9">
      <c r="A351" s="148"/>
      <c r="B351" s="136">
        <v>2021</v>
      </c>
      <c r="C351" s="141">
        <v>147</v>
      </c>
      <c r="D351" s="107">
        <v>124</v>
      </c>
      <c r="E351" s="107">
        <v>124</v>
      </c>
      <c r="F351" s="107" t="s">
        <v>68</v>
      </c>
      <c r="G351" s="107" t="s">
        <v>68</v>
      </c>
      <c r="H351" s="52">
        <v>23</v>
      </c>
      <c r="I351" s="53" t="s">
        <v>68</v>
      </c>
    </row>
    <row r="352" spans="1:9">
      <c r="A352" s="148"/>
      <c r="B352" s="136"/>
      <c r="C352" s="141"/>
      <c r="D352" s="107"/>
      <c r="E352" s="107"/>
      <c r="F352" s="107"/>
      <c r="G352" s="107"/>
      <c r="H352" s="52"/>
      <c r="I352" s="53"/>
    </row>
    <row r="353" spans="1:9">
      <c r="A353" s="148" t="s">
        <v>59</v>
      </c>
      <c r="B353" s="136">
        <v>2017</v>
      </c>
      <c r="C353" s="141">
        <v>138</v>
      </c>
      <c r="D353" s="107">
        <v>47</v>
      </c>
      <c r="E353" s="107">
        <v>47</v>
      </c>
      <c r="F353" s="107" t="s">
        <v>68</v>
      </c>
      <c r="G353" s="107" t="s">
        <v>68</v>
      </c>
      <c r="H353" s="52">
        <v>91</v>
      </c>
      <c r="I353" s="53" t="s">
        <v>68</v>
      </c>
    </row>
    <row r="354" spans="1:9">
      <c r="A354" s="148"/>
      <c r="B354" s="136">
        <v>2018</v>
      </c>
      <c r="C354" s="141">
        <v>138</v>
      </c>
      <c r="D354" s="107">
        <v>47</v>
      </c>
      <c r="E354" s="107">
        <v>47</v>
      </c>
      <c r="F354" s="107" t="s">
        <v>68</v>
      </c>
      <c r="G354" s="107" t="s">
        <v>68</v>
      </c>
      <c r="H354" s="52">
        <v>91</v>
      </c>
      <c r="I354" s="53" t="s">
        <v>68</v>
      </c>
    </row>
    <row r="355" spans="1:9">
      <c r="A355" s="148"/>
      <c r="B355" s="136">
        <v>2019</v>
      </c>
      <c r="C355" s="141">
        <v>215</v>
      </c>
      <c r="D355" s="107">
        <v>57</v>
      </c>
      <c r="E355" s="107">
        <v>57</v>
      </c>
      <c r="F355" s="107" t="s">
        <v>68</v>
      </c>
      <c r="G355" s="107" t="s">
        <v>68</v>
      </c>
      <c r="H355" s="52">
        <v>158</v>
      </c>
      <c r="I355" s="53" t="s">
        <v>68</v>
      </c>
    </row>
    <row r="356" spans="1:9">
      <c r="A356" s="148"/>
      <c r="B356" s="136">
        <v>2020</v>
      </c>
      <c r="C356" s="141">
        <v>216</v>
      </c>
      <c r="D356" s="107">
        <v>58</v>
      </c>
      <c r="E356" s="107">
        <v>58</v>
      </c>
      <c r="F356" s="107" t="s">
        <v>68</v>
      </c>
      <c r="G356" s="107" t="s">
        <v>68</v>
      </c>
      <c r="H356" s="52">
        <v>158</v>
      </c>
      <c r="I356" s="53" t="s">
        <v>68</v>
      </c>
    </row>
    <row r="357" spans="1:9">
      <c r="A357" s="148"/>
      <c r="B357" s="136">
        <v>2021</v>
      </c>
      <c r="C357" s="141">
        <v>216</v>
      </c>
      <c r="D357" s="107">
        <v>58</v>
      </c>
      <c r="E357" s="107">
        <v>58</v>
      </c>
      <c r="F357" s="107" t="s">
        <v>68</v>
      </c>
      <c r="G357" s="107" t="s">
        <v>68</v>
      </c>
      <c r="H357" s="52">
        <v>158</v>
      </c>
      <c r="I357" s="53" t="s">
        <v>68</v>
      </c>
    </row>
    <row r="358" spans="1:9">
      <c r="A358" s="148"/>
      <c r="B358" s="136"/>
      <c r="C358" s="141"/>
      <c r="D358" s="107"/>
      <c r="E358" s="107"/>
      <c r="F358" s="107"/>
      <c r="G358" s="107"/>
      <c r="H358" s="52"/>
      <c r="I358" s="53"/>
    </row>
    <row r="359" spans="1:9">
      <c r="A359" s="148" t="s">
        <v>60</v>
      </c>
      <c r="B359" s="136">
        <v>2017</v>
      </c>
      <c r="C359" s="141">
        <v>123</v>
      </c>
      <c r="D359" s="107">
        <v>74</v>
      </c>
      <c r="E359" s="107">
        <v>74</v>
      </c>
      <c r="F359" s="107" t="s">
        <v>68</v>
      </c>
      <c r="G359" s="107" t="s">
        <v>68</v>
      </c>
      <c r="H359" s="52">
        <v>49</v>
      </c>
      <c r="I359" s="53" t="s">
        <v>68</v>
      </c>
    </row>
    <row r="360" spans="1:9">
      <c r="A360" s="148"/>
      <c r="B360" s="136">
        <v>2018</v>
      </c>
      <c r="C360" s="141">
        <v>124</v>
      </c>
      <c r="D360" s="107">
        <v>76</v>
      </c>
      <c r="E360" s="107">
        <v>76</v>
      </c>
      <c r="F360" s="107" t="s">
        <v>68</v>
      </c>
      <c r="G360" s="107" t="s">
        <v>68</v>
      </c>
      <c r="H360" s="52">
        <v>49</v>
      </c>
      <c r="I360" s="53" t="s">
        <v>68</v>
      </c>
    </row>
    <row r="361" spans="1:9">
      <c r="A361" s="148"/>
      <c r="B361" s="136">
        <v>2019</v>
      </c>
      <c r="C361" s="141">
        <v>126</v>
      </c>
      <c r="D361" s="107">
        <v>77</v>
      </c>
      <c r="E361" s="107">
        <v>77</v>
      </c>
      <c r="F361" s="107" t="s">
        <v>68</v>
      </c>
      <c r="G361" s="107" t="s">
        <v>68</v>
      </c>
      <c r="H361" s="52">
        <v>49</v>
      </c>
      <c r="I361" s="53" t="s">
        <v>68</v>
      </c>
    </row>
    <row r="362" spans="1:9">
      <c r="A362" s="148"/>
      <c r="B362" s="136">
        <v>2020</v>
      </c>
      <c r="C362" s="141">
        <v>127</v>
      </c>
      <c r="D362" s="107">
        <v>78</v>
      </c>
      <c r="E362" s="107">
        <v>78</v>
      </c>
      <c r="F362" s="107" t="s">
        <v>68</v>
      </c>
      <c r="G362" s="107" t="s">
        <v>68</v>
      </c>
      <c r="H362" s="52">
        <v>49</v>
      </c>
      <c r="I362" s="53" t="s">
        <v>68</v>
      </c>
    </row>
    <row r="363" spans="1:9">
      <c r="A363" s="148"/>
      <c r="B363" s="136">
        <v>2021</v>
      </c>
      <c r="C363" s="141">
        <v>127</v>
      </c>
      <c r="D363" s="107">
        <v>78</v>
      </c>
      <c r="E363" s="107">
        <v>78</v>
      </c>
      <c r="F363" s="107" t="s">
        <v>68</v>
      </c>
      <c r="G363" s="107" t="s">
        <v>68</v>
      </c>
      <c r="H363" s="52">
        <v>49</v>
      </c>
      <c r="I363" s="53" t="s">
        <v>68</v>
      </c>
    </row>
    <row r="364" spans="1:9">
      <c r="A364" s="148"/>
      <c r="B364" s="136"/>
      <c r="C364" s="141"/>
      <c r="D364" s="107"/>
      <c r="E364" s="107"/>
      <c r="F364" s="107"/>
      <c r="G364" s="107"/>
      <c r="H364" s="52"/>
      <c r="I364" s="53"/>
    </row>
    <row r="365" spans="1:9">
      <c r="A365" s="148" t="s">
        <v>61</v>
      </c>
      <c r="B365" s="136">
        <v>2017</v>
      </c>
      <c r="C365" s="141">
        <v>78</v>
      </c>
      <c r="D365" s="107">
        <v>25</v>
      </c>
      <c r="E365" s="107">
        <v>25</v>
      </c>
      <c r="F365" s="107" t="s">
        <v>68</v>
      </c>
      <c r="G365" s="107" t="s">
        <v>68</v>
      </c>
      <c r="H365" s="52">
        <v>53</v>
      </c>
      <c r="I365" s="53" t="s">
        <v>68</v>
      </c>
    </row>
    <row r="366" spans="1:9">
      <c r="A366" s="148"/>
      <c r="B366" s="136">
        <v>2018</v>
      </c>
      <c r="C366" s="141">
        <v>78</v>
      </c>
      <c r="D366" s="107">
        <v>25</v>
      </c>
      <c r="E366" s="107">
        <v>25</v>
      </c>
      <c r="F366" s="107" t="s">
        <v>68</v>
      </c>
      <c r="G366" s="107" t="s">
        <v>68</v>
      </c>
      <c r="H366" s="52">
        <v>53</v>
      </c>
      <c r="I366" s="53" t="s">
        <v>68</v>
      </c>
    </row>
    <row r="367" spans="1:9">
      <c r="A367" s="148"/>
      <c r="B367" s="136">
        <v>2019</v>
      </c>
      <c r="C367" s="141">
        <v>43</v>
      </c>
      <c r="D367" s="107">
        <v>25</v>
      </c>
      <c r="E367" s="107">
        <v>25</v>
      </c>
      <c r="F367" s="107" t="s">
        <v>68</v>
      </c>
      <c r="G367" s="107" t="s">
        <v>68</v>
      </c>
      <c r="H367" s="52">
        <v>18</v>
      </c>
      <c r="I367" s="53" t="s">
        <v>68</v>
      </c>
    </row>
    <row r="368" spans="1:9">
      <c r="A368" s="148"/>
      <c r="B368" s="136">
        <v>2020</v>
      </c>
      <c r="C368" s="141">
        <v>43</v>
      </c>
      <c r="D368" s="107">
        <v>25</v>
      </c>
      <c r="E368" s="107">
        <v>25</v>
      </c>
      <c r="F368" s="107" t="s">
        <v>68</v>
      </c>
      <c r="G368" s="107" t="s">
        <v>68</v>
      </c>
      <c r="H368" s="52">
        <v>18</v>
      </c>
      <c r="I368" s="53" t="s">
        <v>68</v>
      </c>
    </row>
    <row r="369" spans="1:9">
      <c r="A369" s="148"/>
      <c r="B369" s="136">
        <v>2021</v>
      </c>
      <c r="C369" s="141">
        <v>43</v>
      </c>
      <c r="D369" s="107">
        <v>25</v>
      </c>
      <c r="E369" s="107">
        <v>25</v>
      </c>
      <c r="F369" s="107" t="s">
        <v>68</v>
      </c>
      <c r="G369" s="107" t="s">
        <v>68</v>
      </c>
      <c r="H369" s="52">
        <v>18</v>
      </c>
      <c r="I369" s="53" t="s">
        <v>68</v>
      </c>
    </row>
    <row r="370" spans="1:9">
      <c r="A370" s="148"/>
      <c r="B370" s="136"/>
      <c r="C370" s="141"/>
      <c r="D370" s="107"/>
      <c r="E370" s="107"/>
      <c r="F370" s="107"/>
      <c r="G370" s="107"/>
      <c r="H370" s="52"/>
      <c r="I370" s="53"/>
    </row>
    <row r="371" spans="1:9">
      <c r="A371" s="148" t="s">
        <v>62</v>
      </c>
      <c r="B371" s="136">
        <v>2017</v>
      </c>
      <c r="C371" s="141">
        <v>112</v>
      </c>
      <c r="D371" s="107">
        <v>71</v>
      </c>
      <c r="E371" s="107">
        <v>71</v>
      </c>
      <c r="F371" s="107" t="s">
        <v>68</v>
      </c>
      <c r="G371" s="107" t="s">
        <v>68</v>
      </c>
      <c r="H371" s="52">
        <v>41</v>
      </c>
      <c r="I371" s="53" t="s">
        <v>68</v>
      </c>
    </row>
    <row r="372" spans="1:9">
      <c r="A372" s="148"/>
      <c r="B372" s="136">
        <v>2018</v>
      </c>
      <c r="C372" s="141">
        <v>112</v>
      </c>
      <c r="D372" s="107">
        <v>70</v>
      </c>
      <c r="E372" s="107">
        <v>70</v>
      </c>
      <c r="F372" s="107" t="s">
        <v>68</v>
      </c>
      <c r="G372" s="107" t="s">
        <v>68</v>
      </c>
      <c r="H372" s="52">
        <v>42</v>
      </c>
      <c r="I372" s="53" t="s">
        <v>68</v>
      </c>
    </row>
    <row r="373" spans="1:9">
      <c r="A373" s="148"/>
      <c r="B373" s="136">
        <v>2019</v>
      </c>
      <c r="C373" s="141">
        <v>112</v>
      </c>
      <c r="D373" s="107">
        <v>74</v>
      </c>
      <c r="E373" s="107">
        <v>74</v>
      </c>
      <c r="F373" s="107" t="s">
        <v>68</v>
      </c>
      <c r="G373" s="107" t="s">
        <v>68</v>
      </c>
      <c r="H373" s="52">
        <v>38</v>
      </c>
      <c r="I373" s="53" t="s">
        <v>68</v>
      </c>
    </row>
    <row r="374" spans="1:9">
      <c r="A374" s="148"/>
      <c r="B374" s="136">
        <v>2020</v>
      </c>
      <c r="C374" s="141">
        <v>112</v>
      </c>
      <c r="D374" s="107">
        <v>75</v>
      </c>
      <c r="E374" s="107">
        <v>75</v>
      </c>
      <c r="F374" s="107" t="s">
        <v>68</v>
      </c>
      <c r="G374" s="107" t="s">
        <v>68</v>
      </c>
      <c r="H374" s="52">
        <v>38</v>
      </c>
      <c r="I374" s="53" t="s">
        <v>68</v>
      </c>
    </row>
    <row r="375" spans="1:9">
      <c r="A375" s="148"/>
      <c r="B375" s="136">
        <v>2021</v>
      </c>
      <c r="C375" s="141">
        <v>112</v>
      </c>
      <c r="D375" s="107">
        <v>75</v>
      </c>
      <c r="E375" s="107">
        <v>75</v>
      </c>
      <c r="F375" s="107" t="s">
        <v>68</v>
      </c>
      <c r="G375" s="107" t="s">
        <v>68</v>
      </c>
      <c r="H375" s="52">
        <v>37</v>
      </c>
      <c r="I375" s="53" t="s">
        <v>68</v>
      </c>
    </row>
    <row r="376" spans="1:9">
      <c r="A376" s="148"/>
      <c r="B376" s="136"/>
      <c r="C376" s="141"/>
      <c r="D376" s="107"/>
      <c r="E376" s="107"/>
      <c r="F376" s="107"/>
      <c r="G376" s="107"/>
      <c r="H376" s="52"/>
      <c r="I376" s="53"/>
    </row>
    <row r="377" spans="1:9">
      <c r="A377" s="148" t="s">
        <v>63</v>
      </c>
      <c r="B377" s="136">
        <v>2017</v>
      </c>
      <c r="C377" s="141">
        <v>100</v>
      </c>
      <c r="D377" s="107">
        <v>81</v>
      </c>
      <c r="E377" s="107">
        <v>81</v>
      </c>
      <c r="F377" s="107" t="s">
        <v>68</v>
      </c>
      <c r="G377" s="107" t="s">
        <v>68</v>
      </c>
      <c r="H377" s="52">
        <v>18</v>
      </c>
      <c r="I377" s="53" t="s">
        <v>68</v>
      </c>
    </row>
    <row r="378" spans="1:9">
      <c r="A378" s="148"/>
      <c r="B378" s="136">
        <v>2018</v>
      </c>
      <c r="C378" s="141">
        <v>105</v>
      </c>
      <c r="D378" s="107">
        <v>85</v>
      </c>
      <c r="E378" s="107">
        <v>85</v>
      </c>
      <c r="F378" s="107" t="s">
        <v>68</v>
      </c>
      <c r="G378" s="107" t="s">
        <v>68</v>
      </c>
      <c r="H378" s="52">
        <v>20</v>
      </c>
      <c r="I378" s="53" t="s">
        <v>68</v>
      </c>
    </row>
    <row r="379" spans="1:9">
      <c r="A379" s="148"/>
      <c r="B379" s="136">
        <v>2019</v>
      </c>
      <c r="C379" s="141">
        <v>106</v>
      </c>
      <c r="D379" s="107">
        <v>86</v>
      </c>
      <c r="E379" s="107">
        <v>86</v>
      </c>
      <c r="F379" s="107" t="s">
        <v>68</v>
      </c>
      <c r="G379" s="107" t="s">
        <v>68</v>
      </c>
      <c r="H379" s="52">
        <v>20</v>
      </c>
      <c r="I379" s="53" t="s">
        <v>68</v>
      </c>
    </row>
    <row r="380" spans="1:9">
      <c r="A380" s="148"/>
      <c r="B380" s="136">
        <v>2020</v>
      </c>
      <c r="C380" s="141">
        <v>105</v>
      </c>
      <c r="D380" s="107">
        <v>87</v>
      </c>
      <c r="E380" s="107">
        <v>87</v>
      </c>
      <c r="F380" s="107" t="s">
        <v>68</v>
      </c>
      <c r="G380" s="107" t="s">
        <v>68</v>
      </c>
      <c r="H380" s="52">
        <v>18</v>
      </c>
      <c r="I380" s="53" t="s">
        <v>68</v>
      </c>
    </row>
    <row r="381" spans="1:9">
      <c r="A381" s="148"/>
      <c r="B381" s="136">
        <v>2021</v>
      </c>
      <c r="C381" s="141">
        <v>105</v>
      </c>
      <c r="D381" s="107">
        <v>85</v>
      </c>
      <c r="E381" s="107">
        <v>85</v>
      </c>
      <c r="F381" s="107" t="s">
        <v>68</v>
      </c>
      <c r="G381" s="107" t="s">
        <v>68</v>
      </c>
      <c r="H381" s="52">
        <v>20</v>
      </c>
      <c r="I381" s="53" t="s">
        <v>68</v>
      </c>
    </row>
    <row r="382" spans="1:9">
      <c r="A382" s="148"/>
      <c r="B382" s="136"/>
      <c r="C382" s="141"/>
      <c r="D382" s="107"/>
      <c r="E382" s="107"/>
      <c r="F382" s="107"/>
      <c r="G382" s="107"/>
      <c r="H382" s="52"/>
      <c r="I382" s="53"/>
    </row>
    <row r="383" spans="1:9">
      <c r="A383" s="148" t="s">
        <v>64</v>
      </c>
      <c r="B383" s="136">
        <v>2017</v>
      </c>
      <c r="C383" s="141">
        <v>61</v>
      </c>
      <c r="D383" s="107">
        <v>23</v>
      </c>
      <c r="E383" s="107">
        <v>23</v>
      </c>
      <c r="F383" s="107" t="s">
        <v>68</v>
      </c>
      <c r="G383" s="107" t="s">
        <v>68</v>
      </c>
      <c r="H383" s="52">
        <v>38</v>
      </c>
      <c r="I383" s="53" t="s">
        <v>68</v>
      </c>
    </row>
    <row r="384" spans="1:9">
      <c r="A384" s="148"/>
      <c r="B384" s="136">
        <v>2018</v>
      </c>
      <c r="C384" s="141">
        <v>61</v>
      </c>
      <c r="D384" s="107">
        <v>26</v>
      </c>
      <c r="E384" s="107">
        <v>26</v>
      </c>
      <c r="F384" s="107" t="s">
        <v>68</v>
      </c>
      <c r="G384" s="107" t="s">
        <v>68</v>
      </c>
      <c r="H384" s="52">
        <v>35</v>
      </c>
      <c r="I384" s="53" t="s">
        <v>68</v>
      </c>
    </row>
    <row r="385" spans="1:9">
      <c r="A385" s="148"/>
      <c r="B385" s="136">
        <v>2019</v>
      </c>
      <c r="C385" s="141">
        <v>61</v>
      </c>
      <c r="D385" s="107">
        <v>30</v>
      </c>
      <c r="E385" s="107">
        <v>30</v>
      </c>
      <c r="F385" s="107" t="s">
        <v>68</v>
      </c>
      <c r="G385" s="107" t="s">
        <v>68</v>
      </c>
      <c r="H385" s="52">
        <v>31</v>
      </c>
      <c r="I385" s="53" t="s">
        <v>68</v>
      </c>
    </row>
    <row r="386" spans="1:9">
      <c r="A386" s="148"/>
      <c r="B386" s="136">
        <v>2020</v>
      </c>
      <c r="C386" s="141">
        <v>61</v>
      </c>
      <c r="D386" s="107">
        <v>28</v>
      </c>
      <c r="E386" s="107">
        <v>28</v>
      </c>
      <c r="F386" s="107" t="s">
        <v>68</v>
      </c>
      <c r="G386" s="107" t="s">
        <v>68</v>
      </c>
      <c r="H386" s="52">
        <v>33</v>
      </c>
      <c r="I386" s="53" t="s">
        <v>68</v>
      </c>
    </row>
    <row r="387" spans="1:9">
      <c r="A387" s="148"/>
      <c r="B387" s="136">
        <v>2021</v>
      </c>
      <c r="C387" s="141">
        <v>159</v>
      </c>
      <c r="D387" s="107">
        <v>41</v>
      </c>
      <c r="E387" s="107">
        <v>41</v>
      </c>
      <c r="F387" s="107" t="s">
        <v>68</v>
      </c>
      <c r="G387" s="107" t="s">
        <v>68</v>
      </c>
      <c r="H387" s="52">
        <v>118</v>
      </c>
      <c r="I387" s="53" t="s">
        <v>68</v>
      </c>
    </row>
    <row r="388" spans="1:9">
      <c r="A388" s="148"/>
      <c r="B388" s="136"/>
      <c r="C388" s="141"/>
      <c r="D388" s="107"/>
      <c r="E388" s="107"/>
      <c r="F388" s="107"/>
      <c r="G388" s="107"/>
      <c r="H388" s="52"/>
      <c r="I388" s="53"/>
    </row>
    <row r="389" spans="1:9">
      <c r="A389" s="148" t="s">
        <v>65</v>
      </c>
      <c r="B389" s="136">
        <v>2017</v>
      </c>
      <c r="C389" s="141">
        <v>221</v>
      </c>
      <c r="D389" s="107">
        <v>88</v>
      </c>
      <c r="E389" s="107">
        <v>88</v>
      </c>
      <c r="F389" s="107" t="s">
        <v>68</v>
      </c>
      <c r="G389" s="107" t="s">
        <v>68</v>
      </c>
      <c r="H389" s="52">
        <v>133</v>
      </c>
      <c r="I389" s="107" t="s">
        <v>68</v>
      </c>
    </row>
    <row r="390" spans="1:9">
      <c r="A390" s="148"/>
      <c r="B390" s="136">
        <v>2018</v>
      </c>
      <c r="C390" s="141">
        <v>221</v>
      </c>
      <c r="D390" s="107">
        <v>105</v>
      </c>
      <c r="E390" s="107">
        <v>105</v>
      </c>
      <c r="F390" s="107" t="s">
        <v>68</v>
      </c>
      <c r="G390" s="107" t="s">
        <v>68</v>
      </c>
      <c r="H390" s="52">
        <v>116</v>
      </c>
      <c r="I390" s="107" t="s">
        <v>68</v>
      </c>
    </row>
    <row r="391" spans="1:9">
      <c r="A391" s="148"/>
      <c r="B391" s="132">
        <v>2019</v>
      </c>
      <c r="C391" s="46">
        <v>221</v>
      </c>
      <c r="D391" s="46">
        <v>107</v>
      </c>
      <c r="E391" s="46">
        <v>107</v>
      </c>
      <c r="F391" s="46" t="s">
        <v>68</v>
      </c>
      <c r="G391" s="46" t="s">
        <v>68</v>
      </c>
      <c r="H391" s="46">
        <v>114</v>
      </c>
      <c r="I391" s="490" t="s">
        <v>68</v>
      </c>
    </row>
    <row r="392" spans="1:9">
      <c r="A392" s="13"/>
      <c r="B392" s="132">
        <v>2020</v>
      </c>
      <c r="C392" s="46">
        <v>221</v>
      </c>
      <c r="D392" s="46">
        <v>119</v>
      </c>
      <c r="E392" s="46">
        <v>119</v>
      </c>
      <c r="F392" s="46" t="s">
        <v>68</v>
      </c>
      <c r="G392" s="46" t="s">
        <v>68</v>
      </c>
      <c r="H392" s="46">
        <v>102</v>
      </c>
      <c r="I392" s="490" t="s">
        <v>68</v>
      </c>
    </row>
    <row r="393" spans="1:9">
      <c r="A393" s="363"/>
      <c r="B393" s="361">
        <v>2021</v>
      </c>
      <c r="C393" s="505">
        <v>213</v>
      </c>
      <c r="D393" s="505">
        <v>122</v>
      </c>
      <c r="E393" s="505">
        <v>122</v>
      </c>
      <c r="F393" s="505" t="s">
        <v>68</v>
      </c>
      <c r="G393" s="505" t="s">
        <v>68</v>
      </c>
      <c r="H393" s="505">
        <v>91</v>
      </c>
      <c r="I393" s="418" t="s">
        <v>68</v>
      </c>
    </row>
    <row r="394" spans="1:9">
      <c r="B394" s="313"/>
      <c r="C394" s="13"/>
      <c r="D394" s="13"/>
      <c r="E394" s="40"/>
      <c r="F394" s="40"/>
      <c r="G394" s="40"/>
      <c r="H394" s="13"/>
      <c r="I394" s="316"/>
    </row>
    <row r="395" spans="1:9">
      <c r="A395" s="13" t="s">
        <v>647</v>
      </c>
      <c r="I395" s="316"/>
    </row>
    <row r="396" spans="1:9">
      <c r="A396" s="13"/>
      <c r="I396" s="316"/>
    </row>
    <row r="397" spans="1:9">
      <c r="A397" s="13" t="s">
        <v>648</v>
      </c>
    </row>
  </sheetData>
  <mergeCells count="5">
    <mergeCell ref="A3:B4"/>
    <mergeCell ref="C3:C4"/>
    <mergeCell ref="D3:G3"/>
    <mergeCell ref="H3:H4"/>
    <mergeCell ref="I3:I4"/>
  </mergeCells>
  <hyperlinks>
    <hyperlink ref="I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2" max="2" width="6.7109375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1" spans="1:10" ht="13.5" customHeight="1">
      <c r="A1" s="523" t="s">
        <v>863</v>
      </c>
      <c r="B1" s="523"/>
      <c r="C1" s="523"/>
      <c r="D1" s="523"/>
      <c r="E1" s="523"/>
      <c r="F1" s="523"/>
      <c r="G1" s="523"/>
      <c r="H1" s="523"/>
      <c r="I1" s="523"/>
    </row>
    <row r="2" spans="1:10" s="556" customFormat="1" ht="12" thickBot="1">
      <c r="A2" s="573"/>
      <c r="B2" s="573"/>
      <c r="C2" s="573"/>
      <c r="D2" s="573"/>
      <c r="E2" s="573"/>
      <c r="F2" s="573"/>
      <c r="G2" s="573"/>
      <c r="H2" s="573"/>
      <c r="J2" s="574" t="s">
        <v>0</v>
      </c>
    </row>
    <row r="3" spans="1:10" ht="48.75" thickBot="1">
      <c r="A3" s="240" t="s">
        <v>287</v>
      </c>
      <c r="B3" s="241" t="s">
        <v>69</v>
      </c>
      <c r="C3" s="241" t="s">
        <v>2</v>
      </c>
      <c r="D3" s="241" t="s">
        <v>367</v>
      </c>
      <c r="E3" s="241" t="s">
        <v>368</v>
      </c>
      <c r="F3" s="241" t="s">
        <v>369</v>
      </c>
      <c r="G3" s="241" t="s">
        <v>370</v>
      </c>
      <c r="H3" s="241" t="s">
        <v>371</v>
      </c>
      <c r="I3" s="241" t="s">
        <v>372</v>
      </c>
      <c r="J3" s="242" t="s">
        <v>373</v>
      </c>
    </row>
    <row r="4" spans="1:10">
      <c r="A4" s="238" t="s">
        <v>145</v>
      </c>
      <c r="B4" s="254" t="s">
        <v>308</v>
      </c>
      <c r="C4" s="325">
        <v>1005535</v>
      </c>
      <c r="D4" s="325">
        <v>58651</v>
      </c>
      <c r="E4" s="325">
        <v>97022</v>
      </c>
      <c r="F4" s="325">
        <v>212834</v>
      </c>
      <c r="G4" s="325">
        <v>508414</v>
      </c>
      <c r="H4" s="325">
        <v>7618</v>
      </c>
      <c r="I4" s="325">
        <v>33960</v>
      </c>
      <c r="J4" s="325">
        <v>87036</v>
      </c>
    </row>
    <row r="5" spans="1:10">
      <c r="A5" s="258"/>
      <c r="B5" s="255" t="s">
        <v>309</v>
      </c>
      <c r="C5" s="325">
        <v>487292</v>
      </c>
      <c r="D5" s="325">
        <v>9370</v>
      </c>
      <c r="E5" s="325">
        <v>33465</v>
      </c>
      <c r="F5" s="325">
        <v>95682</v>
      </c>
      <c r="G5" s="325">
        <v>280747</v>
      </c>
      <c r="H5" s="325">
        <v>6324</v>
      </c>
      <c r="I5" s="325">
        <v>19142</v>
      </c>
      <c r="J5" s="325">
        <v>42562</v>
      </c>
    </row>
    <row r="6" spans="1:10">
      <c r="A6" s="258"/>
      <c r="B6" s="255" t="s">
        <v>310</v>
      </c>
      <c r="C6" s="325">
        <v>518243</v>
      </c>
      <c r="D6" s="325">
        <v>49281</v>
      </c>
      <c r="E6" s="325">
        <v>63557</v>
      </c>
      <c r="F6" s="325">
        <v>117152</v>
      </c>
      <c r="G6" s="325">
        <v>227667</v>
      </c>
      <c r="H6" s="325">
        <v>1294</v>
      </c>
      <c r="I6" s="325">
        <v>14818</v>
      </c>
      <c r="J6" s="325">
        <v>44474</v>
      </c>
    </row>
    <row r="7" spans="1:10">
      <c r="A7" s="246"/>
      <c r="B7" s="243"/>
      <c r="C7" s="56"/>
      <c r="D7" s="56"/>
      <c r="E7" s="56"/>
      <c r="F7" s="56"/>
      <c r="G7" s="56"/>
      <c r="H7" s="56"/>
      <c r="I7" s="56"/>
      <c r="J7" s="56"/>
    </row>
    <row r="8" spans="1:10">
      <c r="A8" s="247" t="s">
        <v>3</v>
      </c>
      <c r="B8" s="243" t="s">
        <v>308</v>
      </c>
      <c r="C8" s="56">
        <v>153659</v>
      </c>
      <c r="D8" s="56">
        <v>5673</v>
      </c>
      <c r="E8" s="56">
        <v>6483</v>
      </c>
      <c r="F8" s="56">
        <v>23011</v>
      </c>
      <c r="G8" s="56">
        <v>83044</v>
      </c>
      <c r="H8" s="56">
        <v>1552</v>
      </c>
      <c r="I8" s="56">
        <v>7972</v>
      </c>
      <c r="J8" s="56">
        <v>25924</v>
      </c>
    </row>
    <row r="9" spans="1:10">
      <c r="A9" s="246"/>
      <c r="B9" s="243" t="s">
        <v>309</v>
      </c>
      <c r="C9" s="56">
        <v>73026</v>
      </c>
      <c r="D9" s="56">
        <v>921</v>
      </c>
      <c r="E9" s="56">
        <v>2117</v>
      </c>
      <c r="F9" s="56">
        <v>9927</v>
      </c>
      <c r="G9" s="56">
        <v>42327</v>
      </c>
      <c r="H9" s="56">
        <v>1261</v>
      </c>
      <c r="I9" s="56">
        <v>4272</v>
      </c>
      <c r="J9" s="56">
        <v>12201</v>
      </c>
    </row>
    <row r="10" spans="1:10">
      <c r="A10" s="246"/>
      <c r="B10" s="243" t="s">
        <v>310</v>
      </c>
      <c r="C10" s="56">
        <v>80633</v>
      </c>
      <c r="D10" s="56">
        <v>4752</v>
      </c>
      <c r="E10" s="56">
        <v>4366</v>
      </c>
      <c r="F10" s="56">
        <v>13084</v>
      </c>
      <c r="G10" s="56">
        <v>40717</v>
      </c>
      <c r="H10" s="56">
        <v>291</v>
      </c>
      <c r="I10" s="56">
        <v>3700</v>
      </c>
      <c r="J10" s="56">
        <v>13723</v>
      </c>
    </row>
    <row r="11" spans="1:10">
      <c r="A11" s="246"/>
      <c r="B11" s="243"/>
      <c r="C11" s="56"/>
      <c r="D11" s="56"/>
      <c r="E11" s="56"/>
      <c r="F11" s="56"/>
      <c r="G11" s="56"/>
      <c r="H11" s="56"/>
      <c r="I11" s="56"/>
      <c r="J11" s="56"/>
    </row>
    <row r="12" spans="1:10">
      <c r="A12" s="246" t="s">
        <v>4</v>
      </c>
      <c r="B12" s="243" t="s">
        <v>308</v>
      </c>
      <c r="C12" s="56">
        <v>1684</v>
      </c>
      <c r="D12" s="56">
        <v>104</v>
      </c>
      <c r="E12" s="56">
        <v>229</v>
      </c>
      <c r="F12" s="56">
        <v>430</v>
      </c>
      <c r="G12" s="56">
        <v>771</v>
      </c>
      <c r="H12" s="56">
        <v>11</v>
      </c>
      <c r="I12" s="56">
        <v>47</v>
      </c>
      <c r="J12" s="56">
        <v>92</v>
      </c>
    </row>
    <row r="13" spans="1:10">
      <c r="A13" s="246"/>
      <c r="B13" s="243" t="s">
        <v>309</v>
      </c>
      <c r="C13" s="56">
        <v>845</v>
      </c>
      <c r="D13" s="56">
        <v>8</v>
      </c>
      <c r="E13" s="56">
        <v>74</v>
      </c>
      <c r="F13" s="56">
        <v>221</v>
      </c>
      <c r="G13" s="56">
        <v>446</v>
      </c>
      <c r="H13" s="56">
        <v>11</v>
      </c>
      <c r="I13" s="56">
        <v>34</v>
      </c>
      <c r="J13" s="56">
        <v>51</v>
      </c>
    </row>
    <row r="14" spans="1:10">
      <c r="A14" s="246"/>
      <c r="B14" s="243" t="s">
        <v>310</v>
      </c>
      <c r="C14" s="56">
        <v>839</v>
      </c>
      <c r="D14" s="56">
        <v>96</v>
      </c>
      <c r="E14" s="56">
        <v>155</v>
      </c>
      <c r="F14" s="56">
        <v>209</v>
      </c>
      <c r="G14" s="56">
        <v>325</v>
      </c>
      <c r="H14" s="56" t="s">
        <v>68</v>
      </c>
      <c r="I14" s="56">
        <v>13</v>
      </c>
      <c r="J14" s="56">
        <v>41</v>
      </c>
    </row>
    <row r="15" spans="1:10">
      <c r="A15" s="246"/>
      <c r="B15" s="243"/>
      <c r="C15" s="56"/>
      <c r="D15" s="56"/>
      <c r="E15" s="56"/>
      <c r="F15" s="56"/>
      <c r="G15" s="56"/>
      <c r="H15" s="56"/>
      <c r="I15" s="56"/>
      <c r="J15" s="56"/>
    </row>
    <row r="16" spans="1:10">
      <c r="A16" s="247" t="s">
        <v>5</v>
      </c>
      <c r="B16" s="243" t="s">
        <v>308</v>
      </c>
      <c r="C16" s="56">
        <v>88664</v>
      </c>
      <c r="D16" s="56">
        <v>3916</v>
      </c>
      <c r="E16" s="56">
        <v>10740</v>
      </c>
      <c r="F16" s="56">
        <v>18771</v>
      </c>
      <c r="G16" s="56">
        <v>43231</v>
      </c>
      <c r="H16" s="56">
        <v>564</v>
      </c>
      <c r="I16" s="56">
        <v>3354</v>
      </c>
      <c r="J16" s="56">
        <v>8088</v>
      </c>
    </row>
    <row r="17" spans="1:10">
      <c r="A17" s="246"/>
      <c r="B17" s="243" t="s">
        <v>309</v>
      </c>
      <c r="C17" s="56">
        <v>42935</v>
      </c>
      <c r="D17" s="56">
        <v>650</v>
      </c>
      <c r="E17" s="56">
        <v>3999</v>
      </c>
      <c r="F17" s="56">
        <v>8590</v>
      </c>
      <c r="G17" s="56">
        <v>23560</v>
      </c>
      <c r="H17" s="56">
        <v>485</v>
      </c>
      <c r="I17" s="56">
        <v>1805</v>
      </c>
      <c r="J17" s="56">
        <v>3846</v>
      </c>
    </row>
    <row r="18" spans="1:10">
      <c r="A18" s="246"/>
      <c r="B18" s="243" t="s">
        <v>310</v>
      </c>
      <c r="C18" s="56">
        <v>45729</v>
      </c>
      <c r="D18" s="56">
        <v>3266</v>
      </c>
      <c r="E18" s="56">
        <v>6741</v>
      </c>
      <c r="F18" s="56">
        <v>10181</v>
      </c>
      <c r="G18" s="56">
        <v>19671</v>
      </c>
      <c r="H18" s="56">
        <v>79</v>
      </c>
      <c r="I18" s="56">
        <v>1549</v>
      </c>
      <c r="J18" s="56">
        <v>4242</v>
      </c>
    </row>
    <row r="19" spans="1:10">
      <c r="A19" s="246"/>
      <c r="B19" s="243"/>
      <c r="C19" s="56"/>
      <c r="D19" s="56"/>
      <c r="E19" s="56"/>
      <c r="F19" s="56"/>
      <c r="G19" s="56"/>
      <c r="H19" s="56"/>
      <c r="I19" s="56"/>
      <c r="J19" s="56"/>
    </row>
    <row r="20" spans="1:10">
      <c r="A20" s="246" t="s">
        <v>6</v>
      </c>
      <c r="B20" s="243" t="s">
        <v>308</v>
      </c>
      <c r="C20" s="56">
        <v>9036</v>
      </c>
      <c r="D20" s="56">
        <v>246</v>
      </c>
      <c r="E20" s="56">
        <v>747</v>
      </c>
      <c r="F20" s="56">
        <v>1951</v>
      </c>
      <c r="G20" s="56">
        <v>4799</v>
      </c>
      <c r="H20" s="56">
        <v>68</v>
      </c>
      <c r="I20" s="56">
        <v>434</v>
      </c>
      <c r="J20" s="56">
        <v>791</v>
      </c>
    </row>
    <row r="21" spans="1:10">
      <c r="A21" s="246"/>
      <c r="B21" s="243" t="s">
        <v>309</v>
      </c>
      <c r="C21" s="56">
        <v>4536</v>
      </c>
      <c r="D21" s="56">
        <v>42</v>
      </c>
      <c r="E21" s="56">
        <v>187</v>
      </c>
      <c r="F21" s="56">
        <v>867</v>
      </c>
      <c r="G21" s="56">
        <v>2692</v>
      </c>
      <c r="H21" s="56">
        <v>56</v>
      </c>
      <c r="I21" s="56">
        <v>249</v>
      </c>
      <c r="J21" s="56">
        <v>443</v>
      </c>
    </row>
    <row r="22" spans="1:10">
      <c r="A22" s="246"/>
      <c r="B22" s="243" t="s">
        <v>310</v>
      </c>
      <c r="C22" s="56">
        <v>4500</v>
      </c>
      <c r="D22" s="56">
        <v>204</v>
      </c>
      <c r="E22" s="56">
        <v>560</v>
      </c>
      <c r="F22" s="56">
        <v>1084</v>
      </c>
      <c r="G22" s="56">
        <v>2107</v>
      </c>
      <c r="H22" s="56">
        <v>12</v>
      </c>
      <c r="I22" s="56">
        <v>185</v>
      </c>
      <c r="J22" s="56">
        <v>348</v>
      </c>
    </row>
    <row r="23" spans="1:10">
      <c r="A23" s="246"/>
      <c r="B23" s="243"/>
      <c r="C23" s="56"/>
      <c r="D23" s="56"/>
      <c r="E23" s="56"/>
      <c r="F23" s="56"/>
      <c r="G23" s="56"/>
      <c r="H23" s="56"/>
      <c r="I23" s="56"/>
      <c r="J23" s="56"/>
    </row>
    <row r="24" spans="1:10">
      <c r="A24" s="246" t="s">
        <v>7</v>
      </c>
      <c r="B24" s="243" t="s">
        <v>308</v>
      </c>
      <c r="C24" s="56">
        <v>15912</v>
      </c>
      <c r="D24" s="56">
        <v>1297</v>
      </c>
      <c r="E24" s="56">
        <v>1364</v>
      </c>
      <c r="F24" s="56">
        <v>3893</v>
      </c>
      <c r="G24" s="56">
        <v>7868</v>
      </c>
      <c r="H24" s="56">
        <v>77</v>
      </c>
      <c r="I24" s="56">
        <v>399</v>
      </c>
      <c r="J24" s="56">
        <v>1014</v>
      </c>
    </row>
    <row r="25" spans="1:10">
      <c r="A25" s="246"/>
      <c r="B25" s="243" t="s">
        <v>309</v>
      </c>
      <c r="C25" s="56">
        <v>7785</v>
      </c>
      <c r="D25" s="56">
        <v>166</v>
      </c>
      <c r="E25" s="56">
        <v>395</v>
      </c>
      <c r="F25" s="56">
        <v>1769</v>
      </c>
      <c r="G25" s="56">
        <v>4649</v>
      </c>
      <c r="H25" s="56">
        <v>61</v>
      </c>
      <c r="I25" s="56">
        <v>230</v>
      </c>
      <c r="J25" s="56">
        <v>515</v>
      </c>
    </row>
    <row r="26" spans="1:10">
      <c r="A26" s="246"/>
      <c r="B26" s="243" t="s">
        <v>310</v>
      </c>
      <c r="C26" s="56">
        <v>8127</v>
      </c>
      <c r="D26" s="56">
        <v>1131</v>
      </c>
      <c r="E26" s="56">
        <v>969</v>
      </c>
      <c r="F26" s="56">
        <v>2124</v>
      </c>
      <c r="G26" s="56">
        <v>3219</v>
      </c>
      <c r="H26" s="56">
        <v>16</v>
      </c>
      <c r="I26" s="56">
        <v>169</v>
      </c>
      <c r="J26" s="56">
        <v>499</v>
      </c>
    </row>
    <row r="27" spans="1:10">
      <c r="A27" s="246"/>
      <c r="B27" s="243"/>
      <c r="C27" s="56"/>
      <c r="D27" s="56"/>
      <c r="E27" s="56"/>
      <c r="F27" s="56"/>
      <c r="G27" s="56"/>
      <c r="H27" s="56"/>
      <c r="I27" s="56"/>
      <c r="J27" s="56"/>
    </row>
    <row r="28" spans="1:10">
      <c r="A28" s="246" t="s">
        <v>8</v>
      </c>
      <c r="B28" s="243" t="s">
        <v>308</v>
      </c>
      <c r="C28" s="56">
        <v>13506</v>
      </c>
      <c r="D28" s="56">
        <v>586</v>
      </c>
      <c r="E28" s="56">
        <v>1241</v>
      </c>
      <c r="F28" s="56">
        <v>2986</v>
      </c>
      <c r="G28" s="56">
        <v>7331</v>
      </c>
      <c r="H28" s="56">
        <v>187</v>
      </c>
      <c r="I28" s="56">
        <v>374</v>
      </c>
      <c r="J28" s="56">
        <v>801</v>
      </c>
    </row>
    <row r="29" spans="1:10">
      <c r="A29" s="246"/>
      <c r="B29" s="243" t="s">
        <v>309</v>
      </c>
      <c r="C29" s="56">
        <v>6510</v>
      </c>
      <c r="D29" s="56">
        <v>90</v>
      </c>
      <c r="E29" s="56">
        <v>328</v>
      </c>
      <c r="F29" s="56">
        <v>1248</v>
      </c>
      <c r="G29" s="56">
        <v>4080</v>
      </c>
      <c r="H29" s="56">
        <v>160</v>
      </c>
      <c r="I29" s="56">
        <v>215</v>
      </c>
      <c r="J29" s="56">
        <v>389</v>
      </c>
    </row>
    <row r="30" spans="1:10">
      <c r="A30" s="246"/>
      <c r="B30" s="243" t="s">
        <v>310</v>
      </c>
      <c r="C30" s="56">
        <v>6996</v>
      </c>
      <c r="D30" s="56">
        <v>496</v>
      </c>
      <c r="E30" s="56">
        <v>913</v>
      </c>
      <c r="F30" s="56">
        <v>1738</v>
      </c>
      <c r="G30" s="56">
        <v>3251</v>
      </c>
      <c r="H30" s="56">
        <v>27</v>
      </c>
      <c r="I30" s="56">
        <v>159</v>
      </c>
      <c r="J30" s="56">
        <v>412</v>
      </c>
    </row>
    <row r="31" spans="1:10">
      <c r="A31" s="246"/>
      <c r="B31" s="243"/>
      <c r="C31" s="56"/>
      <c r="D31" s="56"/>
      <c r="E31" s="56"/>
      <c r="F31" s="56"/>
      <c r="G31" s="56"/>
      <c r="H31" s="56"/>
      <c r="I31" s="56"/>
      <c r="J31" s="56"/>
    </row>
    <row r="32" spans="1:10">
      <c r="A32" s="246" t="s">
        <v>9</v>
      </c>
      <c r="B32" s="243" t="s">
        <v>308</v>
      </c>
      <c r="C32" s="56">
        <v>8950</v>
      </c>
      <c r="D32" s="56">
        <v>576</v>
      </c>
      <c r="E32" s="56">
        <v>783</v>
      </c>
      <c r="F32" s="56">
        <v>1626</v>
      </c>
      <c r="G32" s="56">
        <v>4635</v>
      </c>
      <c r="H32" s="56">
        <v>137</v>
      </c>
      <c r="I32" s="56">
        <v>375</v>
      </c>
      <c r="J32" s="56">
        <v>818</v>
      </c>
    </row>
    <row r="33" spans="1:10">
      <c r="A33" s="246"/>
      <c r="B33" s="243" t="s">
        <v>309</v>
      </c>
      <c r="C33" s="56">
        <v>4259</v>
      </c>
      <c r="D33" s="56">
        <v>65</v>
      </c>
      <c r="E33" s="56">
        <v>203</v>
      </c>
      <c r="F33" s="56">
        <v>593</v>
      </c>
      <c r="G33" s="56">
        <v>2672</v>
      </c>
      <c r="H33" s="56">
        <v>120</v>
      </c>
      <c r="I33" s="56">
        <v>196</v>
      </c>
      <c r="J33" s="56">
        <v>410</v>
      </c>
    </row>
    <row r="34" spans="1:10">
      <c r="A34" s="246"/>
      <c r="B34" s="243" t="s">
        <v>310</v>
      </c>
      <c r="C34" s="56">
        <v>4691</v>
      </c>
      <c r="D34" s="56">
        <v>511</v>
      </c>
      <c r="E34" s="56">
        <v>580</v>
      </c>
      <c r="F34" s="56">
        <v>1033</v>
      </c>
      <c r="G34" s="56">
        <v>1963</v>
      </c>
      <c r="H34" s="56">
        <v>17</v>
      </c>
      <c r="I34" s="56">
        <v>179</v>
      </c>
      <c r="J34" s="56">
        <v>408</v>
      </c>
    </row>
    <row r="35" spans="1:10">
      <c r="A35" s="246"/>
      <c r="B35" s="243"/>
      <c r="C35" s="56"/>
      <c r="D35" s="56"/>
      <c r="E35" s="56"/>
      <c r="F35" s="56"/>
      <c r="G35" s="56"/>
      <c r="H35" s="56"/>
      <c r="I35" s="56"/>
      <c r="J35" s="56"/>
    </row>
    <row r="36" spans="1:10">
      <c r="A36" s="246" t="s">
        <v>10</v>
      </c>
      <c r="B36" s="243" t="s">
        <v>308</v>
      </c>
      <c r="C36" s="56">
        <v>9131</v>
      </c>
      <c r="D36" s="56">
        <v>629</v>
      </c>
      <c r="E36" s="56">
        <v>758</v>
      </c>
      <c r="F36" s="56">
        <v>2268</v>
      </c>
      <c r="G36" s="56">
        <v>4607</v>
      </c>
      <c r="H36" s="56">
        <v>28</v>
      </c>
      <c r="I36" s="56">
        <v>200</v>
      </c>
      <c r="J36" s="56">
        <v>641</v>
      </c>
    </row>
    <row r="37" spans="1:10">
      <c r="A37" s="246"/>
      <c r="B37" s="243" t="s">
        <v>309</v>
      </c>
      <c r="C37" s="56">
        <v>4393</v>
      </c>
      <c r="D37" s="56">
        <v>101</v>
      </c>
      <c r="E37" s="56">
        <v>243</v>
      </c>
      <c r="F37" s="56">
        <v>993</v>
      </c>
      <c r="G37" s="56">
        <v>2596</v>
      </c>
      <c r="H37" s="56">
        <v>21</v>
      </c>
      <c r="I37" s="56">
        <v>123</v>
      </c>
      <c r="J37" s="56">
        <v>316</v>
      </c>
    </row>
    <row r="38" spans="1:10">
      <c r="A38" s="246"/>
      <c r="B38" s="243" t="s">
        <v>310</v>
      </c>
      <c r="C38" s="56">
        <v>4738</v>
      </c>
      <c r="D38" s="56">
        <v>528</v>
      </c>
      <c r="E38" s="56">
        <v>515</v>
      </c>
      <c r="F38" s="56">
        <v>1275</v>
      </c>
      <c r="G38" s="56">
        <v>2011</v>
      </c>
      <c r="H38" s="56">
        <v>7</v>
      </c>
      <c r="I38" s="56">
        <v>77</v>
      </c>
      <c r="J38" s="56">
        <v>325</v>
      </c>
    </row>
    <row r="39" spans="1:10">
      <c r="A39" s="246"/>
      <c r="B39" s="243"/>
      <c r="C39" s="56"/>
      <c r="D39" s="56"/>
      <c r="E39" s="56"/>
      <c r="F39" s="56"/>
      <c r="G39" s="56"/>
      <c r="H39" s="56"/>
      <c r="I39" s="56"/>
      <c r="J39" s="56"/>
    </row>
    <row r="40" spans="1:10">
      <c r="A40" s="246" t="s">
        <v>11</v>
      </c>
      <c r="B40" s="243" t="s">
        <v>308</v>
      </c>
      <c r="C40" s="56">
        <v>3701</v>
      </c>
      <c r="D40" s="56">
        <v>329</v>
      </c>
      <c r="E40" s="56">
        <v>719</v>
      </c>
      <c r="F40" s="56">
        <v>999</v>
      </c>
      <c r="G40" s="56">
        <v>1504</v>
      </c>
      <c r="H40" s="56">
        <v>14</v>
      </c>
      <c r="I40" s="56">
        <v>39</v>
      </c>
      <c r="J40" s="56">
        <v>97</v>
      </c>
    </row>
    <row r="41" spans="1:10">
      <c r="A41" s="246"/>
      <c r="B41" s="243" t="s">
        <v>309</v>
      </c>
      <c r="C41" s="56">
        <v>1852</v>
      </c>
      <c r="D41" s="56">
        <v>69</v>
      </c>
      <c r="E41" s="56">
        <v>300</v>
      </c>
      <c r="F41" s="56">
        <v>472</v>
      </c>
      <c r="G41" s="56">
        <v>919</v>
      </c>
      <c r="H41" s="56">
        <v>12</v>
      </c>
      <c r="I41" s="56">
        <v>25</v>
      </c>
      <c r="J41" s="56">
        <v>55</v>
      </c>
    </row>
    <row r="42" spans="1:10">
      <c r="A42" s="246"/>
      <c r="B42" s="243" t="s">
        <v>310</v>
      </c>
      <c r="C42" s="56">
        <v>1849</v>
      </c>
      <c r="D42" s="56">
        <v>260</v>
      </c>
      <c r="E42" s="56">
        <v>419</v>
      </c>
      <c r="F42" s="56">
        <v>527</v>
      </c>
      <c r="G42" s="56">
        <v>585</v>
      </c>
      <c r="H42" s="56">
        <v>2</v>
      </c>
      <c r="I42" s="56">
        <v>14</v>
      </c>
      <c r="J42" s="56">
        <v>42</v>
      </c>
    </row>
    <row r="43" spans="1:10">
      <c r="A43" s="246"/>
      <c r="B43" s="243"/>
      <c r="C43" s="56"/>
      <c r="D43" s="56"/>
      <c r="E43" s="56"/>
      <c r="F43" s="56"/>
      <c r="G43" s="56"/>
      <c r="H43" s="56"/>
      <c r="I43" s="56"/>
      <c r="J43" s="56"/>
    </row>
    <row r="44" spans="1:10">
      <c r="A44" s="246" t="s">
        <v>12</v>
      </c>
      <c r="B44" s="243" t="s">
        <v>308</v>
      </c>
      <c r="C44" s="56">
        <v>7337</v>
      </c>
      <c r="D44" s="56">
        <v>268</v>
      </c>
      <c r="E44" s="56">
        <v>496</v>
      </c>
      <c r="F44" s="56">
        <v>1356</v>
      </c>
      <c r="G44" s="56">
        <v>3801</v>
      </c>
      <c r="H44" s="56">
        <v>269</v>
      </c>
      <c r="I44" s="56">
        <v>335</v>
      </c>
      <c r="J44" s="56">
        <v>812</v>
      </c>
    </row>
    <row r="45" spans="1:10">
      <c r="A45" s="246"/>
      <c r="B45" s="243" t="s">
        <v>309</v>
      </c>
      <c r="C45" s="56">
        <v>3691</v>
      </c>
      <c r="D45" s="56">
        <v>22</v>
      </c>
      <c r="E45" s="56">
        <v>135</v>
      </c>
      <c r="F45" s="56">
        <v>530</v>
      </c>
      <c r="G45" s="56">
        <v>2151</v>
      </c>
      <c r="H45" s="56">
        <v>249</v>
      </c>
      <c r="I45" s="56">
        <v>191</v>
      </c>
      <c r="J45" s="56">
        <v>413</v>
      </c>
    </row>
    <row r="46" spans="1:10">
      <c r="A46" s="246"/>
      <c r="B46" s="243" t="s">
        <v>310</v>
      </c>
      <c r="C46" s="56">
        <v>3646</v>
      </c>
      <c r="D46" s="56">
        <v>246</v>
      </c>
      <c r="E46" s="56">
        <v>361</v>
      </c>
      <c r="F46" s="56">
        <v>826</v>
      </c>
      <c r="G46" s="56">
        <v>1650</v>
      </c>
      <c r="H46" s="56">
        <v>20</v>
      </c>
      <c r="I46" s="56">
        <v>144</v>
      </c>
      <c r="J46" s="56">
        <v>399</v>
      </c>
    </row>
    <row r="47" spans="1:10">
      <c r="A47" s="246"/>
      <c r="B47" s="243"/>
      <c r="C47" s="56"/>
      <c r="D47" s="56"/>
      <c r="E47" s="56"/>
      <c r="F47" s="56"/>
      <c r="G47" s="56"/>
      <c r="H47" s="56"/>
      <c r="I47" s="56"/>
      <c r="J47" s="56"/>
    </row>
    <row r="48" spans="1:10">
      <c r="A48" s="246" t="s">
        <v>736</v>
      </c>
      <c r="B48" s="243" t="s">
        <v>308</v>
      </c>
      <c r="C48" s="56">
        <v>42640</v>
      </c>
      <c r="D48" s="56">
        <v>2608</v>
      </c>
      <c r="E48" s="56">
        <v>4821</v>
      </c>
      <c r="F48" s="56">
        <v>9626</v>
      </c>
      <c r="G48" s="56">
        <v>21633</v>
      </c>
      <c r="H48" s="56">
        <v>192</v>
      </c>
      <c r="I48" s="56">
        <v>1222</v>
      </c>
      <c r="J48" s="56">
        <v>2538</v>
      </c>
    </row>
    <row r="49" spans="1:10">
      <c r="A49" s="246"/>
      <c r="B49" s="243" t="s">
        <v>309</v>
      </c>
      <c r="C49" s="56">
        <v>20635</v>
      </c>
      <c r="D49" s="56">
        <v>425</v>
      </c>
      <c r="E49" s="56">
        <v>1832</v>
      </c>
      <c r="F49" s="56">
        <v>4493</v>
      </c>
      <c r="G49" s="56">
        <v>11815</v>
      </c>
      <c r="H49" s="56">
        <v>142</v>
      </c>
      <c r="I49" s="56">
        <v>658</v>
      </c>
      <c r="J49" s="56">
        <v>1270</v>
      </c>
    </row>
    <row r="50" spans="1:10">
      <c r="A50" s="246"/>
      <c r="B50" s="243" t="s">
        <v>310</v>
      </c>
      <c r="C50" s="56">
        <v>22005</v>
      </c>
      <c r="D50" s="56">
        <v>2183</v>
      </c>
      <c r="E50" s="56">
        <v>2989</v>
      </c>
      <c r="F50" s="56">
        <v>5133</v>
      </c>
      <c r="G50" s="56">
        <v>9818</v>
      </c>
      <c r="H50" s="56">
        <v>50</v>
      </c>
      <c r="I50" s="56">
        <v>564</v>
      </c>
      <c r="J50" s="56">
        <v>1268</v>
      </c>
    </row>
    <row r="51" spans="1:10">
      <c r="A51" s="246"/>
      <c r="B51" s="243"/>
      <c r="C51" s="56"/>
      <c r="D51" s="56"/>
      <c r="E51" s="56"/>
      <c r="F51" s="56"/>
      <c r="G51" s="56"/>
      <c r="H51" s="56"/>
      <c r="I51" s="56"/>
      <c r="J51" s="56"/>
    </row>
    <row r="52" spans="1:10">
      <c r="A52" s="246" t="s">
        <v>13</v>
      </c>
      <c r="B52" s="243" t="s">
        <v>308</v>
      </c>
      <c r="C52" s="56">
        <v>22345</v>
      </c>
      <c r="D52" s="56">
        <v>1538</v>
      </c>
      <c r="E52" s="56">
        <v>2759</v>
      </c>
      <c r="F52" s="56">
        <v>5260</v>
      </c>
      <c r="G52" s="56">
        <v>10884</v>
      </c>
      <c r="H52" s="56">
        <v>120</v>
      </c>
      <c r="I52" s="56">
        <v>542</v>
      </c>
      <c r="J52" s="56">
        <v>1242</v>
      </c>
    </row>
    <row r="53" spans="1:10">
      <c r="A53" s="246"/>
      <c r="B53" s="243" t="s">
        <v>309</v>
      </c>
      <c r="C53" s="56">
        <v>10830</v>
      </c>
      <c r="D53" s="56">
        <v>281</v>
      </c>
      <c r="E53" s="56">
        <v>1030</v>
      </c>
      <c r="F53" s="56">
        <v>2463</v>
      </c>
      <c r="G53" s="56">
        <v>6033</v>
      </c>
      <c r="H53" s="56">
        <v>94</v>
      </c>
      <c r="I53" s="56">
        <v>331</v>
      </c>
      <c r="J53" s="56">
        <v>598</v>
      </c>
    </row>
    <row r="54" spans="1:10">
      <c r="A54" s="246"/>
      <c r="B54" s="243" t="s">
        <v>310</v>
      </c>
      <c r="C54" s="56">
        <v>11515</v>
      </c>
      <c r="D54" s="56">
        <v>1257</v>
      </c>
      <c r="E54" s="56">
        <v>1729</v>
      </c>
      <c r="F54" s="56">
        <v>2797</v>
      </c>
      <c r="G54" s="56">
        <v>4851</v>
      </c>
      <c r="H54" s="56">
        <v>26</v>
      </c>
      <c r="I54" s="56">
        <v>211</v>
      </c>
      <c r="J54" s="56">
        <v>644</v>
      </c>
    </row>
    <row r="55" spans="1:10">
      <c r="A55" s="246"/>
      <c r="B55" s="243"/>
      <c r="C55" s="56"/>
      <c r="D55" s="56"/>
      <c r="E55" s="56"/>
      <c r="F55" s="56"/>
      <c r="G55" s="56"/>
      <c r="H55" s="56"/>
      <c r="I55" s="56"/>
      <c r="J55" s="56"/>
    </row>
    <row r="56" spans="1:10">
      <c r="A56" s="247" t="s">
        <v>14</v>
      </c>
      <c r="B56" s="243" t="s">
        <v>308</v>
      </c>
      <c r="C56" s="56">
        <v>58805</v>
      </c>
      <c r="D56" s="56">
        <v>3364</v>
      </c>
      <c r="E56" s="56">
        <v>6019</v>
      </c>
      <c r="F56" s="56">
        <v>13403</v>
      </c>
      <c r="G56" s="56">
        <v>29051</v>
      </c>
      <c r="H56" s="56">
        <v>507</v>
      </c>
      <c r="I56" s="56">
        <v>1827</v>
      </c>
      <c r="J56" s="56">
        <v>4634</v>
      </c>
    </row>
    <row r="57" spans="1:10">
      <c r="A57" s="246"/>
      <c r="B57" s="243" t="s">
        <v>309</v>
      </c>
      <c r="C57" s="56">
        <v>28207</v>
      </c>
      <c r="D57" s="56">
        <v>496</v>
      </c>
      <c r="E57" s="56">
        <v>1823</v>
      </c>
      <c r="F57" s="56">
        <v>5750</v>
      </c>
      <c r="G57" s="56">
        <v>16192</v>
      </c>
      <c r="H57" s="56">
        <v>448</v>
      </c>
      <c r="I57" s="56">
        <v>1078</v>
      </c>
      <c r="J57" s="56">
        <v>2420</v>
      </c>
    </row>
    <row r="58" spans="1:10">
      <c r="A58" s="246"/>
      <c r="B58" s="243" t="s">
        <v>310</v>
      </c>
      <c r="C58" s="56">
        <v>30598</v>
      </c>
      <c r="D58" s="56">
        <v>2868</v>
      </c>
      <c r="E58" s="56">
        <v>4196</v>
      </c>
      <c r="F58" s="56">
        <v>7653</v>
      </c>
      <c r="G58" s="56">
        <v>12859</v>
      </c>
      <c r="H58" s="56">
        <v>59</v>
      </c>
      <c r="I58" s="56">
        <v>749</v>
      </c>
      <c r="J58" s="56">
        <v>2214</v>
      </c>
    </row>
    <row r="59" spans="1:10">
      <c r="A59" s="246"/>
      <c r="B59" s="243"/>
      <c r="C59" s="56"/>
      <c r="D59" s="56"/>
      <c r="E59" s="56"/>
      <c r="F59" s="56"/>
      <c r="G59" s="56"/>
      <c r="H59" s="56"/>
      <c r="I59" s="56"/>
      <c r="J59" s="56"/>
    </row>
    <row r="60" spans="1:10">
      <c r="A60" s="246" t="s">
        <v>15</v>
      </c>
      <c r="B60" s="243" t="s">
        <v>308</v>
      </c>
      <c r="C60" s="56">
        <v>3139</v>
      </c>
      <c r="D60" s="56">
        <v>209</v>
      </c>
      <c r="E60" s="56">
        <v>707</v>
      </c>
      <c r="F60" s="56">
        <v>815</v>
      </c>
      <c r="G60" s="56">
        <v>1261</v>
      </c>
      <c r="H60" s="56">
        <v>10</v>
      </c>
      <c r="I60" s="56">
        <v>37</v>
      </c>
      <c r="J60" s="56">
        <v>100</v>
      </c>
    </row>
    <row r="61" spans="1:10">
      <c r="A61" s="246"/>
      <c r="B61" s="243" t="s">
        <v>309</v>
      </c>
      <c r="C61" s="56">
        <v>1578</v>
      </c>
      <c r="D61" s="56">
        <v>37</v>
      </c>
      <c r="E61" s="56">
        <v>304</v>
      </c>
      <c r="F61" s="56">
        <v>408</v>
      </c>
      <c r="G61" s="56">
        <v>739</v>
      </c>
      <c r="H61" s="56">
        <v>8</v>
      </c>
      <c r="I61" s="56">
        <v>23</v>
      </c>
      <c r="J61" s="56">
        <v>59</v>
      </c>
    </row>
    <row r="62" spans="1:10">
      <c r="A62" s="246"/>
      <c r="B62" s="243" t="s">
        <v>310</v>
      </c>
      <c r="C62" s="56">
        <v>1561</v>
      </c>
      <c r="D62" s="56">
        <v>172</v>
      </c>
      <c r="E62" s="56">
        <v>403</v>
      </c>
      <c r="F62" s="56">
        <v>407</v>
      </c>
      <c r="G62" s="56">
        <v>522</v>
      </c>
      <c r="H62" s="56">
        <v>2</v>
      </c>
      <c r="I62" s="56">
        <v>14</v>
      </c>
      <c r="J62" s="56">
        <v>41</v>
      </c>
    </row>
    <row r="63" spans="1:10">
      <c r="A63" s="246"/>
      <c r="B63" s="243"/>
      <c r="C63" s="56"/>
      <c r="D63" s="56"/>
      <c r="E63" s="56"/>
      <c r="F63" s="56"/>
      <c r="G63" s="56"/>
      <c r="H63" s="56"/>
      <c r="I63" s="56"/>
      <c r="J63" s="56"/>
    </row>
    <row r="64" spans="1:10">
      <c r="A64" s="246" t="s">
        <v>16</v>
      </c>
      <c r="B64" s="243" t="s">
        <v>308</v>
      </c>
      <c r="C64" s="56">
        <v>45697</v>
      </c>
      <c r="D64" s="56">
        <v>3216</v>
      </c>
      <c r="E64" s="56">
        <v>4702</v>
      </c>
      <c r="F64" s="56">
        <v>11440</v>
      </c>
      <c r="G64" s="56">
        <v>21815</v>
      </c>
      <c r="H64" s="56">
        <v>277</v>
      </c>
      <c r="I64" s="56">
        <v>1283</v>
      </c>
      <c r="J64" s="56">
        <v>2964</v>
      </c>
    </row>
    <row r="65" spans="1:10">
      <c r="A65" s="246"/>
      <c r="B65" s="243" t="s">
        <v>309</v>
      </c>
      <c r="C65" s="56">
        <v>22384</v>
      </c>
      <c r="D65" s="56">
        <v>484</v>
      </c>
      <c r="E65" s="56">
        <v>1472</v>
      </c>
      <c r="F65" s="56">
        <v>5163</v>
      </c>
      <c r="G65" s="56">
        <v>12776</v>
      </c>
      <c r="H65" s="56">
        <v>244</v>
      </c>
      <c r="I65" s="56">
        <v>716</v>
      </c>
      <c r="J65" s="56">
        <v>1529</v>
      </c>
    </row>
    <row r="66" spans="1:10">
      <c r="A66" s="246"/>
      <c r="B66" s="243" t="s">
        <v>310</v>
      </c>
      <c r="C66" s="56">
        <v>23313</v>
      </c>
      <c r="D66" s="56">
        <v>2732</v>
      </c>
      <c r="E66" s="56">
        <v>3230</v>
      </c>
      <c r="F66" s="56">
        <v>6277</v>
      </c>
      <c r="G66" s="56">
        <v>9039</v>
      </c>
      <c r="H66" s="56">
        <v>33</v>
      </c>
      <c r="I66" s="56">
        <v>567</v>
      </c>
      <c r="J66" s="56">
        <v>1435</v>
      </c>
    </row>
    <row r="67" spans="1:10">
      <c r="A67" s="246"/>
      <c r="B67" s="243"/>
      <c r="C67" s="56"/>
      <c r="D67" s="56"/>
      <c r="E67" s="56"/>
      <c r="F67" s="56"/>
      <c r="G67" s="56"/>
      <c r="H67" s="56"/>
      <c r="I67" s="56"/>
      <c r="J67" s="56"/>
    </row>
    <row r="68" spans="1:10">
      <c r="A68" s="246" t="s">
        <v>17</v>
      </c>
      <c r="B68" s="243" t="s">
        <v>308</v>
      </c>
      <c r="C68" s="56">
        <v>65</v>
      </c>
      <c r="D68" s="56">
        <v>5</v>
      </c>
      <c r="E68" s="56">
        <v>6</v>
      </c>
      <c r="F68" s="56">
        <v>9</v>
      </c>
      <c r="G68" s="56">
        <v>29</v>
      </c>
      <c r="H68" s="56">
        <v>1</v>
      </c>
      <c r="I68" s="56">
        <v>5</v>
      </c>
      <c r="J68" s="56">
        <v>10</v>
      </c>
    </row>
    <row r="69" spans="1:10">
      <c r="A69" s="246"/>
      <c r="B69" s="243" t="s">
        <v>309</v>
      </c>
      <c r="C69" s="56">
        <v>43</v>
      </c>
      <c r="D69" s="56" t="s">
        <v>68</v>
      </c>
      <c r="E69" s="56">
        <v>4</v>
      </c>
      <c r="F69" s="56">
        <v>2</v>
      </c>
      <c r="G69" s="56">
        <v>24</v>
      </c>
      <c r="H69" s="56" t="s">
        <v>68</v>
      </c>
      <c r="I69" s="56">
        <v>5</v>
      </c>
      <c r="J69" s="56">
        <v>8</v>
      </c>
    </row>
    <row r="70" spans="1:10">
      <c r="A70" s="246"/>
      <c r="B70" s="243" t="s">
        <v>310</v>
      </c>
      <c r="C70" s="56">
        <v>22</v>
      </c>
      <c r="D70" s="56">
        <v>5</v>
      </c>
      <c r="E70" s="56">
        <v>2</v>
      </c>
      <c r="F70" s="56">
        <v>7</v>
      </c>
      <c r="G70" s="56">
        <v>5</v>
      </c>
      <c r="H70" s="56">
        <v>1</v>
      </c>
      <c r="I70" s="56" t="s">
        <v>68</v>
      </c>
      <c r="J70" s="56">
        <v>2</v>
      </c>
    </row>
    <row r="71" spans="1:10">
      <c r="A71" s="246"/>
      <c r="B71" s="243"/>
      <c r="C71" s="56"/>
      <c r="D71" s="56"/>
      <c r="E71" s="56"/>
      <c r="F71" s="56"/>
      <c r="G71" s="56"/>
      <c r="H71" s="56"/>
      <c r="I71" s="56"/>
      <c r="J71" s="56"/>
    </row>
    <row r="72" spans="1:10">
      <c r="A72" s="246" t="s">
        <v>18</v>
      </c>
      <c r="B72" s="243" t="s">
        <v>308</v>
      </c>
      <c r="C72" s="56">
        <v>213</v>
      </c>
      <c r="D72" s="56">
        <v>19</v>
      </c>
      <c r="E72" s="56">
        <v>41</v>
      </c>
      <c r="F72" s="56">
        <v>38</v>
      </c>
      <c r="G72" s="56">
        <v>99</v>
      </c>
      <c r="H72" s="56" t="s">
        <v>68</v>
      </c>
      <c r="I72" s="56">
        <v>2</v>
      </c>
      <c r="J72" s="56">
        <v>14</v>
      </c>
    </row>
    <row r="73" spans="1:10">
      <c r="A73" s="246"/>
      <c r="B73" s="243" t="s">
        <v>309</v>
      </c>
      <c r="C73" s="56">
        <v>120</v>
      </c>
      <c r="D73" s="56">
        <v>1</v>
      </c>
      <c r="E73" s="56">
        <v>21</v>
      </c>
      <c r="F73" s="56">
        <v>24</v>
      </c>
      <c r="G73" s="56">
        <v>65</v>
      </c>
      <c r="H73" s="56" t="s">
        <v>68</v>
      </c>
      <c r="I73" s="56">
        <v>2</v>
      </c>
      <c r="J73" s="56">
        <v>7</v>
      </c>
    </row>
    <row r="74" spans="1:10">
      <c r="A74" s="246"/>
      <c r="B74" s="243" t="s">
        <v>310</v>
      </c>
      <c r="C74" s="56">
        <v>93</v>
      </c>
      <c r="D74" s="56">
        <v>18</v>
      </c>
      <c r="E74" s="56">
        <v>20</v>
      </c>
      <c r="F74" s="56">
        <v>14</v>
      </c>
      <c r="G74" s="56">
        <v>34</v>
      </c>
      <c r="H74" s="56" t="s">
        <v>68</v>
      </c>
      <c r="I74" s="56" t="s">
        <v>68</v>
      </c>
      <c r="J74" s="56">
        <v>7</v>
      </c>
    </row>
    <row r="75" spans="1:10">
      <c r="A75" s="248"/>
      <c r="B75" s="244"/>
      <c r="C75" s="56"/>
      <c r="D75" s="56"/>
      <c r="E75" s="56"/>
      <c r="F75" s="56"/>
      <c r="G75" s="56"/>
      <c r="H75" s="56"/>
      <c r="I75" s="56"/>
      <c r="J75" s="56"/>
    </row>
    <row r="76" spans="1:10">
      <c r="A76" s="250" t="s">
        <v>19</v>
      </c>
      <c r="B76" s="244" t="s">
        <v>308</v>
      </c>
      <c r="C76" s="56">
        <v>51799</v>
      </c>
      <c r="D76" s="56">
        <v>1673</v>
      </c>
      <c r="E76" s="56">
        <v>3021</v>
      </c>
      <c r="F76" s="56">
        <v>7631</v>
      </c>
      <c r="G76" s="56">
        <v>29649</v>
      </c>
      <c r="H76" s="56">
        <v>570</v>
      </c>
      <c r="I76" s="56">
        <v>2005</v>
      </c>
      <c r="J76" s="56">
        <v>7250</v>
      </c>
    </row>
    <row r="77" spans="1:10">
      <c r="A77" s="248"/>
      <c r="B77" s="244" t="s">
        <v>309</v>
      </c>
      <c r="C77" s="56">
        <v>24691</v>
      </c>
      <c r="D77" s="56">
        <v>209</v>
      </c>
      <c r="E77" s="56">
        <v>640</v>
      </c>
      <c r="F77" s="56">
        <v>2711</v>
      </c>
      <c r="G77" s="56">
        <v>16121</v>
      </c>
      <c r="H77" s="56">
        <v>482</v>
      </c>
      <c r="I77" s="56">
        <v>1217</v>
      </c>
      <c r="J77" s="56">
        <v>3311</v>
      </c>
    </row>
    <row r="78" spans="1:10">
      <c r="A78" s="248"/>
      <c r="B78" s="244" t="s">
        <v>310</v>
      </c>
      <c r="C78" s="56">
        <v>27108</v>
      </c>
      <c r="D78" s="56">
        <v>1464</v>
      </c>
      <c r="E78" s="56">
        <v>2381</v>
      </c>
      <c r="F78" s="56">
        <v>4920</v>
      </c>
      <c r="G78" s="56">
        <v>13528</v>
      </c>
      <c r="H78" s="56">
        <v>88</v>
      </c>
      <c r="I78" s="56">
        <v>788</v>
      </c>
      <c r="J78" s="56">
        <v>3939</v>
      </c>
    </row>
    <row r="79" spans="1:10">
      <c r="A79" s="248"/>
      <c r="B79" s="244"/>
      <c r="C79" s="56"/>
      <c r="D79" s="56"/>
      <c r="E79" s="56"/>
      <c r="F79" s="56"/>
      <c r="G79" s="56"/>
      <c r="H79" s="56"/>
      <c r="I79" s="56"/>
      <c r="J79" s="56"/>
    </row>
    <row r="80" spans="1:10">
      <c r="A80" s="249" t="s">
        <v>20</v>
      </c>
      <c r="B80" s="243" t="s">
        <v>308</v>
      </c>
      <c r="C80" s="56">
        <v>12477</v>
      </c>
      <c r="D80" s="56">
        <v>280</v>
      </c>
      <c r="E80" s="56">
        <v>550</v>
      </c>
      <c r="F80" s="56">
        <v>1676</v>
      </c>
      <c r="G80" s="56">
        <v>7474</v>
      </c>
      <c r="H80" s="56">
        <v>140</v>
      </c>
      <c r="I80" s="56">
        <v>513</v>
      </c>
      <c r="J80" s="56">
        <v>1844</v>
      </c>
    </row>
    <row r="81" spans="1:10">
      <c r="A81" s="249"/>
      <c r="B81" s="243" t="s">
        <v>309</v>
      </c>
      <c r="C81" s="56">
        <v>5939</v>
      </c>
      <c r="D81" s="56">
        <v>33</v>
      </c>
      <c r="E81" s="56">
        <v>65</v>
      </c>
      <c r="F81" s="56">
        <v>519</v>
      </c>
      <c r="G81" s="56">
        <v>4082</v>
      </c>
      <c r="H81" s="56">
        <v>123</v>
      </c>
      <c r="I81" s="56">
        <v>315</v>
      </c>
      <c r="J81" s="56">
        <v>802</v>
      </c>
    </row>
    <row r="82" spans="1:10">
      <c r="A82" s="249"/>
      <c r="B82" s="243" t="s">
        <v>310</v>
      </c>
      <c r="C82" s="56">
        <v>6538</v>
      </c>
      <c r="D82" s="56">
        <v>247</v>
      </c>
      <c r="E82" s="56">
        <v>485</v>
      </c>
      <c r="F82" s="56">
        <v>1157</v>
      </c>
      <c r="G82" s="56">
        <v>3392</v>
      </c>
      <c r="H82" s="56">
        <v>17</v>
      </c>
      <c r="I82" s="56">
        <v>198</v>
      </c>
      <c r="J82" s="56">
        <v>1042</v>
      </c>
    </row>
    <row r="83" spans="1:10">
      <c r="A83" s="249"/>
      <c r="B83" s="243"/>
      <c r="C83" s="56"/>
      <c r="D83" s="56"/>
      <c r="E83" s="56"/>
      <c r="F83" s="56"/>
      <c r="G83" s="56"/>
      <c r="H83" s="56"/>
      <c r="I83" s="56"/>
      <c r="J83" s="56"/>
    </row>
    <row r="84" spans="1:10">
      <c r="A84" s="249" t="s">
        <v>21</v>
      </c>
      <c r="B84" s="243" t="s">
        <v>308</v>
      </c>
      <c r="C84" s="56">
        <v>1004</v>
      </c>
      <c r="D84" s="56">
        <v>61</v>
      </c>
      <c r="E84" s="56">
        <v>133</v>
      </c>
      <c r="F84" s="56">
        <v>166</v>
      </c>
      <c r="G84" s="56">
        <v>548</v>
      </c>
      <c r="H84" s="56">
        <v>16</v>
      </c>
      <c r="I84" s="56">
        <v>27</v>
      </c>
      <c r="J84" s="56">
        <v>53</v>
      </c>
    </row>
    <row r="85" spans="1:10">
      <c r="A85" s="249"/>
      <c r="B85" s="243" t="s">
        <v>309</v>
      </c>
      <c r="C85" s="56">
        <v>488</v>
      </c>
      <c r="D85" s="56">
        <v>5</v>
      </c>
      <c r="E85" s="56">
        <v>29</v>
      </c>
      <c r="F85" s="56">
        <v>75</v>
      </c>
      <c r="G85" s="56">
        <v>329</v>
      </c>
      <c r="H85" s="56">
        <v>15</v>
      </c>
      <c r="I85" s="56">
        <v>14</v>
      </c>
      <c r="J85" s="56">
        <v>21</v>
      </c>
    </row>
    <row r="86" spans="1:10">
      <c r="A86" s="249"/>
      <c r="B86" s="243" t="s">
        <v>310</v>
      </c>
      <c r="C86" s="56">
        <v>516</v>
      </c>
      <c r="D86" s="56">
        <v>56</v>
      </c>
      <c r="E86" s="56">
        <v>104</v>
      </c>
      <c r="F86" s="56">
        <v>91</v>
      </c>
      <c r="G86" s="56">
        <v>219</v>
      </c>
      <c r="H86" s="56">
        <v>1</v>
      </c>
      <c r="I86" s="56">
        <v>13</v>
      </c>
      <c r="J86" s="56">
        <v>32</v>
      </c>
    </row>
    <row r="87" spans="1:10">
      <c r="A87" s="249"/>
      <c r="B87" s="243"/>
      <c r="C87" s="56"/>
      <c r="D87" s="56"/>
      <c r="E87" s="56"/>
      <c r="F87" s="56"/>
      <c r="G87" s="56"/>
      <c r="H87" s="56"/>
      <c r="I87" s="56"/>
      <c r="J87" s="56"/>
    </row>
    <row r="88" spans="1:10">
      <c r="A88" s="249" t="s">
        <v>22</v>
      </c>
      <c r="B88" s="243" t="s">
        <v>308</v>
      </c>
      <c r="C88" s="56">
        <v>8824</v>
      </c>
      <c r="D88" s="56">
        <v>191</v>
      </c>
      <c r="E88" s="56">
        <v>454</v>
      </c>
      <c r="F88" s="56">
        <v>1087</v>
      </c>
      <c r="G88" s="56">
        <v>5073</v>
      </c>
      <c r="H88" s="56">
        <v>81</v>
      </c>
      <c r="I88" s="56">
        <v>375</v>
      </c>
      <c r="J88" s="56">
        <v>1563</v>
      </c>
    </row>
    <row r="89" spans="1:10">
      <c r="A89" s="249"/>
      <c r="B89" s="243" t="s">
        <v>309</v>
      </c>
      <c r="C89" s="56">
        <v>4165</v>
      </c>
      <c r="D89" s="56">
        <v>25</v>
      </c>
      <c r="E89" s="56">
        <v>89</v>
      </c>
      <c r="F89" s="56">
        <v>356</v>
      </c>
      <c r="G89" s="56">
        <v>2656</v>
      </c>
      <c r="H89" s="56">
        <v>69</v>
      </c>
      <c r="I89" s="56">
        <v>225</v>
      </c>
      <c r="J89" s="56">
        <v>745</v>
      </c>
    </row>
    <row r="90" spans="1:10">
      <c r="A90" s="249"/>
      <c r="B90" s="243" t="s">
        <v>310</v>
      </c>
      <c r="C90" s="56">
        <v>4659</v>
      </c>
      <c r="D90" s="56">
        <v>166</v>
      </c>
      <c r="E90" s="56">
        <v>365</v>
      </c>
      <c r="F90" s="56">
        <v>731</v>
      </c>
      <c r="G90" s="56">
        <v>2417</v>
      </c>
      <c r="H90" s="56">
        <v>12</v>
      </c>
      <c r="I90" s="56">
        <v>150</v>
      </c>
      <c r="J90" s="56">
        <v>818</v>
      </c>
    </row>
    <row r="91" spans="1:10">
      <c r="A91" s="249"/>
      <c r="B91" s="243"/>
      <c r="C91" s="56"/>
      <c r="D91" s="56"/>
      <c r="E91" s="56"/>
      <c r="F91" s="56"/>
      <c r="G91" s="56"/>
      <c r="H91" s="56"/>
      <c r="I91" s="56"/>
      <c r="J91" s="56"/>
    </row>
    <row r="92" spans="1:10">
      <c r="A92" s="249" t="s">
        <v>365</v>
      </c>
      <c r="B92" s="243" t="s">
        <v>308</v>
      </c>
      <c r="C92" s="56">
        <v>17661</v>
      </c>
      <c r="D92" s="56">
        <v>606</v>
      </c>
      <c r="E92" s="56">
        <v>986</v>
      </c>
      <c r="F92" s="56">
        <v>2570</v>
      </c>
      <c r="G92" s="56">
        <v>10069</v>
      </c>
      <c r="H92" s="56">
        <v>247</v>
      </c>
      <c r="I92" s="56">
        <v>645</v>
      </c>
      <c r="J92" s="56">
        <v>2538</v>
      </c>
    </row>
    <row r="93" spans="1:10">
      <c r="A93" s="249"/>
      <c r="B93" s="243" t="s">
        <v>309</v>
      </c>
      <c r="C93" s="56">
        <v>8344</v>
      </c>
      <c r="D93" s="56">
        <v>80</v>
      </c>
      <c r="E93" s="56">
        <v>214</v>
      </c>
      <c r="F93" s="56">
        <v>935</v>
      </c>
      <c r="G93" s="56">
        <v>5373</v>
      </c>
      <c r="H93" s="56">
        <v>205</v>
      </c>
      <c r="I93" s="56">
        <v>389</v>
      </c>
      <c r="J93" s="56">
        <v>1148</v>
      </c>
    </row>
    <row r="94" spans="1:10">
      <c r="A94" s="249"/>
      <c r="B94" s="243" t="s">
        <v>310</v>
      </c>
      <c r="C94" s="56">
        <v>9317</v>
      </c>
      <c r="D94" s="56">
        <v>526</v>
      </c>
      <c r="E94" s="56">
        <v>772</v>
      </c>
      <c r="F94" s="56">
        <v>1635</v>
      </c>
      <c r="G94" s="56">
        <v>4696</v>
      </c>
      <c r="H94" s="56">
        <v>42</v>
      </c>
      <c r="I94" s="56">
        <v>256</v>
      </c>
      <c r="J94" s="56">
        <v>1390</v>
      </c>
    </row>
    <row r="95" spans="1:10">
      <c r="A95" s="249"/>
      <c r="B95" s="243"/>
      <c r="C95" s="56"/>
      <c r="D95" s="56"/>
      <c r="E95" s="56"/>
      <c r="F95" s="56"/>
      <c r="G95" s="56"/>
      <c r="H95" s="56"/>
      <c r="I95" s="56"/>
      <c r="J95" s="56"/>
    </row>
    <row r="96" spans="1:10">
      <c r="A96" s="249" t="s">
        <v>24</v>
      </c>
      <c r="B96" s="243" t="s">
        <v>308</v>
      </c>
      <c r="C96" s="56">
        <v>10049</v>
      </c>
      <c r="D96" s="56">
        <v>392</v>
      </c>
      <c r="E96" s="56">
        <v>747</v>
      </c>
      <c r="F96" s="56">
        <v>1790</v>
      </c>
      <c r="G96" s="56">
        <v>5543</v>
      </c>
      <c r="H96" s="56">
        <v>71</v>
      </c>
      <c r="I96" s="56">
        <v>393</v>
      </c>
      <c r="J96" s="56">
        <v>1113</v>
      </c>
    </row>
    <row r="97" spans="1:10">
      <c r="A97" s="249"/>
      <c r="B97" s="243" t="s">
        <v>309</v>
      </c>
      <c r="C97" s="56">
        <v>4907</v>
      </c>
      <c r="D97" s="56">
        <v>52</v>
      </c>
      <c r="E97" s="56">
        <v>207</v>
      </c>
      <c r="F97" s="56">
        <v>720</v>
      </c>
      <c r="G97" s="56">
        <v>3105</v>
      </c>
      <c r="H97" s="56">
        <v>57</v>
      </c>
      <c r="I97" s="56">
        <v>237</v>
      </c>
      <c r="J97" s="56">
        <v>529</v>
      </c>
    </row>
    <row r="98" spans="1:10">
      <c r="A98" s="249"/>
      <c r="B98" s="243" t="s">
        <v>310</v>
      </c>
      <c r="C98" s="56">
        <v>5142</v>
      </c>
      <c r="D98" s="56">
        <v>340</v>
      </c>
      <c r="E98" s="56">
        <v>540</v>
      </c>
      <c r="F98" s="56">
        <v>1070</v>
      </c>
      <c r="G98" s="56">
        <v>2438</v>
      </c>
      <c r="H98" s="56">
        <v>14</v>
      </c>
      <c r="I98" s="56">
        <v>156</v>
      </c>
      <c r="J98" s="56">
        <v>584</v>
      </c>
    </row>
    <row r="99" spans="1:10">
      <c r="A99" s="249"/>
      <c r="B99" s="243"/>
      <c r="C99" s="56"/>
      <c r="D99" s="56"/>
      <c r="E99" s="56"/>
      <c r="F99" s="56"/>
      <c r="G99" s="56"/>
      <c r="H99" s="56"/>
      <c r="I99" s="56"/>
      <c r="J99" s="56"/>
    </row>
    <row r="100" spans="1:10">
      <c r="A100" s="249" t="s">
        <v>366</v>
      </c>
      <c r="B100" s="243" t="s">
        <v>308</v>
      </c>
      <c r="C100" s="56">
        <v>1784</v>
      </c>
      <c r="D100" s="56">
        <v>143</v>
      </c>
      <c r="E100" s="56">
        <v>151</v>
      </c>
      <c r="F100" s="56">
        <v>342</v>
      </c>
      <c r="G100" s="56">
        <v>942</v>
      </c>
      <c r="H100" s="56">
        <v>15</v>
      </c>
      <c r="I100" s="56">
        <v>52</v>
      </c>
      <c r="J100" s="56">
        <v>139</v>
      </c>
    </row>
    <row r="101" spans="1:10">
      <c r="A101" s="249"/>
      <c r="B101" s="243" t="s">
        <v>309</v>
      </c>
      <c r="C101" s="56">
        <v>848</v>
      </c>
      <c r="D101" s="56">
        <v>14</v>
      </c>
      <c r="E101" s="56">
        <v>36</v>
      </c>
      <c r="F101" s="56">
        <v>106</v>
      </c>
      <c r="G101" s="56">
        <v>576</v>
      </c>
      <c r="H101" s="56">
        <v>13</v>
      </c>
      <c r="I101" s="56">
        <v>37</v>
      </c>
      <c r="J101" s="56">
        <v>66</v>
      </c>
    </row>
    <row r="102" spans="1:10">
      <c r="A102" s="246"/>
      <c r="B102" s="243" t="s">
        <v>310</v>
      </c>
      <c r="C102" s="56">
        <v>936</v>
      </c>
      <c r="D102" s="56">
        <v>129</v>
      </c>
      <c r="E102" s="56">
        <v>115</v>
      </c>
      <c r="F102" s="56">
        <v>236</v>
      </c>
      <c r="G102" s="56">
        <v>366</v>
      </c>
      <c r="H102" s="56">
        <v>2</v>
      </c>
      <c r="I102" s="56">
        <v>15</v>
      </c>
      <c r="J102" s="56">
        <v>73</v>
      </c>
    </row>
    <row r="103" spans="1:10">
      <c r="A103" s="246"/>
      <c r="B103" s="243"/>
      <c r="C103" s="56"/>
      <c r="D103" s="56"/>
      <c r="E103" s="56"/>
      <c r="F103" s="56"/>
      <c r="G103" s="56"/>
      <c r="H103" s="56"/>
      <c r="I103" s="56"/>
      <c r="J103" s="56"/>
    </row>
    <row r="104" spans="1:10">
      <c r="A104" s="246" t="s">
        <v>26</v>
      </c>
      <c r="B104" s="243" t="s">
        <v>308</v>
      </c>
      <c r="C104" s="56">
        <v>902</v>
      </c>
      <c r="D104" s="56">
        <v>79</v>
      </c>
      <c r="E104" s="56">
        <v>105</v>
      </c>
      <c r="F104" s="56">
        <v>236</v>
      </c>
      <c r="G104" s="56">
        <v>435</v>
      </c>
      <c r="H104" s="56">
        <v>1</v>
      </c>
      <c r="I104" s="56">
        <v>16</v>
      </c>
      <c r="J104" s="56">
        <v>30</v>
      </c>
    </row>
    <row r="105" spans="1:10">
      <c r="A105" s="246"/>
      <c r="B105" s="243" t="s">
        <v>309</v>
      </c>
      <c r="C105" s="56">
        <v>465</v>
      </c>
      <c r="D105" s="56">
        <v>14</v>
      </c>
      <c r="E105" s="56">
        <v>39</v>
      </c>
      <c r="F105" s="56">
        <v>109</v>
      </c>
      <c r="G105" s="56">
        <v>273</v>
      </c>
      <c r="H105" s="56">
        <v>1</v>
      </c>
      <c r="I105" s="56">
        <v>10</v>
      </c>
      <c r="J105" s="56">
        <v>19</v>
      </c>
    </row>
    <row r="106" spans="1:10">
      <c r="A106" s="246"/>
      <c r="B106" s="243" t="s">
        <v>310</v>
      </c>
      <c r="C106" s="56">
        <v>437</v>
      </c>
      <c r="D106" s="56">
        <v>65</v>
      </c>
      <c r="E106" s="56">
        <v>66</v>
      </c>
      <c r="F106" s="56">
        <v>127</v>
      </c>
      <c r="G106" s="56">
        <v>162</v>
      </c>
      <c r="H106" s="56" t="s">
        <v>68</v>
      </c>
      <c r="I106" s="56">
        <v>6</v>
      </c>
      <c r="J106" s="56">
        <v>11</v>
      </c>
    </row>
    <row r="107" spans="1:10">
      <c r="A107" s="246"/>
      <c r="B107" s="243"/>
      <c r="C107" s="56"/>
      <c r="D107" s="56"/>
      <c r="E107" s="56"/>
      <c r="F107" s="56"/>
      <c r="G107" s="56"/>
      <c r="H107" s="56"/>
      <c r="I107" s="56"/>
      <c r="J107" s="56"/>
    </row>
    <row r="108" spans="1:10">
      <c r="A108" s="246" t="s">
        <v>27</v>
      </c>
      <c r="B108" s="243" t="s">
        <v>308</v>
      </c>
      <c r="C108" s="56">
        <v>1769</v>
      </c>
      <c r="D108" s="56">
        <v>158</v>
      </c>
      <c r="E108" s="56">
        <v>175</v>
      </c>
      <c r="F108" s="56">
        <v>334</v>
      </c>
      <c r="G108" s="56">
        <v>881</v>
      </c>
      <c r="H108" s="56">
        <v>16</v>
      </c>
      <c r="I108" s="56">
        <v>58</v>
      </c>
      <c r="J108" s="56">
        <v>147</v>
      </c>
    </row>
    <row r="109" spans="1:10">
      <c r="A109" s="246"/>
      <c r="B109" s="243" t="s">
        <v>309</v>
      </c>
      <c r="C109" s="56">
        <v>871</v>
      </c>
      <c r="D109" s="56">
        <v>11</v>
      </c>
      <c r="E109" s="56">
        <v>48</v>
      </c>
      <c r="F109" s="56">
        <v>122</v>
      </c>
      <c r="G109" s="56">
        <v>551</v>
      </c>
      <c r="H109" s="56">
        <v>13</v>
      </c>
      <c r="I109" s="56">
        <v>41</v>
      </c>
      <c r="J109" s="56">
        <v>85</v>
      </c>
    </row>
    <row r="110" spans="1:10">
      <c r="A110" s="246"/>
      <c r="B110" s="243" t="s">
        <v>310</v>
      </c>
      <c r="C110" s="56">
        <v>898</v>
      </c>
      <c r="D110" s="56">
        <v>147</v>
      </c>
      <c r="E110" s="56">
        <v>127</v>
      </c>
      <c r="F110" s="56">
        <v>212</v>
      </c>
      <c r="G110" s="56">
        <v>330</v>
      </c>
      <c r="H110" s="56">
        <v>3</v>
      </c>
      <c r="I110" s="56">
        <v>17</v>
      </c>
      <c r="J110" s="56">
        <v>62</v>
      </c>
    </row>
    <row r="111" spans="1:10">
      <c r="A111" s="246"/>
      <c r="B111" s="243"/>
      <c r="C111" s="56"/>
      <c r="D111" s="56"/>
      <c r="E111" s="56"/>
      <c r="F111" s="56"/>
      <c r="G111" s="56"/>
      <c r="H111" s="56"/>
      <c r="I111" s="56"/>
      <c r="J111" s="56"/>
    </row>
    <row r="112" spans="1:10">
      <c r="A112" s="246" t="s">
        <v>28</v>
      </c>
      <c r="B112" s="243" t="s">
        <v>308</v>
      </c>
      <c r="C112" s="56">
        <v>8016</v>
      </c>
      <c r="D112" s="56">
        <v>1390</v>
      </c>
      <c r="E112" s="56">
        <v>752</v>
      </c>
      <c r="F112" s="56">
        <v>1918</v>
      </c>
      <c r="G112" s="56">
        <v>3485</v>
      </c>
      <c r="H112" s="56">
        <v>12</v>
      </c>
      <c r="I112" s="56">
        <v>125</v>
      </c>
      <c r="J112" s="56">
        <v>334</v>
      </c>
    </row>
    <row r="113" spans="1:10">
      <c r="A113" s="246"/>
      <c r="B113" s="243" t="s">
        <v>309</v>
      </c>
      <c r="C113" s="56">
        <v>3937</v>
      </c>
      <c r="D113" s="56">
        <v>311</v>
      </c>
      <c r="E113" s="56">
        <v>318</v>
      </c>
      <c r="F113" s="56">
        <v>990</v>
      </c>
      <c r="G113" s="56">
        <v>2026</v>
      </c>
      <c r="H113" s="56">
        <v>11</v>
      </c>
      <c r="I113" s="56">
        <v>93</v>
      </c>
      <c r="J113" s="56">
        <v>188</v>
      </c>
    </row>
    <row r="114" spans="1:10">
      <c r="A114" s="246"/>
      <c r="B114" s="243" t="s">
        <v>310</v>
      </c>
      <c r="C114" s="56">
        <v>4079</v>
      </c>
      <c r="D114" s="56">
        <v>1079</v>
      </c>
      <c r="E114" s="56">
        <v>434</v>
      </c>
      <c r="F114" s="56">
        <v>928</v>
      </c>
      <c r="G114" s="56">
        <v>1459</v>
      </c>
      <c r="H114" s="56">
        <v>1</v>
      </c>
      <c r="I114" s="56">
        <v>32</v>
      </c>
      <c r="J114" s="56">
        <v>146</v>
      </c>
    </row>
    <row r="115" spans="1:10">
      <c r="A115" s="246"/>
      <c r="B115" s="243"/>
      <c r="C115" s="56"/>
      <c r="D115" s="56"/>
      <c r="E115" s="56"/>
      <c r="F115" s="56"/>
      <c r="G115" s="56"/>
      <c r="H115" s="56"/>
      <c r="I115" s="56"/>
      <c r="J115" s="56"/>
    </row>
    <row r="116" spans="1:10">
      <c r="A116" s="246" t="s">
        <v>29</v>
      </c>
      <c r="B116" s="243" t="s">
        <v>308</v>
      </c>
      <c r="C116" s="56">
        <v>18231</v>
      </c>
      <c r="D116" s="56">
        <v>984</v>
      </c>
      <c r="E116" s="56">
        <v>1894</v>
      </c>
      <c r="F116" s="56">
        <v>3921</v>
      </c>
      <c r="G116" s="56">
        <v>9698</v>
      </c>
      <c r="H116" s="56">
        <v>91</v>
      </c>
      <c r="I116" s="56">
        <v>644</v>
      </c>
      <c r="J116" s="56">
        <v>999</v>
      </c>
    </row>
    <row r="117" spans="1:10">
      <c r="A117" s="246"/>
      <c r="B117" s="243" t="s">
        <v>309</v>
      </c>
      <c r="C117" s="56">
        <v>8845</v>
      </c>
      <c r="D117" s="56">
        <v>154</v>
      </c>
      <c r="E117" s="56">
        <v>683</v>
      </c>
      <c r="F117" s="56">
        <v>1839</v>
      </c>
      <c r="G117" s="56">
        <v>5259</v>
      </c>
      <c r="H117" s="56">
        <v>64</v>
      </c>
      <c r="I117" s="56">
        <v>345</v>
      </c>
      <c r="J117" s="56">
        <v>501</v>
      </c>
    </row>
    <row r="118" spans="1:10">
      <c r="A118" s="246"/>
      <c r="B118" s="243" t="s">
        <v>310</v>
      </c>
      <c r="C118" s="56">
        <v>9386</v>
      </c>
      <c r="D118" s="56">
        <v>830</v>
      </c>
      <c r="E118" s="56">
        <v>1211</v>
      </c>
      <c r="F118" s="56">
        <v>2082</v>
      </c>
      <c r="G118" s="56">
        <v>4439</v>
      </c>
      <c r="H118" s="56">
        <v>27</v>
      </c>
      <c r="I118" s="56">
        <v>299</v>
      </c>
      <c r="J118" s="56">
        <v>498</v>
      </c>
    </row>
    <row r="119" spans="1:10">
      <c r="A119" s="246"/>
      <c r="B119" s="243"/>
      <c r="C119" s="56"/>
      <c r="D119" s="56"/>
      <c r="E119" s="56"/>
      <c r="F119" s="56"/>
      <c r="G119" s="56"/>
      <c r="H119" s="56"/>
      <c r="I119" s="56"/>
      <c r="J119" s="56"/>
    </row>
    <row r="120" spans="1:10">
      <c r="A120" s="246" t="s">
        <v>30</v>
      </c>
      <c r="B120" s="243" t="s">
        <v>308</v>
      </c>
      <c r="C120" s="56">
        <v>4975</v>
      </c>
      <c r="D120" s="56">
        <v>163</v>
      </c>
      <c r="E120" s="56">
        <v>387</v>
      </c>
      <c r="F120" s="56">
        <v>1117</v>
      </c>
      <c r="G120" s="56">
        <v>2798</v>
      </c>
      <c r="H120" s="56">
        <v>23</v>
      </c>
      <c r="I120" s="56">
        <v>206</v>
      </c>
      <c r="J120" s="56">
        <v>281</v>
      </c>
    </row>
    <row r="121" spans="1:10">
      <c r="A121" s="246"/>
      <c r="B121" s="243" t="s">
        <v>309</v>
      </c>
      <c r="C121" s="56">
        <v>2437</v>
      </c>
      <c r="D121" s="56">
        <v>28</v>
      </c>
      <c r="E121" s="56">
        <v>132</v>
      </c>
      <c r="F121" s="56">
        <v>486</v>
      </c>
      <c r="G121" s="56">
        <v>1545</v>
      </c>
      <c r="H121" s="56">
        <v>18</v>
      </c>
      <c r="I121" s="56">
        <v>94</v>
      </c>
      <c r="J121" s="56">
        <v>134</v>
      </c>
    </row>
    <row r="122" spans="1:10">
      <c r="A122" s="246"/>
      <c r="B122" s="243" t="s">
        <v>310</v>
      </c>
      <c r="C122" s="56">
        <v>2538</v>
      </c>
      <c r="D122" s="56">
        <v>135</v>
      </c>
      <c r="E122" s="56">
        <v>255</v>
      </c>
      <c r="F122" s="56">
        <v>631</v>
      </c>
      <c r="G122" s="56">
        <v>1253</v>
      </c>
      <c r="H122" s="56">
        <v>5</v>
      </c>
      <c r="I122" s="56">
        <v>112</v>
      </c>
      <c r="J122" s="56">
        <v>147</v>
      </c>
    </row>
    <row r="123" spans="1:10">
      <c r="A123" s="246"/>
      <c r="B123" s="243"/>
      <c r="C123" s="56"/>
      <c r="D123" s="56"/>
      <c r="E123" s="56"/>
      <c r="F123" s="56"/>
      <c r="G123" s="56"/>
      <c r="H123" s="56"/>
      <c r="I123" s="56"/>
      <c r="J123" s="56"/>
    </row>
    <row r="124" spans="1:10">
      <c r="A124" s="246" t="s">
        <v>31</v>
      </c>
      <c r="B124" s="243" t="s">
        <v>308</v>
      </c>
      <c r="C124" s="56">
        <v>15368</v>
      </c>
      <c r="D124" s="56">
        <v>1503</v>
      </c>
      <c r="E124" s="56">
        <v>1183</v>
      </c>
      <c r="F124" s="56">
        <v>3809</v>
      </c>
      <c r="G124" s="56">
        <v>7807</v>
      </c>
      <c r="H124" s="56">
        <v>74</v>
      </c>
      <c r="I124" s="56">
        <v>225</v>
      </c>
      <c r="J124" s="56">
        <v>767</v>
      </c>
    </row>
    <row r="125" spans="1:10">
      <c r="A125" s="246"/>
      <c r="B125" s="243" t="s">
        <v>309</v>
      </c>
      <c r="C125" s="56">
        <v>7454</v>
      </c>
      <c r="D125" s="56">
        <v>282</v>
      </c>
      <c r="E125" s="56">
        <v>391</v>
      </c>
      <c r="F125" s="56">
        <v>1797</v>
      </c>
      <c r="G125" s="56">
        <v>4380</v>
      </c>
      <c r="H125" s="56">
        <v>52</v>
      </c>
      <c r="I125" s="56">
        <v>144</v>
      </c>
      <c r="J125" s="56">
        <v>408</v>
      </c>
    </row>
    <row r="126" spans="1:10">
      <c r="A126" s="246"/>
      <c r="B126" s="243" t="s">
        <v>310</v>
      </c>
      <c r="C126" s="56">
        <v>7914</v>
      </c>
      <c r="D126" s="56">
        <v>1221</v>
      </c>
      <c r="E126" s="56">
        <v>792</v>
      </c>
      <c r="F126" s="56">
        <v>2012</v>
      </c>
      <c r="G126" s="56">
        <v>3427</v>
      </c>
      <c r="H126" s="56">
        <v>22</v>
      </c>
      <c r="I126" s="56">
        <v>81</v>
      </c>
      <c r="J126" s="56">
        <v>359</v>
      </c>
    </row>
    <row r="127" spans="1:10">
      <c r="A127" s="246"/>
      <c r="B127" s="243"/>
      <c r="C127" s="56"/>
      <c r="D127" s="56"/>
      <c r="E127" s="56"/>
      <c r="F127" s="56"/>
      <c r="G127" s="56"/>
      <c r="H127" s="56"/>
      <c r="I127" s="56"/>
      <c r="J127" s="56"/>
    </row>
    <row r="128" spans="1:10">
      <c r="A128" s="246" t="s">
        <v>32</v>
      </c>
      <c r="B128" s="243" t="s">
        <v>308</v>
      </c>
      <c r="C128" s="56">
        <v>1381</v>
      </c>
      <c r="D128" s="56">
        <v>157</v>
      </c>
      <c r="E128" s="56">
        <v>316</v>
      </c>
      <c r="F128" s="56">
        <v>524</v>
      </c>
      <c r="G128" s="56">
        <v>355</v>
      </c>
      <c r="H128" s="56">
        <v>5</v>
      </c>
      <c r="I128" s="56">
        <v>11</v>
      </c>
      <c r="J128" s="56">
        <v>13</v>
      </c>
    </row>
    <row r="129" spans="1:10">
      <c r="A129" s="246"/>
      <c r="B129" s="243" t="s">
        <v>309</v>
      </c>
      <c r="C129" s="56">
        <v>753</v>
      </c>
      <c r="D129" s="56">
        <v>19</v>
      </c>
      <c r="E129" s="56">
        <v>165</v>
      </c>
      <c r="F129" s="56">
        <v>317</v>
      </c>
      <c r="G129" s="56">
        <v>236</v>
      </c>
      <c r="H129" s="56">
        <v>3</v>
      </c>
      <c r="I129" s="56">
        <v>6</v>
      </c>
      <c r="J129" s="56">
        <v>7</v>
      </c>
    </row>
    <row r="130" spans="1:10">
      <c r="A130" s="246"/>
      <c r="B130" s="243" t="s">
        <v>310</v>
      </c>
      <c r="C130" s="56">
        <v>628</v>
      </c>
      <c r="D130" s="56">
        <v>138</v>
      </c>
      <c r="E130" s="56">
        <v>151</v>
      </c>
      <c r="F130" s="56">
        <v>207</v>
      </c>
      <c r="G130" s="56">
        <v>119</v>
      </c>
      <c r="H130" s="56">
        <v>2</v>
      </c>
      <c r="I130" s="56">
        <v>5</v>
      </c>
      <c r="J130" s="56">
        <v>6</v>
      </c>
    </row>
    <row r="131" spans="1:10">
      <c r="A131" s="246"/>
      <c r="B131" s="243"/>
      <c r="C131" s="56"/>
      <c r="D131" s="56"/>
      <c r="E131" s="56"/>
      <c r="F131" s="56"/>
      <c r="G131" s="56"/>
      <c r="H131" s="56"/>
      <c r="I131" s="56"/>
      <c r="J131" s="56"/>
    </row>
    <row r="132" spans="1:10">
      <c r="A132" s="246" t="s">
        <v>270</v>
      </c>
      <c r="B132" s="243" t="s">
        <v>308</v>
      </c>
      <c r="C132" s="56">
        <v>266</v>
      </c>
      <c r="D132" s="56">
        <v>103</v>
      </c>
      <c r="E132" s="56">
        <v>19</v>
      </c>
      <c r="F132" s="56">
        <v>53</v>
      </c>
      <c r="G132" s="56">
        <v>84</v>
      </c>
      <c r="H132" s="56">
        <v>1</v>
      </c>
      <c r="I132" s="56">
        <v>2</v>
      </c>
      <c r="J132" s="56">
        <v>4</v>
      </c>
    </row>
    <row r="133" spans="1:10">
      <c r="A133" s="246"/>
      <c r="B133" s="243" t="s">
        <v>309</v>
      </c>
      <c r="C133" s="56">
        <v>139</v>
      </c>
      <c r="D133" s="56">
        <v>33</v>
      </c>
      <c r="E133" s="56">
        <v>9</v>
      </c>
      <c r="F133" s="56">
        <v>33</v>
      </c>
      <c r="G133" s="56">
        <v>59</v>
      </c>
      <c r="H133" s="56" t="s">
        <v>68</v>
      </c>
      <c r="I133" s="56">
        <v>2</v>
      </c>
      <c r="J133" s="56">
        <v>3</v>
      </c>
    </row>
    <row r="134" spans="1:10">
      <c r="A134" s="246"/>
      <c r="B134" s="243" t="s">
        <v>310</v>
      </c>
      <c r="C134" s="56">
        <v>127</v>
      </c>
      <c r="D134" s="56">
        <v>70</v>
      </c>
      <c r="E134" s="56">
        <v>10</v>
      </c>
      <c r="F134" s="56">
        <v>20</v>
      </c>
      <c r="G134" s="56">
        <v>25</v>
      </c>
      <c r="H134" s="56">
        <v>1</v>
      </c>
      <c r="I134" s="56" t="s">
        <v>68</v>
      </c>
      <c r="J134" s="56">
        <v>1</v>
      </c>
    </row>
    <row r="135" spans="1:10">
      <c r="A135" s="246"/>
      <c r="B135" s="243"/>
      <c r="C135" s="56"/>
      <c r="D135" s="56"/>
      <c r="E135" s="56"/>
      <c r="F135" s="56"/>
      <c r="G135" s="56"/>
      <c r="H135" s="56"/>
      <c r="I135" s="56"/>
      <c r="J135" s="56"/>
    </row>
    <row r="136" spans="1:10">
      <c r="A136" s="246" t="s">
        <v>34</v>
      </c>
      <c r="B136" s="243" t="s">
        <v>308</v>
      </c>
      <c r="C136" s="56">
        <v>28847</v>
      </c>
      <c r="D136" s="56">
        <v>1363</v>
      </c>
      <c r="E136" s="56">
        <v>2504</v>
      </c>
      <c r="F136" s="56">
        <v>6602</v>
      </c>
      <c r="G136" s="56">
        <v>15658</v>
      </c>
      <c r="H136" s="56">
        <v>169</v>
      </c>
      <c r="I136" s="56">
        <v>822</v>
      </c>
      <c r="J136" s="56">
        <v>1729</v>
      </c>
    </row>
    <row r="137" spans="1:10">
      <c r="A137" s="246"/>
      <c r="B137" s="243" t="s">
        <v>309</v>
      </c>
      <c r="C137" s="56">
        <v>14165</v>
      </c>
      <c r="D137" s="56">
        <v>229</v>
      </c>
      <c r="E137" s="56">
        <v>946</v>
      </c>
      <c r="F137" s="56">
        <v>3078</v>
      </c>
      <c r="G137" s="56">
        <v>8480</v>
      </c>
      <c r="H137" s="56">
        <v>141</v>
      </c>
      <c r="I137" s="56">
        <v>462</v>
      </c>
      <c r="J137" s="56">
        <v>829</v>
      </c>
    </row>
    <row r="138" spans="1:10">
      <c r="A138" s="246"/>
      <c r="B138" s="243" t="s">
        <v>310</v>
      </c>
      <c r="C138" s="56">
        <v>14682</v>
      </c>
      <c r="D138" s="56">
        <v>1134</v>
      </c>
      <c r="E138" s="56">
        <v>1558</v>
      </c>
      <c r="F138" s="56">
        <v>3524</v>
      </c>
      <c r="G138" s="56">
        <v>7178</v>
      </c>
      <c r="H138" s="56">
        <v>28</v>
      </c>
      <c r="I138" s="56">
        <v>360</v>
      </c>
      <c r="J138" s="56">
        <v>900</v>
      </c>
    </row>
    <row r="139" spans="1:10">
      <c r="A139" s="246"/>
      <c r="B139" s="243"/>
      <c r="C139" s="56"/>
      <c r="D139" s="56"/>
      <c r="E139" s="56"/>
      <c r="F139" s="56"/>
      <c r="G139" s="56"/>
      <c r="H139" s="56"/>
      <c r="I139" s="56"/>
      <c r="J139" s="56"/>
    </row>
    <row r="140" spans="1:10">
      <c r="A140" s="246" t="s">
        <v>35</v>
      </c>
      <c r="B140" s="243" t="s">
        <v>308</v>
      </c>
      <c r="C140" s="56">
        <v>12938</v>
      </c>
      <c r="D140" s="56">
        <v>1235</v>
      </c>
      <c r="E140" s="56">
        <v>2118</v>
      </c>
      <c r="F140" s="56">
        <v>3267</v>
      </c>
      <c r="G140" s="56">
        <v>5477</v>
      </c>
      <c r="H140" s="56">
        <v>64</v>
      </c>
      <c r="I140" s="56">
        <v>217</v>
      </c>
      <c r="J140" s="56">
        <v>560</v>
      </c>
    </row>
    <row r="141" spans="1:10">
      <c r="A141" s="246"/>
      <c r="B141" s="243" t="s">
        <v>309</v>
      </c>
      <c r="C141" s="56">
        <v>6467</v>
      </c>
      <c r="D141" s="56">
        <v>243</v>
      </c>
      <c r="E141" s="56">
        <v>943</v>
      </c>
      <c r="F141" s="56">
        <v>1670</v>
      </c>
      <c r="G141" s="56">
        <v>3169</v>
      </c>
      <c r="H141" s="56">
        <v>45</v>
      </c>
      <c r="I141" s="56">
        <v>133</v>
      </c>
      <c r="J141" s="56">
        <v>264</v>
      </c>
    </row>
    <row r="142" spans="1:10">
      <c r="A142" s="246"/>
      <c r="B142" s="243" t="s">
        <v>310</v>
      </c>
      <c r="C142" s="56">
        <v>6471</v>
      </c>
      <c r="D142" s="56">
        <v>992</v>
      </c>
      <c r="E142" s="56">
        <v>1175</v>
      </c>
      <c r="F142" s="56">
        <v>1597</v>
      </c>
      <c r="G142" s="56">
        <v>2308</v>
      </c>
      <c r="H142" s="56">
        <v>19</v>
      </c>
      <c r="I142" s="56">
        <v>84</v>
      </c>
      <c r="J142" s="56">
        <v>296</v>
      </c>
    </row>
    <row r="143" spans="1:10">
      <c r="A143" s="246"/>
      <c r="B143" s="243"/>
      <c r="C143" s="56"/>
      <c r="D143" s="56"/>
      <c r="E143" s="56"/>
      <c r="F143" s="56"/>
      <c r="G143" s="56"/>
      <c r="H143" s="56"/>
      <c r="I143" s="56"/>
      <c r="J143" s="56"/>
    </row>
    <row r="144" spans="1:10">
      <c r="A144" s="246" t="s">
        <v>36</v>
      </c>
      <c r="B144" s="243" t="s">
        <v>308</v>
      </c>
      <c r="C144" s="56">
        <v>2898</v>
      </c>
      <c r="D144" s="56">
        <v>110</v>
      </c>
      <c r="E144" s="56">
        <v>275</v>
      </c>
      <c r="F144" s="56">
        <v>619</v>
      </c>
      <c r="G144" s="56">
        <v>1432</v>
      </c>
      <c r="H144" s="56">
        <v>81</v>
      </c>
      <c r="I144" s="56">
        <v>126</v>
      </c>
      <c r="J144" s="56">
        <v>255</v>
      </c>
    </row>
    <row r="145" spans="1:10">
      <c r="A145" s="246"/>
      <c r="B145" s="243" t="s">
        <v>309</v>
      </c>
      <c r="C145" s="56">
        <v>1423</v>
      </c>
      <c r="D145" s="56">
        <v>12</v>
      </c>
      <c r="E145" s="56">
        <v>64</v>
      </c>
      <c r="F145" s="56">
        <v>261</v>
      </c>
      <c r="G145" s="56">
        <v>800</v>
      </c>
      <c r="H145" s="56">
        <v>72</v>
      </c>
      <c r="I145" s="56">
        <v>69</v>
      </c>
      <c r="J145" s="56">
        <v>145</v>
      </c>
    </row>
    <row r="146" spans="1:10">
      <c r="A146" s="246"/>
      <c r="B146" s="243" t="s">
        <v>310</v>
      </c>
      <c r="C146" s="56">
        <v>1475</v>
      </c>
      <c r="D146" s="56">
        <v>98</v>
      </c>
      <c r="E146" s="56">
        <v>211</v>
      </c>
      <c r="F146" s="56">
        <v>358</v>
      </c>
      <c r="G146" s="56">
        <v>632</v>
      </c>
      <c r="H146" s="56">
        <v>9</v>
      </c>
      <c r="I146" s="56">
        <v>57</v>
      </c>
      <c r="J146" s="56">
        <v>110</v>
      </c>
    </row>
    <row r="147" spans="1:10">
      <c r="A147" s="246"/>
      <c r="B147" s="243"/>
      <c r="C147" s="56"/>
      <c r="D147" s="56"/>
      <c r="E147" s="56"/>
      <c r="F147" s="56"/>
      <c r="G147" s="56"/>
      <c r="H147" s="56"/>
      <c r="I147" s="56"/>
      <c r="J147" s="56"/>
    </row>
    <row r="148" spans="1:10">
      <c r="A148" s="246" t="s">
        <v>37</v>
      </c>
      <c r="B148" s="243" t="s">
        <v>308</v>
      </c>
      <c r="C148" s="56">
        <v>9001</v>
      </c>
      <c r="D148" s="56">
        <v>643</v>
      </c>
      <c r="E148" s="56">
        <v>729</v>
      </c>
      <c r="F148" s="56">
        <v>2387</v>
      </c>
      <c r="G148" s="56">
        <v>4441</v>
      </c>
      <c r="H148" s="56">
        <v>15</v>
      </c>
      <c r="I148" s="56">
        <v>213</v>
      </c>
      <c r="J148" s="56">
        <v>573</v>
      </c>
    </row>
    <row r="149" spans="1:10">
      <c r="A149" s="246"/>
      <c r="B149" s="243" t="s">
        <v>309</v>
      </c>
      <c r="C149" s="56">
        <v>4512</v>
      </c>
      <c r="D149" s="56">
        <v>96</v>
      </c>
      <c r="E149" s="56">
        <v>217</v>
      </c>
      <c r="F149" s="56">
        <v>1038</v>
      </c>
      <c r="G149" s="56">
        <v>2743</v>
      </c>
      <c r="H149" s="56">
        <v>10</v>
      </c>
      <c r="I149" s="56">
        <v>113</v>
      </c>
      <c r="J149" s="56">
        <v>295</v>
      </c>
    </row>
    <row r="150" spans="1:10">
      <c r="A150" s="246"/>
      <c r="B150" s="243" t="s">
        <v>310</v>
      </c>
      <c r="C150" s="56">
        <v>4489</v>
      </c>
      <c r="D150" s="56">
        <v>547</v>
      </c>
      <c r="E150" s="56">
        <v>512</v>
      </c>
      <c r="F150" s="56">
        <v>1349</v>
      </c>
      <c r="G150" s="56">
        <v>1698</v>
      </c>
      <c r="H150" s="56">
        <v>5</v>
      </c>
      <c r="I150" s="56">
        <v>100</v>
      </c>
      <c r="J150" s="56">
        <v>278</v>
      </c>
    </row>
    <row r="151" spans="1:10">
      <c r="A151" s="246"/>
      <c r="B151" s="243"/>
      <c r="C151" s="56"/>
      <c r="D151" s="56"/>
      <c r="E151" s="56"/>
      <c r="F151" s="56"/>
      <c r="G151" s="56"/>
      <c r="H151" s="56"/>
      <c r="I151" s="56"/>
      <c r="J151" s="56"/>
    </row>
    <row r="152" spans="1:10">
      <c r="A152" s="246" t="s">
        <v>38</v>
      </c>
      <c r="B152" s="243" t="s">
        <v>308</v>
      </c>
      <c r="C152" s="56">
        <v>21096</v>
      </c>
      <c r="D152" s="56">
        <v>1278</v>
      </c>
      <c r="E152" s="56">
        <v>2912</v>
      </c>
      <c r="F152" s="56">
        <v>5255</v>
      </c>
      <c r="G152" s="56">
        <v>9850</v>
      </c>
      <c r="H152" s="56">
        <v>132</v>
      </c>
      <c r="I152" s="56">
        <v>483</v>
      </c>
      <c r="J152" s="56">
        <v>1186</v>
      </c>
    </row>
    <row r="153" spans="1:10">
      <c r="A153" s="246"/>
      <c r="B153" s="243" t="s">
        <v>309</v>
      </c>
      <c r="C153" s="56">
        <v>10240</v>
      </c>
      <c r="D153" s="56">
        <v>241</v>
      </c>
      <c r="E153" s="56">
        <v>1049</v>
      </c>
      <c r="F153" s="56">
        <v>2469</v>
      </c>
      <c r="G153" s="56">
        <v>5470</v>
      </c>
      <c r="H153" s="56">
        <v>103</v>
      </c>
      <c r="I153" s="56">
        <v>303</v>
      </c>
      <c r="J153" s="56">
        <v>605</v>
      </c>
    </row>
    <row r="154" spans="1:10">
      <c r="A154" s="246"/>
      <c r="B154" s="243" t="s">
        <v>310</v>
      </c>
      <c r="C154" s="56">
        <v>10856</v>
      </c>
      <c r="D154" s="56">
        <v>1037</v>
      </c>
      <c r="E154" s="56">
        <v>1863</v>
      </c>
      <c r="F154" s="56">
        <v>2786</v>
      </c>
      <c r="G154" s="56">
        <v>4380</v>
      </c>
      <c r="H154" s="56">
        <v>29</v>
      </c>
      <c r="I154" s="56">
        <v>180</v>
      </c>
      <c r="J154" s="56">
        <v>581</v>
      </c>
    </row>
    <row r="155" spans="1:10">
      <c r="A155" s="246"/>
      <c r="B155" s="243"/>
      <c r="C155" s="56"/>
      <c r="D155" s="56"/>
      <c r="E155" s="56"/>
      <c r="F155" s="56"/>
      <c r="G155" s="56"/>
      <c r="H155" s="56"/>
      <c r="I155" s="56"/>
      <c r="J155" s="56"/>
    </row>
    <row r="156" spans="1:10">
      <c r="A156" s="246" t="s">
        <v>39</v>
      </c>
      <c r="B156" s="243" t="s">
        <v>308</v>
      </c>
      <c r="C156" s="56">
        <v>13701</v>
      </c>
      <c r="D156" s="56">
        <v>1462</v>
      </c>
      <c r="E156" s="56">
        <v>1769</v>
      </c>
      <c r="F156" s="56">
        <v>2720</v>
      </c>
      <c r="G156" s="56">
        <v>6479</v>
      </c>
      <c r="H156" s="56">
        <v>89</v>
      </c>
      <c r="I156" s="56">
        <v>350</v>
      </c>
      <c r="J156" s="56">
        <v>832</v>
      </c>
    </row>
    <row r="157" spans="1:10">
      <c r="A157" s="246"/>
      <c r="B157" s="243" t="s">
        <v>309</v>
      </c>
      <c r="C157" s="56">
        <v>6548</v>
      </c>
      <c r="D157" s="56">
        <v>213</v>
      </c>
      <c r="E157" s="56">
        <v>777</v>
      </c>
      <c r="F157" s="56">
        <v>1373</v>
      </c>
      <c r="G157" s="56">
        <v>3500</v>
      </c>
      <c r="H157" s="56">
        <v>71</v>
      </c>
      <c r="I157" s="56">
        <v>204</v>
      </c>
      <c r="J157" s="56">
        <v>410</v>
      </c>
    </row>
    <row r="158" spans="1:10">
      <c r="A158" s="246"/>
      <c r="B158" s="243" t="s">
        <v>310</v>
      </c>
      <c r="C158" s="56">
        <v>7153</v>
      </c>
      <c r="D158" s="56">
        <v>1249</v>
      </c>
      <c r="E158" s="56">
        <v>992</v>
      </c>
      <c r="F158" s="56">
        <v>1347</v>
      </c>
      <c r="G158" s="56">
        <v>2979</v>
      </c>
      <c r="H158" s="56">
        <v>18</v>
      </c>
      <c r="I158" s="56">
        <v>146</v>
      </c>
      <c r="J158" s="56">
        <v>422</v>
      </c>
    </row>
    <row r="159" spans="1:10">
      <c r="A159" s="246"/>
      <c r="B159" s="243"/>
      <c r="C159" s="56"/>
      <c r="D159" s="56"/>
      <c r="E159" s="56"/>
      <c r="F159" s="56"/>
      <c r="G159" s="56"/>
      <c r="H159" s="56"/>
      <c r="I159" s="56"/>
      <c r="J159" s="56"/>
    </row>
    <row r="160" spans="1:10">
      <c r="A160" s="246" t="s">
        <v>40</v>
      </c>
      <c r="B160" s="243" t="s">
        <v>308</v>
      </c>
      <c r="C160" s="56">
        <v>10674</v>
      </c>
      <c r="D160" s="56">
        <v>545</v>
      </c>
      <c r="E160" s="56">
        <v>1048</v>
      </c>
      <c r="F160" s="56">
        <v>2193</v>
      </c>
      <c r="G160" s="56">
        <v>5592</v>
      </c>
      <c r="H160" s="56">
        <v>56</v>
      </c>
      <c r="I160" s="56">
        <v>384</v>
      </c>
      <c r="J160" s="56">
        <v>856</v>
      </c>
    </row>
    <row r="161" spans="1:10">
      <c r="A161" s="246"/>
      <c r="B161" s="243" t="s">
        <v>309</v>
      </c>
      <c r="C161" s="56">
        <v>5289</v>
      </c>
      <c r="D161" s="56">
        <v>56</v>
      </c>
      <c r="E161" s="56">
        <v>265</v>
      </c>
      <c r="F161" s="56">
        <v>961</v>
      </c>
      <c r="G161" s="56">
        <v>3261</v>
      </c>
      <c r="H161" s="56">
        <v>51</v>
      </c>
      <c r="I161" s="56">
        <v>236</v>
      </c>
      <c r="J161" s="56">
        <v>459</v>
      </c>
    </row>
    <row r="162" spans="1:10">
      <c r="A162" s="246"/>
      <c r="B162" s="243" t="s">
        <v>310</v>
      </c>
      <c r="C162" s="56">
        <v>5385</v>
      </c>
      <c r="D162" s="56">
        <v>489</v>
      </c>
      <c r="E162" s="56">
        <v>783</v>
      </c>
      <c r="F162" s="56">
        <v>1232</v>
      </c>
      <c r="G162" s="56">
        <v>2331</v>
      </c>
      <c r="H162" s="56">
        <v>5</v>
      </c>
      <c r="I162" s="56">
        <v>148</v>
      </c>
      <c r="J162" s="56">
        <v>397</v>
      </c>
    </row>
    <row r="163" spans="1:10">
      <c r="A163" s="246"/>
      <c r="B163" s="243"/>
      <c r="C163" s="56"/>
      <c r="D163" s="56"/>
      <c r="E163" s="56"/>
      <c r="F163" s="56"/>
      <c r="G163" s="56"/>
      <c r="H163" s="56"/>
      <c r="I163" s="56"/>
      <c r="J163" s="56"/>
    </row>
    <row r="164" spans="1:10">
      <c r="A164" s="246" t="s">
        <v>41</v>
      </c>
      <c r="B164" s="243" t="s">
        <v>308</v>
      </c>
      <c r="C164" s="56">
        <v>22126</v>
      </c>
      <c r="D164" s="56">
        <v>1036</v>
      </c>
      <c r="E164" s="56">
        <v>2172</v>
      </c>
      <c r="F164" s="56">
        <v>5660</v>
      </c>
      <c r="G164" s="56">
        <v>11197</v>
      </c>
      <c r="H164" s="56">
        <v>104</v>
      </c>
      <c r="I164" s="56">
        <v>714</v>
      </c>
      <c r="J164" s="56">
        <v>1243</v>
      </c>
    </row>
    <row r="165" spans="1:10">
      <c r="A165" s="246"/>
      <c r="B165" s="243" t="s">
        <v>309</v>
      </c>
      <c r="C165" s="56">
        <v>10935</v>
      </c>
      <c r="D165" s="56">
        <v>171</v>
      </c>
      <c r="E165" s="56">
        <v>757</v>
      </c>
      <c r="F165" s="56">
        <v>2691</v>
      </c>
      <c r="G165" s="56">
        <v>6273</v>
      </c>
      <c r="H165" s="56">
        <v>75</v>
      </c>
      <c r="I165" s="56">
        <v>366</v>
      </c>
      <c r="J165" s="56">
        <v>602</v>
      </c>
    </row>
    <row r="166" spans="1:10">
      <c r="A166" s="246"/>
      <c r="B166" s="243" t="s">
        <v>310</v>
      </c>
      <c r="C166" s="56">
        <v>11191</v>
      </c>
      <c r="D166" s="56">
        <v>865</v>
      </c>
      <c r="E166" s="56">
        <v>1415</v>
      </c>
      <c r="F166" s="56">
        <v>2969</v>
      </c>
      <c r="G166" s="56">
        <v>4924</v>
      </c>
      <c r="H166" s="56">
        <v>29</v>
      </c>
      <c r="I166" s="56">
        <v>348</v>
      </c>
      <c r="J166" s="56">
        <v>641</v>
      </c>
    </row>
    <row r="167" spans="1:10">
      <c r="A167" s="246"/>
      <c r="B167" s="243"/>
      <c r="C167" s="56"/>
      <c r="D167" s="56"/>
      <c r="E167" s="56"/>
      <c r="F167" s="56"/>
      <c r="G167" s="56"/>
      <c r="H167" s="56"/>
      <c r="I167" s="56"/>
      <c r="J167" s="56"/>
    </row>
    <row r="168" spans="1:10">
      <c r="A168" s="246" t="s">
        <v>42</v>
      </c>
      <c r="B168" s="243" t="s">
        <v>308</v>
      </c>
      <c r="C168" s="56">
        <v>2637</v>
      </c>
      <c r="D168" s="56">
        <v>127</v>
      </c>
      <c r="E168" s="56">
        <v>162</v>
      </c>
      <c r="F168" s="56">
        <v>612</v>
      </c>
      <c r="G168" s="56">
        <v>1533</v>
      </c>
      <c r="H168" s="56">
        <v>10</v>
      </c>
      <c r="I168" s="56">
        <v>48</v>
      </c>
      <c r="J168" s="56">
        <v>145</v>
      </c>
    </row>
    <row r="169" spans="1:10">
      <c r="A169" s="246"/>
      <c r="B169" s="243" t="s">
        <v>309</v>
      </c>
      <c r="C169" s="56">
        <v>1374</v>
      </c>
      <c r="D169" s="56">
        <v>21</v>
      </c>
      <c r="E169" s="56">
        <v>52</v>
      </c>
      <c r="F169" s="56">
        <v>229</v>
      </c>
      <c r="G169" s="56">
        <v>952</v>
      </c>
      <c r="H169" s="56">
        <v>10</v>
      </c>
      <c r="I169" s="56">
        <v>39</v>
      </c>
      <c r="J169" s="56">
        <v>71</v>
      </c>
    </row>
    <row r="170" spans="1:10">
      <c r="A170" s="246"/>
      <c r="B170" s="243" t="s">
        <v>310</v>
      </c>
      <c r="C170" s="56">
        <v>1263</v>
      </c>
      <c r="D170" s="56">
        <v>106</v>
      </c>
      <c r="E170" s="56">
        <v>110</v>
      </c>
      <c r="F170" s="56">
        <v>383</v>
      </c>
      <c r="G170" s="56">
        <v>581</v>
      </c>
      <c r="H170" s="56" t="s">
        <v>68</v>
      </c>
      <c r="I170" s="56">
        <v>9</v>
      </c>
      <c r="J170" s="56">
        <v>74</v>
      </c>
    </row>
    <row r="171" spans="1:10">
      <c r="A171" s="246"/>
      <c r="B171" s="243"/>
      <c r="C171" s="56"/>
      <c r="D171" s="56"/>
      <c r="E171" s="56"/>
      <c r="F171" s="56"/>
      <c r="G171" s="56"/>
      <c r="H171" s="56"/>
      <c r="I171" s="56"/>
      <c r="J171" s="56"/>
    </row>
    <row r="172" spans="1:10">
      <c r="A172" s="246" t="s">
        <v>43</v>
      </c>
      <c r="B172" s="243" t="s">
        <v>308</v>
      </c>
      <c r="C172" s="56">
        <v>4710</v>
      </c>
      <c r="D172" s="56">
        <v>397</v>
      </c>
      <c r="E172" s="56">
        <v>552</v>
      </c>
      <c r="F172" s="56">
        <v>1146</v>
      </c>
      <c r="G172" s="56">
        <v>2300</v>
      </c>
      <c r="H172" s="56">
        <v>15</v>
      </c>
      <c r="I172" s="56">
        <v>65</v>
      </c>
      <c r="J172" s="56">
        <v>235</v>
      </c>
    </row>
    <row r="173" spans="1:10">
      <c r="A173" s="246"/>
      <c r="B173" s="243" t="s">
        <v>309</v>
      </c>
      <c r="C173" s="56">
        <v>2343</v>
      </c>
      <c r="D173" s="56">
        <v>62</v>
      </c>
      <c r="E173" s="56">
        <v>172</v>
      </c>
      <c r="F173" s="56">
        <v>495</v>
      </c>
      <c r="G173" s="56">
        <v>1406</v>
      </c>
      <c r="H173" s="56">
        <v>12</v>
      </c>
      <c r="I173" s="56">
        <v>48</v>
      </c>
      <c r="J173" s="56">
        <v>148</v>
      </c>
    </row>
    <row r="174" spans="1:10">
      <c r="A174" s="246"/>
      <c r="B174" s="243" t="s">
        <v>310</v>
      </c>
      <c r="C174" s="56">
        <v>2367</v>
      </c>
      <c r="D174" s="56">
        <v>335</v>
      </c>
      <c r="E174" s="56">
        <v>380</v>
      </c>
      <c r="F174" s="56">
        <v>651</v>
      </c>
      <c r="G174" s="56">
        <v>894</v>
      </c>
      <c r="H174" s="56">
        <v>3</v>
      </c>
      <c r="I174" s="56">
        <v>17</v>
      </c>
      <c r="J174" s="56">
        <v>87</v>
      </c>
    </row>
    <row r="175" spans="1:10">
      <c r="A175" s="246"/>
      <c r="B175" s="243"/>
      <c r="C175" s="56"/>
      <c r="D175" s="56"/>
      <c r="E175" s="56"/>
      <c r="F175" s="56"/>
      <c r="G175" s="56"/>
      <c r="H175" s="56"/>
      <c r="I175" s="56"/>
      <c r="J175" s="56"/>
    </row>
    <row r="176" spans="1:10">
      <c r="A176" s="246" t="s">
        <v>44</v>
      </c>
      <c r="B176" s="243" t="s">
        <v>308</v>
      </c>
      <c r="C176" s="56">
        <v>2305</v>
      </c>
      <c r="D176" s="56">
        <v>247</v>
      </c>
      <c r="E176" s="56">
        <v>352</v>
      </c>
      <c r="F176" s="56">
        <v>648</v>
      </c>
      <c r="G176" s="56">
        <v>954</v>
      </c>
      <c r="H176" s="56">
        <v>13</v>
      </c>
      <c r="I176" s="56">
        <v>36</v>
      </c>
      <c r="J176" s="56">
        <v>55</v>
      </c>
    </row>
    <row r="177" spans="1:10">
      <c r="A177" s="246"/>
      <c r="B177" s="243" t="s">
        <v>309</v>
      </c>
      <c r="C177" s="56">
        <v>1174</v>
      </c>
      <c r="D177" s="56">
        <v>43</v>
      </c>
      <c r="E177" s="56">
        <v>154</v>
      </c>
      <c r="F177" s="56">
        <v>348</v>
      </c>
      <c r="G177" s="56">
        <v>578</v>
      </c>
      <c r="H177" s="56">
        <v>11</v>
      </c>
      <c r="I177" s="56">
        <v>16</v>
      </c>
      <c r="J177" s="56">
        <v>24</v>
      </c>
    </row>
    <row r="178" spans="1:10">
      <c r="A178" s="246"/>
      <c r="B178" s="243" t="s">
        <v>310</v>
      </c>
      <c r="C178" s="56">
        <v>1131</v>
      </c>
      <c r="D178" s="56">
        <v>204</v>
      </c>
      <c r="E178" s="56">
        <v>198</v>
      </c>
      <c r="F178" s="56">
        <v>300</v>
      </c>
      <c r="G178" s="56">
        <v>376</v>
      </c>
      <c r="H178" s="56">
        <v>2</v>
      </c>
      <c r="I178" s="56">
        <v>20</v>
      </c>
      <c r="J178" s="56">
        <v>31</v>
      </c>
    </row>
    <row r="179" spans="1:10">
      <c r="A179" s="246"/>
      <c r="B179" s="243"/>
      <c r="C179" s="56"/>
      <c r="D179" s="56"/>
      <c r="E179" s="56"/>
      <c r="F179" s="56"/>
      <c r="G179" s="56"/>
      <c r="H179" s="56"/>
      <c r="I179" s="56"/>
      <c r="J179" s="56"/>
    </row>
    <row r="180" spans="1:10">
      <c r="A180" s="246" t="s">
        <v>45</v>
      </c>
      <c r="B180" s="243" t="s">
        <v>308</v>
      </c>
      <c r="C180" s="56">
        <v>3895</v>
      </c>
      <c r="D180" s="56">
        <v>290</v>
      </c>
      <c r="E180" s="56">
        <v>1081</v>
      </c>
      <c r="F180" s="56">
        <v>1081</v>
      </c>
      <c r="G180" s="56">
        <v>1264</v>
      </c>
      <c r="H180" s="56">
        <v>4</v>
      </c>
      <c r="I180" s="56">
        <v>81</v>
      </c>
      <c r="J180" s="56">
        <v>94</v>
      </c>
    </row>
    <row r="181" spans="1:10">
      <c r="A181" s="246"/>
      <c r="B181" s="243" t="s">
        <v>309</v>
      </c>
      <c r="C181" s="56">
        <v>1917</v>
      </c>
      <c r="D181" s="56">
        <v>46</v>
      </c>
      <c r="E181" s="56">
        <v>459</v>
      </c>
      <c r="F181" s="56">
        <v>586</v>
      </c>
      <c r="G181" s="56">
        <v>726</v>
      </c>
      <c r="H181" s="56">
        <v>3</v>
      </c>
      <c r="I181" s="56">
        <v>44</v>
      </c>
      <c r="J181" s="56">
        <v>53</v>
      </c>
    </row>
    <row r="182" spans="1:10">
      <c r="A182" s="246"/>
      <c r="B182" s="243" t="s">
        <v>310</v>
      </c>
      <c r="C182" s="56">
        <v>1978</v>
      </c>
      <c r="D182" s="56">
        <v>244</v>
      </c>
      <c r="E182" s="56">
        <v>622</v>
      </c>
      <c r="F182" s="56">
        <v>495</v>
      </c>
      <c r="G182" s="56">
        <v>538</v>
      </c>
      <c r="H182" s="56">
        <v>1</v>
      </c>
      <c r="I182" s="56">
        <v>37</v>
      </c>
      <c r="J182" s="56">
        <v>41</v>
      </c>
    </row>
    <row r="183" spans="1:10">
      <c r="A183" s="246"/>
      <c r="B183" s="243"/>
      <c r="C183" s="56"/>
      <c r="D183" s="56"/>
      <c r="E183" s="56"/>
      <c r="F183" s="56"/>
      <c r="G183" s="56"/>
      <c r="H183" s="56"/>
      <c r="I183" s="56"/>
      <c r="J183" s="56"/>
    </row>
    <row r="184" spans="1:10">
      <c r="A184" s="246" t="s">
        <v>46</v>
      </c>
      <c r="B184" s="243" t="s">
        <v>308</v>
      </c>
      <c r="C184" s="56">
        <v>302</v>
      </c>
      <c r="D184" s="56">
        <v>11</v>
      </c>
      <c r="E184" s="56">
        <v>28</v>
      </c>
      <c r="F184" s="56">
        <v>57</v>
      </c>
      <c r="G184" s="56">
        <v>169</v>
      </c>
      <c r="H184" s="56" t="s">
        <v>68</v>
      </c>
      <c r="I184" s="56">
        <v>11</v>
      </c>
      <c r="J184" s="56">
        <v>26</v>
      </c>
    </row>
    <row r="185" spans="1:10">
      <c r="A185" s="246"/>
      <c r="B185" s="243" t="s">
        <v>309</v>
      </c>
      <c r="C185" s="56">
        <v>142</v>
      </c>
      <c r="D185" s="56" t="s">
        <v>68</v>
      </c>
      <c r="E185" s="56">
        <v>4</v>
      </c>
      <c r="F185" s="56">
        <v>23</v>
      </c>
      <c r="G185" s="56">
        <v>96</v>
      </c>
      <c r="H185" s="56" t="s">
        <v>68</v>
      </c>
      <c r="I185" s="56">
        <v>6</v>
      </c>
      <c r="J185" s="56">
        <v>13</v>
      </c>
    </row>
    <row r="186" spans="1:10">
      <c r="A186" s="246"/>
      <c r="B186" s="243" t="s">
        <v>310</v>
      </c>
      <c r="C186" s="56">
        <v>160</v>
      </c>
      <c r="D186" s="56">
        <v>11</v>
      </c>
      <c r="E186" s="56">
        <v>24</v>
      </c>
      <c r="F186" s="56">
        <v>34</v>
      </c>
      <c r="G186" s="56">
        <v>73</v>
      </c>
      <c r="H186" s="56" t="s">
        <v>68</v>
      </c>
      <c r="I186" s="56">
        <v>5</v>
      </c>
      <c r="J186" s="56">
        <v>13</v>
      </c>
    </row>
    <row r="187" spans="1:10">
      <c r="A187" s="246"/>
      <c r="B187" s="243"/>
      <c r="C187" s="56"/>
      <c r="D187" s="56"/>
      <c r="E187" s="56"/>
      <c r="F187" s="56"/>
      <c r="G187" s="56"/>
      <c r="H187" s="56"/>
      <c r="I187" s="56"/>
      <c r="J187" s="56"/>
    </row>
    <row r="188" spans="1:10">
      <c r="A188" s="246" t="s">
        <v>47</v>
      </c>
      <c r="B188" s="243" t="s">
        <v>308</v>
      </c>
      <c r="C188" s="56">
        <v>5575</v>
      </c>
      <c r="D188" s="56">
        <v>403</v>
      </c>
      <c r="E188" s="56">
        <v>733</v>
      </c>
      <c r="F188" s="56">
        <v>1114</v>
      </c>
      <c r="G188" s="56">
        <v>2821</v>
      </c>
      <c r="H188" s="56">
        <v>79</v>
      </c>
      <c r="I188" s="56">
        <v>166</v>
      </c>
      <c r="J188" s="56">
        <v>259</v>
      </c>
    </row>
    <row r="189" spans="1:10">
      <c r="A189" s="246"/>
      <c r="B189" s="243" t="s">
        <v>309</v>
      </c>
      <c r="C189" s="56">
        <v>2673</v>
      </c>
      <c r="D189" s="56">
        <v>48</v>
      </c>
      <c r="E189" s="56">
        <v>180</v>
      </c>
      <c r="F189" s="56">
        <v>464</v>
      </c>
      <c r="G189" s="56">
        <v>1664</v>
      </c>
      <c r="H189" s="56">
        <v>74</v>
      </c>
      <c r="I189" s="56">
        <v>109</v>
      </c>
      <c r="J189" s="56">
        <v>134</v>
      </c>
    </row>
    <row r="190" spans="1:10">
      <c r="A190" s="246"/>
      <c r="B190" s="243" t="s">
        <v>310</v>
      </c>
      <c r="C190" s="56">
        <v>2902</v>
      </c>
      <c r="D190" s="56">
        <v>355</v>
      </c>
      <c r="E190" s="56">
        <v>553</v>
      </c>
      <c r="F190" s="56">
        <v>650</v>
      </c>
      <c r="G190" s="56">
        <v>1157</v>
      </c>
      <c r="H190" s="56">
        <v>5</v>
      </c>
      <c r="I190" s="56">
        <v>57</v>
      </c>
      <c r="J190" s="56">
        <v>125</v>
      </c>
    </row>
    <row r="191" spans="1:10">
      <c r="A191" s="246"/>
      <c r="B191" s="243"/>
      <c r="C191" s="56"/>
      <c r="D191" s="56"/>
      <c r="E191" s="56"/>
      <c r="F191" s="56"/>
      <c r="G191" s="56"/>
      <c r="H191" s="56"/>
      <c r="I191" s="56"/>
      <c r="J191" s="56"/>
    </row>
    <row r="192" spans="1:10">
      <c r="A192" s="247" t="s">
        <v>48</v>
      </c>
      <c r="B192" s="243" t="s">
        <v>308</v>
      </c>
      <c r="C192" s="56">
        <v>70732</v>
      </c>
      <c r="D192" s="56">
        <v>3918</v>
      </c>
      <c r="E192" s="56">
        <v>6219</v>
      </c>
      <c r="F192" s="56">
        <v>15121</v>
      </c>
      <c r="G192" s="56">
        <v>37714</v>
      </c>
      <c r="H192" s="56">
        <v>666</v>
      </c>
      <c r="I192" s="56">
        <v>2448</v>
      </c>
      <c r="J192" s="56">
        <v>4646</v>
      </c>
    </row>
    <row r="193" spans="1:10">
      <c r="A193" s="246"/>
      <c r="B193" s="243" t="s">
        <v>309</v>
      </c>
      <c r="C193" s="56">
        <v>34162</v>
      </c>
      <c r="D193" s="56">
        <v>760</v>
      </c>
      <c r="E193" s="56">
        <v>1948</v>
      </c>
      <c r="F193" s="56">
        <v>6682</v>
      </c>
      <c r="G193" s="56">
        <v>20808</v>
      </c>
      <c r="H193" s="56">
        <v>492</v>
      </c>
      <c r="I193" s="56">
        <v>1252</v>
      </c>
      <c r="J193" s="56">
        <v>2220</v>
      </c>
    </row>
    <row r="194" spans="1:10">
      <c r="A194" s="246"/>
      <c r="B194" s="243" t="s">
        <v>310</v>
      </c>
      <c r="C194" s="56">
        <v>36570</v>
      </c>
      <c r="D194" s="56">
        <v>3158</v>
      </c>
      <c r="E194" s="56">
        <v>4271</v>
      </c>
      <c r="F194" s="56">
        <v>8439</v>
      </c>
      <c r="G194" s="56">
        <v>16906</v>
      </c>
      <c r="H194" s="56">
        <v>174</v>
      </c>
      <c r="I194" s="56">
        <v>1196</v>
      </c>
      <c r="J194" s="56">
        <v>2426</v>
      </c>
    </row>
    <row r="195" spans="1:10">
      <c r="A195" s="246"/>
      <c r="B195" s="243"/>
      <c r="C195" s="56"/>
      <c r="D195" s="56"/>
      <c r="E195" s="56"/>
      <c r="F195" s="56"/>
      <c r="G195" s="56"/>
      <c r="H195" s="56"/>
      <c r="I195" s="56"/>
      <c r="J195" s="56"/>
    </row>
    <row r="196" spans="1:10">
      <c r="A196" s="246" t="s">
        <v>49</v>
      </c>
      <c r="B196" s="243" t="s">
        <v>308</v>
      </c>
      <c r="C196" s="56">
        <v>29403</v>
      </c>
      <c r="D196" s="56">
        <v>2654</v>
      </c>
      <c r="E196" s="56">
        <v>4458</v>
      </c>
      <c r="F196" s="56">
        <v>7504</v>
      </c>
      <c r="G196" s="56">
        <v>12669</v>
      </c>
      <c r="H196" s="56">
        <v>112</v>
      </c>
      <c r="I196" s="56">
        <v>670</v>
      </c>
      <c r="J196" s="56">
        <v>1336</v>
      </c>
    </row>
    <row r="197" spans="1:10">
      <c r="A197" s="246"/>
      <c r="B197" s="243" t="s">
        <v>309</v>
      </c>
      <c r="C197" s="56">
        <v>14149</v>
      </c>
      <c r="D197" s="56">
        <v>391</v>
      </c>
      <c r="E197" s="56">
        <v>1948</v>
      </c>
      <c r="F197" s="56">
        <v>3697</v>
      </c>
      <c r="G197" s="56">
        <v>7015</v>
      </c>
      <c r="H197" s="56">
        <v>83</v>
      </c>
      <c r="I197" s="56">
        <v>388</v>
      </c>
      <c r="J197" s="56">
        <v>627</v>
      </c>
    </row>
    <row r="198" spans="1:10">
      <c r="A198" s="246"/>
      <c r="B198" s="243" t="s">
        <v>310</v>
      </c>
      <c r="C198" s="56">
        <v>15254</v>
      </c>
      <c r="D198" s="56">
        <v>2263</v>
      </c>
      <c r="E198" s="56">
        <v>2510</v>
      </c>
      <c r="F198" s="56">
        <v>3807</v>
      </c>
      <c r="G198" s="56">
        <v>5654</v>
      </c>
      <c r="H198" s="56">
        <v>29</v>
      </c>
      <c r="I198" s="56">
        <v>282</v>
      </c>
      <c r="J198" s="56">
        <v>709</v>
      </c>
    </row>
    <row r="199" spans="1:10">
      <c r="A199" s="246"/>
      <c r="B199" s="243"/>
      <c r="C199" s="56"/>
      <c r="D199" s="56"/>
      <c r="E199" s="56"/>
      <c r="F199" s="56"/>
      <c r="G199" s="56"/>
      <c r="H199" s="56"/>
      <c r="I199" s="56"/>
      <c r="J199" s="56"/>
    </row>
    <row r="200" spans="1:10">
      <c r="A200" s="246" t="s">
        <v>50</v>
      </c>
      <c r="B200" s="243" t="s">
        <v>308</v>
      </c>
      <c r="C200" s="56">
        <v>5058</v>
      </c>
      <c r="D200" s="56">
        <v>680</v>
      </c>
      <c r="E200" s="56">
        <v>641</v>
      </c>
      <c r="F200" s="56">
        <v>1275</v>
      </c>
      <c r="G200" s="56">
        <v>2154</v>
      </c>
      <c r="H200" s="56">
        <v>14</v>
      </c>
      <c r="I200" s="56">
        <v>99</v>
      </c>
      <c r="J200" s="56">
        <v>195</v>
      </c>
    </row>
    <row r="201" spans="1:10">
      <c r="A201" s="246"/>
      <c r="B201" s="243" t="s">
        <v>309</v>
      </c>
      <c r="C201" s="56">
        <v>2498</v>
      </c>
      <c r="D201" s="56">
        <v>118</v>
      </c>
      <c r="E201" s="56">
        <v>249</v>
      </c>
      <c r="F201" s="56">
        <v>651</v>
      </c>
      <c r="G201" s="56">
        <v>1291</v>
      </c>
      <c r="H201" s="56">
        <v>13</v>
      </c>
      <c r="I201" s="56">
        <v>68</v>
      </c>
      <c r="J201" s="56">
        <v>108</v>
      </c>
    </row>
    <row r="202" spans="1:10">
      <c r="A202" s="246"/>
      <c r="B202" s="243" t="s">
        <v>310</v>
      </c>
      <c r="C202" s="56">
        <v>2560</v>
      </c>
      <c r="D202" s="56">
        <v>562</v>
      </c>
      <c r="E202" s="56">
        <v>392</v>
      </c>
      <c r="F202" s="56">
        <v>624</v>
      </c>
      <c r="G202" s="56">
        <v>863</v>
      </c>
      <c r="H202" s="56">
        <v>1</v>
      </c>
      <c r="I202" s="56">
        <v>31</v>
      </c>
      <c r="J202" s="56">
        <v>87</v>
      </c>
    </row>
    <row r="203" spans="1:10">
      <c r="A203" s="246"/>
      <c r="B203" s="243"/>
      <c r="C203" s="56"/>
      <c r="D203" s="56"/>
      <c r="E203" s="56"/>
      <c r="F203" s="56"/>
      <c r="G203" s="56"/>
      <c r="H203" s="56"/>
      <c r="I203" s="56"/>
      <c r="J203" s="56"/>
    </row>
    <row r="204" spans="1:10">
      <c r="A204" s="246" t="s">
        <v>51</v>
      </c>
      <c r="B204" s="243" t="s">
        <v>308</v>
      </c>
      <c r="C204" s="56">
        <v>8918</v>
      </c>
      <c r="D204" s="56">
        <v>633</v>
      </c>
      <c r="E204" s="56">
        <v>799</v>
      </c>
      <c r="F204" s="56">
        <v>1761</v>
      </c>
      <c r="G204" s="56">
        <v>4652</v>
      </c>
      <c r="H204" s="56">
        <v>56</v>
      </c>
      <c r="I204" s="56">
        <v>315</v>
      </c>
      <c r="J204" s="56">
        <v>702</v>
      </c>
    </row>
    <row r="205" spans="1:10">
      <c r="A205" s="246"/>
      <c r="B205" s="243" t="s">
        <v>309</v>
      </c>
      <c r="C205" s="56">
        <v>4351</v>
      </c>
      <c r="D205" s="56">
        <v>89</v>
      </c>
      <c r="E205" s="56">
        <v>239</v>
      </c>
      <c r="F205" s="56">
        <v>717</v>
      </c>
      <c r="G205" s="56">
        <v>2694</v>
      </c>
      <c r="H205" s="56">
        <v>49</v>
      </c>
      <c r="I205" s="56">
        <v>209</v>
      </c>
      <c r="J205" s="56">
        <v>354</v>
      </c>
    </row>
    <row r="206" spans="1:10">
      <c r="A206" s="246"/>
      <c r="B206" s="243" t="s">
        <v>310</v>
      </c>
      <c r="C206" s="56">
        <v>4567</v>
      </c>
      <c r="D206" s="56">
        <v>544</v>
      </c>
      <c r="E206" s="56">
        <v>560</v>
      </c>
      <c r="F206" s="56">
        <v>1044</v>
      </c>
      <c r="G206" s="56">
        <v>1958</v>
      </c>
      <c r="H206" s="56">
        <v>7</v>
      </c>
      <c r="I206" s="56">
        <v>106</v>
      </c>
      <c r="J206" s="56">
        <v>348</v>
      </c>
    </row>
    <row r="207" spans="1:10">
      <c r="A207" s="246"/>
      <c r="B207" s="243"/>
      <c r="C207" s="56"/>
      <c r="D207" s="56"/>
      <c r="E207" s="56"/>
      <c r="F207" s="56"/>
      <c r="G207" s="56"/>
      <c r="H207" s="56"/>
      <c r="I207" s="56"/>
      <c r="J207" s="56"/>
    </row>
    <row r="208" spans="1:10">
      <c r="A208" s="246" t="s">
        <v>52</v>
      </c>
      <c r="B208" s="243" t="s">
        <v>308</v>
      </c>
      <c r="C208" s="56">
        <v>6682</v>
      </c>
      <c r="D208" s="56">
        <v>279</v>
      </c>
      <c r="E208" s="56">
        <v>719</v>
      </c>
      <c r="F208" s="56">
        <v>1332</v>
      </c>
      <c r="G208" s="56">
        <v>3609</v>
      </c>
      <c r="H208" s="56">
        <v>12</v>
      </c>
      <c r="I208" s="56">
        <v>277</v>
      </c>
      <c r="J208" s="56">
        <v>454</v>
      </c>
    </row>
    <row r="209" spans="1:10">
      <c r="A209" s="246"/>
      <c r="B209" s="243" t="s">
        <v>309</v>
      </c>
      <c r="C209" s="56">
        <v>3367</v>
      </c>
      <c r="D209" s="56">
        <v>38</v>
      </c>
      <c r="E209" s="56">
        <v>197</v>
      </c>
      <c r="F209" s="56">
        <v>514</v>
      </c>
      <c r="G209" s="56">
        <v>2200</v>
      </c>
      <c r="H209" s="56">
        <v>11</v>
      </c>
      <c r="I209" s="56">
        <v>175</v>
      </c>
      <c r="J209" s="56">
        <v>232</v>
      </c>
    </row>
    <row r="210" spans="1:10">
      <c r="A210" s="246"/>
      <c r="B210" s="243" t="s">
        <v>310</v>
      </c>
      <c r="C210" s="56">
        <v>3315</v>
      </c>
      <c r="D210" s="56">
        <v>241</v>
      </c>
      <c r="E210" s="56">
        <v>522</v>
      </c>
      <c r="F210" s="56">
        <v>818</v>
      </c>
      <c r="G210" s="56">
        <v>1409</v>
      </c>
      <c r="H210" s="56">
        <v>1</v>
      </c>
      <c r="I210" s="56">
        <v>102</v>
      </c>
      <c r="J210" s="56">
        <v>222</v>
      </c>
    </row>
    <row r="211" spans="1:10">
      <c r="A211" s="246"/>
      <c r="B211" s="243"/>
      <c r="C211" s="56"/>
      <c r="D211" s="56"/>
      <c r="E211" s="56"/>
      <c r="F211" s="56"/>
      <c r="G211" s="56"/>
      <c r="H211" s="56"/>
      <c r="I211" s="56"/>
      <c r="J211" s="56"/>
    </row>
    <row r="212" spans="1:10">
      <c r="A212" s="246" t="s">
        <v>53</v>
      </c>
      <c r="B212" s="243" t="s">
        <v>308</v>
      </c>
      <c r="C212" s="56">
        <v>14551</v>
      </c>
      <c r="D212" s="56">
        <v>1115</v>
      </c>
      <c r="E212" s="56">
        <v>2023</v>
      </c>
      <c r="F212" s="56">
        <v>3740</v>
      </c>
      <c r="G212" s="56">
        <v>6472</v>
      </c>
      <c r="H212" s="56">
        <v>61</v>
      </c>
      <c r="I212" s="56">
        <v>342</v>
      </c>
      <c r="J212" s="56">
        <v>798</v>
      </c>
    </row>
    <row r="213" spans="1:10">
      <c r="A213" s="246"/>
      <c r="B213" s="243" t="s">
        <v>309</v>
      </c>
      <c r="C213" s="56">
        <v>7089</v>
      </c>
      <c r="D213" s="56">
        <v>235</v>
      </c>
      <c r="E213" s="56">
        <v>857</v>
      </c>
      <c r="F213" s="56">
        <v>1843</v>
      </c>
      <c r="G213" s="56">
        <v>3466</v>
      </c>
      <c r="H213" s="56">
        <v>46</v>
      </c>
      <c r="I213" s="56">
        <v>232</v>
      </c>
      <c r="J213" s="56">
        <v>410</v>
      </c>
    </row>
    <row r="214" spans="1:10">
      <c r="A214" s="246"/>
      <c r="B214" s="243" t="s">
        <v>310</v>
      </c>
      <c r="C214" s="56">
        <v>7462</v>
      </c>
      <c r="D214" s="56">
        <v>880</v>
      </c>
      <c r="E214" s="56">
        <v>1166</v>
      </c>
      <c r="F214" s="56">
        <v>1897</v>
      </c>
      <c r="G214" s="56">
        <v>3006</v>
      </c>
      <c r="H214" s="56">
        <v>15</v>
      </c>
      <c r="I214" s="56">
        <v>110</v>
      </c>
      <c r="J214" s="56">
        <v>388</v>
      </c>
    </row>
    <row r="215" spans="1:10">
      <c r="A215" s="246"/>
      <c r="B215" s="243"/>
      <c r="C215" s="56"/>
      <c r="D215" s="56"/>
      <c r="E215" s="56"/>
      <c r="F215" s="56"/>
      <c r="G215" s="56"/>
      <c r="H215" s="56"/>
      <c r="I215" s="56"/>
      <c r="J215" s="56"/>
    </row>
    <row r="216" spans="1:10">
      <c r="A216" s="246" t="s">
        <v>54</v>
      </c>
      <c r="B216" s="243" t="s">
        <v>308</v>
      </c>
      <c r="C216" s="56">
        <v>10212</v>
      </c>
      <c r="D216" s="56">
        <v>852</v>
      </c>
      <c r="E216" s="56">
        <v>1086</v>
      </c>
      <c r="F216" s="56">
        <v>2494</v>
      </c>
      <c r="G216" s="56">
        <v>4716</v>
      </c>
      <c r="H216" s="56">
        <v>33</v>
      </c>
      <c r="I216" s="56">
        <v>290</v>
      </c>
      <c r="J216" s="56">
        <v>741</v>
      </c>
    </row>
    <row r="217" spans="1:10">
      <c r="A217" s="246"/>
      <c r="B217" s="243" t="s">
        <v>309</v>
      </c>
      <c r="C217" s="56">
        <v>4952</v>
      </c>
      <c r="D217" s="56">
        <v>105</v>
      </c>
      <c r="E217" s="56">
        <v>308</v>
      </c>
      <c r="F217" s="56">
        <v>1115</v>
      </c>
      <c r="G217" s="56">
        <v>2832</v>
      </c>
      <c r="H217" s="56">
        <v>26</v>
      </c>
      <c r="I217" s="56">
        <v>171</v>
      </c>
      <c r="J217" s="56">
        <v>395</v>
      </c>
    </row>
    <row r="218" spans="1:10">
      <c r="A218" s="246"/>
      <c r="B218" s="243" t="s">
        <v>310</v>
      </c>
      <c r="C218" s="56">
        <v>5260</v>
      </c>
      <c r="D218" s="56">
        <v>747</v>
      </c>
      <c r="E218" s="56">
        <v>778</v>
      </c>
      <c r="F218" s="56">
        <v>1379</v>
      </c>
      <c r="G218" s="56">
        <v>1884</v>
      </c>
      <c r="H218" s="56">
        <v>7</v>
      </c>
      <c r="I218" s="56">
        <v>119</v>
      </c>
      <c r="J218" s="56">
        <v>346</v>
      </c>
    </row>
    <row r="219" spans="1:10">
      <c r="A219" s="246"/>
      <c r="B219" s="243"/>
      <c r="C219" s="56"/>
      <c r="D219" s="56"/>
      <c r="E219" s="56"/>
      <c r="F219" s="56"/>
      <c r="G219" s="56"/>
      <c r="H219" s="56"/>
      <c r="I219" s="56"/>
      <c r="J219" s="56"/>
    </row>
    <row r="220" spans="1:10">
      <c r="A220" s="246" t="s">
        <v>56</v>
      </c>
      <c r="B220" s="243" t="s">
        <v>308</v>
      </c>
      <c r="C220" s="56">
        <v>31305</v>
      </c>
      <c r="D220" s="56">
        <v>3299</v>
      </c>
      <c r="E220" s="56">
        <v>4433</v>
      </c>
      <c r="F220" s="56">
        <v>7412</v>
      </c>
      <c r="G220" s="56">
        <v>14063</v>
      </c>
      <c r="H220" s="56">
        <v>170</v>
      </c>
      <c r="I220" s="56">
        <v>577</v>
      </c>
      <c r="J220" s="56">
        <v>1351</v>
      </c>
    </row>
    <row r="221" spans="1:10">
      <c r="A221" s="246"/>
      <c r="B221" s="243" t="s">
        <v>309</v>
      </c>
      <c r="C221" s="56">
        <v>14814</v>
      </c>
      <c r="D221" s="56">
        <v>471</v>
      </c>
      <c r="E221" s="56">
        <v>1551</v>
      </c>
      <c r="F221" s="56">
        <v>3540</v>
      </c>
      <c r="G221" s="56">
        <v>8090</v>
      </c>
      <c r="H221" s="56">
        <v>138</v>
      </c>
      <c r="I221" s="56">
        <v>335</v>
      </c>
      <c r="J221" s="56">
        <v>689</v>
      </c>
    </row>
    <row r="222" spans="1:10">
      <c r="A222" s="246"/>
      <c r="B222" s="243" t="s">
        <v>310</v>
      </c>
      <c r="C222" s="56">
        <v>16491</v>
      </c>
      <c r="D222" s="56">
        <v>2828</v>
      </c>
      <c r="E222" s="56">
        <v>2882</v>
      </c>
      <c r="F222" s="56">
        <v>3872</v>
      </c>
      <c r="G222" s="56">
        <v>5973</v>
      </c>
      <c r="H222" s="56">
        <v>32</v>
      </c>
      <c r="I222" s="56">
        <v>242</v>
      </c>
      <c r="J222" s="56">
        <v>662</v>
      </c>
    </row>
    <row r="223" spans="1:10">
      <c r="A223" s="246"/>
      <c r="B223" s="243"/>
      <c r="C223" s="56"/>
      <c r="D223" s="56"/>
      <c r="E223" s="56"/>
      <c r="F223" s="56"/>
      <c r="G223" s="56"/>
      <c r="H223" s="56"/>
      <c r="I223" s="56"/>
      <c r="J223" s="56"/>
    </row>
    <row r="224" spans="1:10">
      <c r="A224" s="247" t="s">
        <v>57</v>
      </c>
      <c r="B224" s="243" t="s">
        <v>308</v>
      </c>
      <c r="C224" s="56">
        <v>23982</v>
      </c>
      <c r="D224" s="56">
        <v>382</v>
      </c>
      <c r="E224" s="56">
        <v>1156</v>
      </c>
      <c r="F224" s="56">
        <v>3757</v>
      </c>
      <c r="G224" s="56">
        <v>13551</v>
      </c>
      <c r="H224" s="56">
        <v>432</v>
      </c>
      <c r="I224" s="56">
        <v>1442</v>
      </c>
      <c r="J224" s="56">
        <v>3262</v>
      </c>
    </row>
    <row r="225" spans="1:10">
      <c r="A225" s="246"/>
      <c r="B225" s="243" t="s">
        <v>309</v>
      </c>
      <c r="C225" s="56">
        <v>11546</v>
      </c>
      <c r="D225" s="56">
        <v>44</v>
      </c>
      <c r="E225" s="56">
        <v>210</v>
      </c>
      <c r="F225" s="56">
        <v>1267</v>
      </c>
      <c r="G225" s="56">
        <v>7183</v>
      </c>
      <c r="H225" s="56">
        <v>394</v>
      </c>
      <c r="I225" s="56">
        <v>806</v>
      </c>
      <c r="J225" s="56">
        <v>1642</v>
      </c>
    </row>
    <row r="226" spans="1:10">
      <c r="A226" s="246"/>
      <c r="B226" s="243" t="s">
        <v>310</v>
      </c>
      <c r="C226" s="56">
        <v>12436</v>
      </c>
      <c r="D226" s="56">
        <v>338</v>
      </c>
      <c r="E226" s="56">
        <v>946</v>
      </c>
      <c r="F226" s="56">
        <v>2490</v>
      </c>
      <c r="G226" s="56">
        <v>6368</v>
      </c>
      <c r="H226" s="56">
        <v>38</v>
      </c>
      <c r="I226" s="56">
        <v>636</v>
      </c>
      <c r="J226" s="56">
        <v>1620</v>
      </c>
    </row>
    <row r="227" spans="1:10">
      <c r="A227" s="246"/>
      <c r="B227" s="243"/>
      <c r="C227" s="56"/>
      <c r="D227" s="56"/>
      <c r="E227" s="56"/>
      <c r="F227" s="56"/>
      <c r="G227" s="56"/>
      <c r="H227" s="56"/>
      <c r="I227" s="56"/>
      <c r="J227" s="56"/>
    </row>
    <row r="228" spans="1:10">
      <c r="A228" s="246" t="s">
        <v>58</v>
      </c>
      <c r="B228" s="243" t="s">
        <v>308</v>
      </c>
      <c r="C228" s="56">
        <v>12964</v>
      </c>
      <c r="D228" s="56">
        <v>856</v>
      </c>
      <c r="E228" s="56">
        <v>1829</v>
      </c>
      <c r="F228" s="56">
        <v>2942</v>
      </c>
      <c r="G228" s="56">
        <v>6085</v>
      </c>
      <c r="H228" s="56">
        <v>97</v>
      </c>
      <c r="I228" s="56">
        <v>252</v>
      </c>
      <c r="J228" s="56">
        <v>903</v>
      </c>
    </row>
    <row r="229" spans="1:10">
      <c r="A229" s="246"/>
      <c r="B229" s="243" t="s">
        <v>309</v>
      </c>
      <c r="C229" s="56">
        <v>6513</v>
      </c>
      <c r="D229" s="56">
        <v>135</v>
      </c>
      <c r="E229" s="56">
        <v>734</v>
      </c>
      <c r="F229" s="56">
        <v>1398</v>
      </c>
      <c r="G229" s="56">
        <v>3558</v>
      </c>
      <c r="H229" s="56">
        <v>89</v>
      </c>
      <c r="I229" s="56">
        <v>156</v>
      </c>
      <c r="J229" s="56">
        <v>443</v>
      </c>
    </row>
    <row r="230" spans="1:10">
      <c r="A230" s="246"/>
      <c r="B230" s="243" t="s">
        <v>310</v>
      </c>
      <c r="C230" s="56">
        <v>6451</v>
      </c>
      <c r="D230" s="56">
        <v>721</v>
      </c>
      <c r="E230" s="56">
        <v>1095</v>
      </c>
      <c r="F230" s="56">
        <v>1544</v>
      </c>
      <c r="G230" s="56">
        <v>2527</v>
      </c>
      <c r="H230" s="56">
        <v>8</v>
      </c>
      <c r="I230" s="56">
        <v>96</v>
      </c>
      <c r="J230" s="56">
        <v>460</v>
      </c>
    </row>
    <row r="231" spans="1:10">
      <c r="A231" s="246"/>
      <c r="B231" s="243"/>
      <c r="C231" s="56"/>
      <c r="D231" s="56"/>
      <c r="E231" s="56"/>
      <c r="F231" s="56"/>
      <c r="G231" s="56"/>
      <c r="H231" s="56"/>
      <c r="I231" s="56"/>
      <c r="J231" s="56"/>
    </row>
    <row r="232" spans="1:10">
      <c r="A232" s="246" t="s">
        <v>59</v>
      </c>
      <c r="B232" s="243" t="s">
        <v>308</v>
      </c>
      <c r="C232" s="56">
        <v>15468</v>
      </c>
      <c r="D232" s="56">
        <v>775</v>
      </c>
      <c r="E232" s="56">
        <v>1301</v>
      </c>
      <c r="F232" s="56">
        <v>2975</v>
      </c>
      <c r="G232" s="56">
        <v>8378</v>
      </c>
      <c r="H232" s="56">
        <v>107</v>
      </c>
      <c r="I232" s="56">
        <v>510</v>
      </c>
      <c r="J232" s="56">
        <v>1422</v>
      </c>
    </row>
    <row r="233" spans="1:10">
      <c r="A233" s="246"/>
      <c r="B233" s="243" t="s">
        <v>309</v>
      </c>
      <c r="C233" s="56">
        <v>7768</v>
      </c>
      <c r="D233" s="56">
        <v>92</v>
      </c>
      <c r="E233" s="56">
        <v>346</v>
      </c>
      <c r="F233" s="56">
        <v>1305</v>
      </c>
      <c r="G233" s="56">
        <v>4841</v>
      </c>
      <c r="H233" s="56">
        <v>93</v>
      </c>
      <c r="I233" s="56">
        <v>334</v>
      </c>
      <c r="J233" s="56">
        <v>757</v>
      </c>
    </row>
    <row r="234" spans="1:10">
      <c r="A234" s="246"/>
      <c r="B234" s="243" t="s">
        <v>310</v>
      </c>
      <c r="C234" s="56">
        <v>7700</v>
      </c>
      <c r="D234" s="56">
        <v>683</v>
      </c>
      <c r="E234" s="56">
        <v>955</v>
      </c>
      <c r="F234" s="56">
        <v>1670</v>
      </c>
      <c r="G234" s="56">
        <v>3537</v>
      </c>
      <c r="H234" s="56">
        <v>14</v>
      </c>
      <c r="I234" s="56">
        <v>176</v>
      </c>
      <c r="J234" s="56">
        <v>665</v>
      </c>
    </row>
    <row r="235" spans="1:10">
      <c r="A235" s="246"/>
      <c r="B235" s="243"/>
      <c r="C235" s="56"/>
      <c r="D235" s="56"/>
      <c r="E235" s="56"/>
      <c r="F235" s="56"/>
      <c r="G235" s="56"/>
      <c r="H235" s="56"/>
      <c r="I235" s="56"/>
      <c r="J235" s="56"/>
    </row>
    <row r="236" spans="1:10">
      <c r="A236" s="246" t="s">
        <v>60</v>
      </c>
      <c r="B236" s="243" t="s">
        <v>308</v>
      </c>
      <c r="C236" s="56">
        <v>3060</v>
      </c>
      <c r="D236" s="56">
        <v>198</v>
      </c>
      <c r="E236" s="56">
        <v>258</v>
      </c>
      <c r="F236" s="56">
        <v>686</v>
      </c>
      <c r="G236" s="56">
        <v>1514</v>
      </c>
      <c r="H236" s="56">
        <v>20</v>
      </c>
      <c r="I236" s="56">
        <v>110</v>
      </c>
      <c r="J236" s="56">
        <v>274</v>
      </c>
    </row>
    <row r="237" spans="1:10">
      <c r="A237" s="246"/>
      <c r="B237" s="243" t="s">
        <v>309</v>
      </c>
      <c r="C237" s="56">
        <v>1429</v>
      </c>
      <c r="D237" s="56">
        <v>22</v>
      </c>
      <c r="E237" s="56">
        <v>61</v>
      </c>
      <c r="F237" s="56">
        <v>275</v>
      </c>
      <c r="G237" s="56">
        <v>846</v>
      </c>
      <c r="H237" s="56">
        <v>20</v>
      </c>
      <c r="I237" s="56">
        <v>67</v>
      </c>
      <c r="J237" s="56">
        <v>138</v>
      </c>
    </row>
    <row r="238" spans="1:10">
      <c r="A238" s="246"/>
      <c r="B238" s="243" t="s">
        <v>310</v>
      </c>
      <c r="C238" s="56">
        <v>1631</v>
      </c>
      <c r="D238" s="56">
        <v>176</v>
      </c>
      <c r="E238" s="56">
        <v>197</v>
      </c>
      <c r="F238" s="56">
        <v>411</v>
      </c>
      <c r="G238" s="56">
        <v>668</v>
      </c>
      <c r="H238" s="56" t="s">
        <v>68</v>
      </c>
      <c r="I238" s="56">
        <v>43</v>
      </c>
      <c r="J238" s="56">
        <v>136</v>
      </c>
    </row>
    <row r="239" spans="1:10">
      <c r="A239" s="246"/>
      <c r="B239" s="243"/>
      <c r="C239" s="56"/>
      <c r="D239" s="56"/>
      <c r="E239" s="56"/>
      <c r="F239" s="56"/>
      <c r="G239" s="56"/>
      <c r="H239" s="56"/>
      <c r="I239" s="56"/>
      <c r="J239" s="56"/>
    </row>
    <row r="240" spans="1:10">
      <c r="A240" s="246" t="s">
        <v>61</v>
      </c>
      <c r="B240" s="243" t="s">
        <v>308</v>
      </c>
      <c r="C240" s="56">
        <v>4065</v>
      </c>
      <c r="D240" s="56">
        <v>224</v>
      </c>
      <c r="E240" s="56">
        <v>474</v>
      </c>
      <c r="F240" s="56">
        <v>981</v>
      </c>
      <c r="G240" s="56">
        <v>1993</v>
      </c>
      <c r="H240" s="56">
        <v>38</v>
      </c>
      <c r="I240" s="56">
        <v>75</v>
      </c>
      <c r="J240" s="56">
        <v>280</v>
      </c>
    </row>
    <row r="241" spans="1:10">
      <c r="A241" s="246"/>
      <c r="B241" s="243" t="s">
        <v>309</v>
      </c>
      <c r="C241" s="56">
        <v>2040</v>
      </c>
      <c r="D241" s="56">
        <v>31</v>
      </c>
      <c r="E241" s="56">
        <v>149</v>
      </c>
      <c r="F241" s="56">
        <v>436</v>
      </c>
      <c r="G241" s="56">
        <v>1187</v>
      </c>
      <c r="H241" s="56">
        <v>37</v>
      </c>
      <c r="I241" s="56">
        <v>48</v>
      </c>
      <c r="J241" s="56">
        <v>152</v>
      </c>
    </row>
    <row r="242" spans="1:10">
      <c r="A242" s="246"/>
      <c r="B242" s="243" t="s">
        <v>310</v>
      </c>
      <c r="C242" s="56">
        <v>2025</v>
      </c>
      <c r="D242" s="56">
        <v>193</v>
      </c>
      <c r="E242" s="56">
        <v>325</v>
      </c>
      <c r="F242" s="56">
        <v>545</v>
      </c>
      <c r="G242" s="56">
        <v>806</v>
      </c>
      <c r="H242" s="56">
        <v>1</v>
      </c>
      <c r="I242" s="56">
        <v>27</v>
      </c>
      <c r="J242" s="56">
        <v>128</v>
      </c>
    </row>
    <row r="243" spans="1:10">
      <c r="A243" s="246"/>
      <c r="B243" s="243"/>
      <c r="C243" s="56"/>
      <c r="D243" s="56"/>
      <c r="E243" s="56"/>
      <c r="F243" s="56"/>
      <c r="G243" s="56"/>
      <c r="H243" s="56"/>
      <c r="I243" s="56"/>
      <c r="J243" s="56"/>
    </row>
    <row r="244" spans="1:10">
      <c r="A244" s="246" t="s">
        <v>62</v>
      </c>
      <c r="B244" s="243" t="s">
        <v>308</v>
      </c>
      <c r="C244" s="56">
        <v>12852</v>
      </c>
      <c r="D244" s="56">
        <v>832</v>
      </c>
      <c r="E244" s="56">
        <v>1317</v>
      </c>
      <c r="F244" s="56">
        <v>3312</v>
      </c>
      <c r="G244" s="56">
        <v>6411</v>
      </c>
      <c r="H244" s="56">
        <v>69</v>
      </c>
      <c r="I244" s="56">
        <v>293</v>
      </c>
      <c r="J244" s="56">
        <v>618</v>
      </c>
    </row>
    <row r="245" spans="1:10">
      <c r="A245" s="246"/>
      <c r="B245" s="243" t="s">
        <v>309</v>
      </c>
      <c r="C245" s="56">
        <v>6297</v>
      </c>
      <c r="D245" s="56">
        <v>109</v>
      </c>
      <c r="E245" s="56">
        <v>474</v>
      </c>
      <c r="F245" s="56">
        <v>1626</v>
      </c>
      <c r="G245" s="56">
        <v>3550</v>
      </c>
      <c r="H245" s="56">
        <v>62</v>
      </c>
      <c r="I245" s="56">
        <v>186</v>
      </c>
      <c r="J245" s="56">
        <v>290</v>
      </c>
    </row>
    <row r="246" spans="1:10">
      <c r="A246" s="246"/>
      <c r="B246" s="243" t="s">
        <v>310</v>
      </c>
      <c r="C246" s="56">
        <v>6555</v>
      </c>
      <c r="D246" s="56">
        <v>723</v>
      </c>
      <c r="E246" s="56">
        <v>843</v>
      </c>
      <c r="F246" s="56">
        <v>1686</v>
      </c>
      <c r="G246" s="56">
        <v>2861</v>
      </c>
      <c r="H246" s="56">
        <v>7</v>
      </c>
      <c r="I246" s="56">
        <v>107</v>
      </c>
      <c r="J246" s="56">
        <v>328</v>
      </c>
    </row>
    <row r="247" spans="1:10">
      <c r="A247" s="246"/>
      <c r="B247" s="243"/>
      <c r="C247" s="56"/>
      <c r="D247" s="56"/>
      <c r="E247" s="56"/>
      <c r="F247" s="56"/>
      <c r="G247" s="56"/>
      <c r="H247" s="56"/>
      <c r="I247" s="56"/>
      <c r="J247" s="56"/>
    </row>
    <row r="248" spans="1:10">
      <c r="A248" s="246" t="s">
        <v>63</v>
      </c>
      <c r="B248" s="243" t="s">
        <v>308</v>
      </c>
      <c r="C248" s="56">
        <v>14308</v>
      </c>
      <c r="D248" s="56">
        <v>627</v>
      </c>
      <c r="E248" s="56">
        <v>2046</v>
      </c>
      <c r="F248" s="56">
        <v>3511</v>
      </c>
      <c r="G248" s="56">
        <v>6680</v>
      </c>
      <c r="H248" s="56">
        <v>55</v>
      </c>
      <c r="I248" s="56">
        <v>478</v>
      </c>
      <c r="J248" s="56">
        <v>911</v>
      </c>
    </row>
    <row r="249" spans="1:10">
      <c r="A249" s="246"/>
      <c r="B249" s="243" t="s">
        <v>309</v>
      </c>
      <c r="C249" s="56">
        <v>6877</v>
      </c>
      <c r="D249" s="56">
        <v>90</v>
      </c>
      <c r="E249" s="56">
        <v>731</v>
      </c>
      <c r="F249" s="56">
        <v>1521</v>
      </c>
      <c r="G249" s="56">
        <v>3735</v>
      </c>
      <c r="H249" s="56">
        <v>41</v>
      </c>
      <c r="I249" s="56">
        <v>265</v>
      </c>
      <c r="J249" s="56">
        <v>494</v>
      </c>
    </row>
    <row r="250" spans="1:10">
      <c r="A250" s="246"/>
      <c r="B250" s="243" t="s">
        <v>310</v>
      </c>
      <c r="C250" s="56">
        <v>7431</v>
      </c>
      <c r="D250" s="56">
        <v>537</v>
      </c>
      <c r="E250" s="56">
        <v>1315</v>
      </c>
      <c r="F250" s="56">
        <v>1990</v>
      </c>
      <c r="G250" s="56">
        <v>2945</v>
      </c>
      <c r="H250" s="56">
        <v>14</v>
      </c>
      <c r="I250" s="56">
        <v>213</v>
      </c>
      <c r="J250" s="56">
        <v>417</v>
      </c>
    </row>
    <row r="251" spans="1:10">
      <c r="A251" s="246"/>
      <c r="B251" s="243"/>
      <c r="C251" s="56"/>
      <c r="D251" s="56"/>
      <c r="E251" s="56"/>
      <c r="F251" s="56"/>
      <c r="G251" s="56"/>
      <c r="H251" s="56"/>
      <c r="I251" s="56"/>
      <c r="J251" s="56"/>
    </row>
    <row r="252" spans="1:10">
      <c r="A252" s="246" t="s">
        <v>64</v>
      </c>
      <c r="B252" s="243" t="s">
        <v>308</v>
      </c>
      <c r="C252" s="56">
        <v>5525</v>
      </c>
      <c r="D252" s="56">
        <v>655</v>
      </c>
      <c r="E252" s="56">
        <v>453</v>
      </c>
      <c r="F252" s="56">
        <v>1397</v>
      </c>
      <c r="G252" s="56">
        <v>2601</v>
      </c>
      <c r="H252" s="56">
        <v>16</v>
      </c>
      <c r="I252" s="56">
        <v>136</v>
      </c>
      <c r="J252" s="56">
        <v>267</v>
      </c>
    </row>
    <row r="253" spans="1:10">
      <c r="A253" s="246"/>
      <c r="B253" s="243" t="s">
        <v>309</v>
      </c>
      <c r="C253" s="56">
        <v>2710</v>
      </c>
      <c r="D253" s="56">
        <v>120</v>
      </c>
      <c r="E253" s="56">
        <v>181</v>
      </c>
      <c r="F253" s="56">
        <v>610</v>
      </c>
      <c r="G253" s="56">
        <v>1563</v>
      </c>
      <c r="H253" s="56">
        <v>16</v>
      </c>
      <c r="I253" s="56">
        <v>76</v>
      </c>
      <c r="J253" s="56">
        <v>144</v>
      </c>
    </row>
    <row r="254" spans="1:10">
      <c r="A254" s="246"/>
      <c r="B254" s="243" t="s">
        <v>310</v>
      </c>
      <c r="C254" s="56">
        <v>2815</v>
      </c>
      <c r="D254" s="56">
        <v>535</v>
      </c>
      <c r="E254" s="56">
        <v>272</v>
      </c>
      <c r="F254" s="56">
        <v>787</v>
      </c>
      <c r="G254" s="56">
        <v>1038</v>
      </c>
      <c r="H254" s="56" t="s">
        <v>68</v>
      </c>
      <c r="I254" s="56">
        <v>60</v>
      </c>
      <c r="J254" s="56">
        <v>123</v>
      </c>
    </row>
    <row r="255" spans="1:10">
      <c r="A255" s="246"/>
      <c r="B255" s="243"/>
      <c r="C255" s="56"/>
      <c r="D255" s="56"/>
      <c r="E255" s="56"/>
      <c r="F255" s="56"/>
      <c r="G255" s="56"/>
      <c r="H255" s="56"/>
      <c r="I255" s="56"/>
      <c r="J255" s="56"/>
    </row>
    <row r="256" spans="1:10">
      <c r="A256" s="259" t="s">
        <v>65</v>
      </c>
      <c r="B256" s="243" t="s">
        <v>308</v>
      </c>
      <c r="C256" s="109">
        <v>8554</v>
      </c>
      <c r="D256" s="109">
        <v>732</v>
      </c>
      <c r="E256" s="109">
        <v>908</v>
      </c>
      <c r="F256" s="109">
        <v>1848</v>
      </c>
      <c r="G256" s="109">
        <v>4430</v>
      </c>
      <c r="H256" s="109">
        <v>22</v>
      </c>
      <c r="I256" s="109">
        <v>191</v>
      </c>
      <c r="J256" s="109">
        <v>423</v>
      </c>
    </row>
    <row r="257" spans="1:10">
      <c r="A257" s="259"/>
      <c r="B257" s="243" t="s">
        <v>309</v>
      </c>
      <c r="C257" s="109">
        <v>4307</v>
      </c>
      <c r="D257" s="109">
        <v>120</v>
      </c>
      <c r="E257" s="109">
        <v>351</v>
      </c>
      <c r="F257" s="109">
        <v>882</v>
      </c>
      <c r="G257" s="109">
        <v>2584</v>
      </c>
      <c r="H257" s="109">
        <v>20</v>
      </c>
      <c r="I257" s="109">
        <v>121</v>
      </c>
      <c r="J257" s="109">
        <v>229</v>
      </c>
    </row>
    <row r="258" spans="1:10">
      <c r="A258" s="260"/>
      <c r="B258" s="256" t="s">
        <v>310</v>
      </c>
      <c r="C258" s="213">
        <v>4247</v>
      </c>
      <c r="D258" s="213">
        <v>612</v>
      </c>
      <c r="E258" s="213">
        <v>557</v>
      </c>
      <c r="F258" s="213">
        <v>966</v>
      </c>
      <c r="G258" s="213">
        <v>1846</v>
      </c>
      <c r="H258" s="213">
        <v>2</v>
      </c>
      <c r="I258" s="213">
        <v>70</v>
      </c>
      <c r="J258" s="213">
        <v>194</v>
      </c>
    </row>
  </sheetData>
  <hyperlinks>
    <hyperlink ref="J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7109375" style="41" customWidth="1"/>
    <col min="2" max="2" width="10.7109375" style="41" customWidth="1"/>
    <col min="3" max="3" width="14" style="41" customWidth="1"/>
    <col min="4" max="4" width="9.7109375" style="41" customWidth="1"/>
    <col min="5" max="5" width="8.85546875" style="41" customWidth="1"/>
    <col min="6" max="7" width="9.28515625" style="32" bestFit="1" customWidth="1"/>
    <col min="8" max="16384" width="9.140625" style="23"/>
  </cols>
  <sheetData>
    <row r="1" spans="1:7">
      <c r="A1" s="524" t="s">
        <v>864</v>
      </c>
      <c r="B1" s="524"/>
      <c r="C1" s="524"/>
      <c r="D1" s="524"/>
      <c r="E1" s="524"/>
      <c r="F1" s="524"/>
      <c r="G1" s="524"/>
    </row>
    <row r="2" spans="1:7" s="572" customFormat="1" ht="15.75" customHeight="1" thickBot="1">
      <c r="A2" s="571"/>
      <c r="B2" s="571"/>
      <c r="C2" s="571"/>
      <c r="D2" s="571"/>
      <c r="E2" s="571"/>
      <c r="G2" s="570" t="s">
        <v>0</v>
      </c>
    </row>
    <row r="3" spans="1:7" ht="27.75" customHeight="1">
      <c r="A3" s="826" t="s">
        <v>287</v>
      </c>
      <c r="B3" s="829" t="s">
        <v>253</v>
      </c>
      <c r="C3" s="829" t="s">
        <v>254</v>
      </c>
      <c r="D3" s="829" t="s">
        <v>255</v>
      </c>
      <c r="E3" s="780" t="s">
        <v>256</v>
      </c>
      <c r="F3" s="780"/>
      <c r="G3" s="881"/>
    </row>
    <row r="4" spans="1:7" ht="27.75" customHeight="1" thickBot="1">
      <c r="A4" s="867"/>
      <c r="B4" s="831"/>
      <c r="C4" s="831"/>
      <c r="D4" s="831"/>
      <c r="E4" s="366" t="s">
        <v>210</v>
      </c>
      <c r="F4" s="367" t="s">
        <v>257</v>
      </c>
      <c r="G4" s="368" t="s">
        <v>258</v>
      </c>
    </row>
    <row r="5" spans="1:7" s="32" customFormat="1" ht="12.95" customHeight="1">
      <c r="A5" s="41" t="s">
        <v>2</v>
      </c>
      <c r="B5" s="158" t="s">
        <v>709</v>
      </c>
      <c r="C5" s="122">
        <v>132</v>
      </c>
      <c r="D5" s="122">
        <v>477</v>
      </c>
      <c r="E5" s="122">
        <v>9953</v>
      </c>
      <c r="F5" s="122">
        <v>5184</v>
      </c>
      <c r="G5" s="122">
        <v>4769</v>
      </c>
    </row>
    <row r="6" spans="1:7" s="32" customFormat="1" ht="12.95" customHeight="1">
      <c r="A6" s="41"/>
      <c r="B6" s="158" t="s">
        <v>724</v>
      </c>
      <c r="C6" s="122">
        <v>132</v>
      </c>
      <c r="D6" s="122">
        <v>472</v>
      </c>
      <c r="E6" s="122">
        <v>10240</v>
      </c>
      <c r="F6" s="122">
        <v>5298</v>
      </c>
      <c r="G6" s="122">
        <v>4942</v>
      </c>
    </row>
    <row r="7" spans="1:7" s="32" customFormat="1" ht="12.95" customHeight="1">
      <c r="A7" s="41"/>
      <c r="B7" s="158" t="s">
        <v>731</v>
      </c>
      <c r="C7" s="122">
        <v>161</v>
      </c>
      <c r="D7" s="122">
        <v>564</v>
      </c>
      <c r="E7" s="122">
        <v>12156</v>
      </c>
      <c r="F7" s="122">
        <v>6341</v>
      </c>
      <c r="G7" s="122">
        <v>5815</v>
      </c>
    </row>
    <row r="8" spans="1:7" s="32" customFormat="1" ht="12.95" customHeight="1">
      <c r="A8" s="41"/>
      <c r="B8" s="158" t="s">
        <v>871</v>
      </c>
      <c r="C8" s="122">
        <v>174</v>
      </c>
      <c r="D8" s="48">
        <v>595</v>
      </c>
      <c r="E8" s="48">
        <v>13138</v>
      </c>
      <c r="F8" s="124">
        <v>6801</v>
      </c>
      <c r="G8" s="124">
        <v>6337</v>
      </c>
    </row>
    <row r="9" spans="1:7" s="32" customFormat="1" ht="12.95" customHeight="1">
      <c r="A9" s="41"/>
      <c r="B9" s="158" t="s">
        <v>1498</v>
      </c>
      <c r="C9" s="122">
        <v>177</v>
      </c>
      <c r="D9" s="122">
        <v>599</v>
      </c>
      <c r="E9" s="47">
        <v>11247</v>
      </c>
      <c r="F9" s="47">
        <v>5852</v>
      </c>
      <c r="G9" s="47">
        <v>5395</v>
      </c>
    </row>
    <row r="10" spans="1:7" s="32" customFormat="1" ht="12.95" customHeight="1">
      <c r="A10" s="41"/>
      <c r="B10" s="158"/>
      <c r="C10" s="122"/>
      <c r="D10" s="122"/>
      <c r="E10" s="122"/>
      <c r="F10" s="122"/>
      <c r="G10" s="122"/>
    </row>
    <row r="11" spans="1:7" s="32" customFormat="1" ht="12.95" customHeight="1">
      <c r="A11" s="157" t="s">
        <v>3</v>
      </c>
      <c r="B11" s="158" t="s">
        <v>709</v>
      </c>
      <c r="C11" s="122">
        <v>48</v>
      </c>
      <c r="D11" s="122">
        <v>173</v>
      </c>
      <c r="E11" s="122">
        <v>3348</v>
      </c>
      <c r="F11" s="122">
        <v>1780</v>
      </c>
      <c r="G11" s="122">
        <v>1568</v>
      </c>
    </row>
    <row r="12" spans="1:7" s="32" customFormat="1" ht="12.95" customHeight="1">
      <c r="A12" s="156"/>
      <c r="B12" s="158" t="s">
        <v>724</v>
      </c>
      <c r="C12" s="122">
        <v>50</v>
      </c>
      <c r="D12" s="122">
        <v>166</v>
      </c>
      <c r="E12" s="122">
        <v>3406</v>
      </c>
      <c r="F12" s="122">
        <v>1777</v>
      </c>
      <c r="G12" s="122">
        <v>1629</v>
      </c>
    </row>
    <row r="13" spans="1:7" s="32" customFormat="1" ht="12.95" customHeight="1">
      <c r="A13" s="41"/>
      <c r="B13" s="158" t="s">
        <v>731</v>
      </c>
      <c r="C13" s="122">
        <v>63</v>
      </c>
      <c r="D13" s="122">
        <v>194</v>
      </c>
      <c r="E13" s="122">
        <v>3873</v>
      </c>
      <c r="F13" s="122">
        <v>2046</v>
      </c>
      <c r="G13" s="122">
        <v>1827</v>
      </c>
    </row>
    <row r="14" spans="1:7" s="32" customFormat="1" ht="12.95" customHeight="1">
      <c r="A14" s="41"/>
      <c r="B14" s="158" t="s">
        <v>871</v>
      </c>
      <c r="C14" s="330">
        <v>63</v>
      </c>
      <c r="D14" s="331">
        <v>195</v>
      </c>
      <c r="E14" s="331">
        <v>4130</v>
      </c>
      <c r="F14" s="332">
        <v>2112</v>
      </c>
      <c r="G14" s="332">
        <v>2018</v>
      </c>
    </row>
    <row r="15" spans="1:7" s="32" customFormat="1" ht="12.95" customHeight="1">
      <c r="A15" s="41"/>
      <c r="B15" s="158" t="s">
        <v>1498</v>
      </c>
      <c r="C15" s="122">
        <v>64</v>
      </c>
      <c r="D15" s="122">
        <v>192</v>
      </c>
      <c r="E15" s="122">
        <v>3330</v>
      </c>
      <c r="F15" s="122">
        <v>1708</v>
      </c>
      <c r="G15" s="122">
        <v>1622</v>
      </c>
    </row>
    <row r="16" spans="1:7" s="32" customFormat="1" ht="12.95" customHeight="1">
      <c r="A16" s="41"/>
      <c r="B16" s="158"/>
      <c r="C16" s="122"/>
      <c r="D16" s="122"/>
      <c r="E16" s="122"/>
      <c r="F16" s="122"/>
      <c r="G16" s="122"/>
    </row>
    <row r="17" spans="1:7" s="32" customFormat="1" ht="12.95" customHeight="1">
      <c r="A17" s="41" t="s">
        <v>4</v>
      </c>
      <c r="B17" s="158" t="s">
        <v>709</v>
      </c>
      <c r="C17" s="122">
        <v>1</v>
      </c>
      <c r="D17" s="122">
        <v>1</v>
      </c>
      <c r="E17" s="122">
        <v>18</v>
      </c>
      <c r="F17" s="122">
        <v>11</v>
      </c>
      <c r="G17" s="122">
        <v>7</v>
      </c>
    </row>
    <row r="18" spans="1:7" s="32" customFormat="1" ht="12.95" customHeight="1">
      <c r="A18" s="41"/>
      <c r="B18" s="158" t="s">
        <v>724</v>
      </c>
      <c r="C18" s="122">
        <v>1</v>
      </c>
      <c r="D18" s="122">
        <v>4</v>
      </c>
      <c r="E18" s="122">
        <v>43</v>
      </c>
      <c r="F18" s="122">
        <v>22</v>
      </c>
      <c r="G18" s="122">
        <v>21</v>
      </c>
    </row>
    <row r="19" spans="1:7" s="32" customFormat="1" ht="12.95" customHeight="1">
      <c r="A19" s="41"/>
      <c r="B19" s="158" t="s">
        <v>731</v>
      </c>
      <c r="C19" s="122">
        <v>1</v>
      </c>
      <c r="D19" s="122">
        <v>1</v>
      </c>
      <c r="E19" s="122">
        <v>32</v>
      </c>
      <c r="F19" s="122">
        <v>13</v>
      </c>
      <c r="G19" s="122">
        <v>19</v>
      </c>
    </row>
    <row r="20" spans="1:7" s="32" customFormat="1" ht="12.95" customHeight="1">
      <c r="A20" s="41"/>
      <c r="B20" s="158" t="s">
        <v>871</v>
      </c>
      <c r="C20" s="330">
        <v>1</v>
      </c>
      <c r="D20" s="331">
        <v>2</v>
      </c>
      <c r="E20" s="331">
        <v>34</v>
      </c>
      <c r="F20" s="332">
        <v>14</v>
      </c>
      <c r="G20" s="332">
        <v>20</v>
      </c>
    </row>
    <row r="21" spans="1:7" s="32" customFormat="1" ht="12.95" customHeight="1">
      <c r="A21" s="41"/>
      <c r="B21" s="158" t="s">
        <v>1498</v>
      </c>
      <c r="C21" s="330">
        <v>1</v>
      </c>
      <c r="D21" s="331">
        <v>1</v>
      </c>
      <c r="E21" s="331">
        <v>20</v>
      </c>
      <c r="F21" s="332">
        <v>9</v>
      </c>
      <c r="G21" s="332">
        <v>11</v>
      </c>
    </row>
    <row r="22" spans="1:7" s="32" customFormat="1" ht="12.95" customHeight="1">
      <c r="A22" s="41"/>
      <c r="B22" s="158"/>
      <c r="C22" s="122"/>
      <c r="D22" s="122"/>
      <c r="E22" s="122"/>
      <c r="F22" s="122"/>
      <c r="G22" s="122"/>
    </row>
    <row r="23" spans="1:7" s="32" customFormat="1" ht="12.95" customHeight="1">
      <c r="A23" s="157" t="s">
        <v>5</v>
      </c>
      <c r="B23" s="158" t="s">
        <v>709</v>
      </c>
      <c r="C23" s="122">
        <v>12</v>
      </c>
      <c r="D23" s="122">
        <v>44</v>
      </c>
      <c r="E23" s="122">
        <v>937</v>
      </c>
      <c r="F23" s="122">
        <v>495</v>
      </c>
      <c r="G23" s="122">
        <v>442</v>
      </c>
    </row>
    <row r="24" spans="1:7" s="32" customFormat="1" ht="12.95" customHeight="1">
      <c r="A24" s="156"/>
      <c r="B24" s="158" t="s">
        <v>724</v>
      </c>
      <c r="C24" s="122">
        <v>11</v>
      </c>
      <c r="D24" s="122">
        <v>36</v>
      </c>
      <c r="E24" s="122">
        <v>822</v>
      </c>
      <c r="F24" s="122">
        <v>449</v>
      </c>
      <c r="G24" s="122">
        <v>373</v>
      </c>
    </row>
    <row r="25" spans="1:7" s="32" customFormat="1" ht="12.95" customHeight="1">
      <c r="A25" s="41"/>
      <c r="B25" s="158" t="s">
        <v>731</v>
      </c>
      <c r="C25" s="122">
        <v>17</v>
      </c>
      <c r="D25" s="122">
        <v>56</v>
      </c>
      <c r="E25" s="122">
        <v>1178</v>
      </c>
      <c r="F25" s="122">
        <v>621</v>
      </c>
      <c r="G25" s="122">
        <v>557</v>
      </c>
    </row>
    <row r="26" spans="1:7" s="32" customFormat="1" ht="12.95" customHeight="1">
      <c r="A26" s="41"/>
      <c r="B26" s="158" t="s">
        <v>871</v>
      </c>
      <c r="C26" s="330">
        <v>21</v>
      </c>
      <c r="D26" s="331">
        <v>63</v>
      </c>
      <c r="E26" s="331">
        <v>1376</v>
      </c>
      <c r="F26" s="332">
        <v>739</v>
      </c>
      <c r="G26" s="332">
        <v>637</v>
      </c>
    </row>
    <row r="27" spans="1:7" s="32" customFormat="1" ht="12.95" customHeight="1">
      <c r="A27" s="41"/>
      <c r="B27" s="158" t="s">
        <v>1498</v>
      </c>
      <c r="C27" s="122">
        <v>21</v>
      </c>
      <c r="D27" s="122">
        <v>64</v>
      </c>
      <c r="E27" s="122">
        <v>1217</v>
      </c>
      <c r="F27" s="122">
        <v>634</v>
      </c>
      <c r="G27" s="122">
        <v>583</v>
      </c>
    </row>
    <row r="28" spans="1:7" s="32" customFormat="1" ht="12.95" customHeight="1">
      <c r="A28" s="41"/>
      <c r="B28" s="158"/>
      <c r="C28" s="122"/>
      <c r="D28" s="122"/>
      <c r="E28" s="122"/>
      <c r="F28" s="122"/>
      <c r="G28" s="122"/>
    </row>
    <row r="29" spans="1:7" s="32" customFormat="1" ht="12.95" customHeight="1">
      <c r="A29" s="41" t="s">
        <v>6</v>
      </c>
      <c r="B29" s="158" t="s">
        <v>709</v>
      </c>
      <c r="C29" s="122">
        <v>1</v>
      </c>
      <c r="D29" s="122">
        <v>4</v>
      </c>
      <c r="E29" s="122">
        <v>114</v>
      </c>
      <c r="F29" s="122">
        <v>55</v>
      </c>
      <c r="G29" s="122">
        <v>59</v>
      </c>
    </row>
    <row r="30" spans="1:7" s="32" customFormat="1" ht="12.95" customHeight="1">
      <c r="A30" s="156"/>
      <c r="B30" s="158" t="s">
        <v>724</v>
      </c>
      <c r="C30" s="122">
        <v>1</v>
      </c>
      <c r="D30" s="122">
        <v>4</v>
      </c>
      <c r="E30" s="122">
        <v>132</v>
      </c>
      <c r="F30" s="122">
        <v>54</v>
      </c>
      <c r="G30" s="122">
        <v>78</v>
      </c>
    </row>
    <row r="31" spans="1:7" s="32" customFormat="1" ht="12.95" customHeight="1">
      <c r="A31" s="41"/>
      <c r="B31" s="158" t="s">
        <v>731</v>
      </c>
      <c r="C31" s="122">
        <v>1</v>
      </c>
      <c r="D31" s="122">
        <v>4</v>
      </c>
      <c r="E31" s="122">
        <v>122</v>
      </c>
      <c r="F31" s="122">
        <v>49</v>
      </c>
      <c r="G31" s="122">
        <v>73</v>
      </c>
    </row>
    <row r="32" spans="1:7" s="32" customFormat="1" ht="12.95" customHeight="1">
      <c r="A32" s="41"/>
      <c r="B32" s="158" t="s">
        <v>871</v>
      </c>
      <c r="C32" s="330">
        <v>1</v>
      </c>
      <c r="D32" s="331">
        <v>4</v>
      </c>
      <c r="E32" s="331">
        <v>129</v>
      </c>
      <c r="F32" s="332">
        <v>61</v>
      </c>
      <c r="G32" s="332">
        <v>68</v>
      </c>
    </row>
    <row r="33" spans="1:7" s="32" customFormat="1" ht="12.95" customHeight="1">
      <c r="A33" s="41"/>
      <c r="B33" s="158" t="s">
        <v>1498</v>
      </c>
      <c r="C33" s="122">
        <v>1</v>
      </c>
      <c r="D33" s="122">
        <v>4</v>
      </c>
      <c r="E33" s="122">
        <v>85</v>
      </c>
      <c r="F33" s="122">
        <v>42</v>
      </c>
      <c r="G33" s="122">
        <v>43</v>
      </c>
    </row>
    <row r="34" spans="1:7" s="32" customFormat="1" ht="12.95" customHeight="1">
      <c r="A34" s="41"/>
      <c r="B34" s="158"/>
      <c r="C34" s="122"/>
      <c r="D34" s="122"/>
      <c r="E34" s="122"/>
      <c r="F34" s="122"/>
      <c r="G34" s="122"/>
    </row>
    <row r="35" spans="1:7" s="32" customFormat="1" ht="12.95" customHeight="1">
      <c r="A35" s="41" t="s">
        <v>7</v>
      </c>
      <c r="B35" s="158" t="s">
        <v>709</v>
      </c>
      <c r="C35" s="122">
        <v>1</v>
      </c>
      <c r="D35" s="122">
        <v>4</v>
      </c>
      <c r="E35" s="122">
        <v>92</v>
      </c>
      <c r="F35" s="122">
        <v>41</v>
      </c>
      <c r="G35" s="122">
        <v>51</v>
      </c>
    </row>
    <row r="36" spans="1:7" s="32" customFormat="1" ht="12.95" customHeight="1">
      <c r="A36" s="156"/>
      <c r="B36" s="158" t="s">
        <v>724</v>
      </c>
      <c r="C36" s="122">
        <v>1</v>
      </c>
      <c r="D36" s="122">
        <v>3</v>
      </c>
      <c r="E36" s="122">
        <v>80</v>
      </c>
      <c r="F36" s="122">
        <v>34</v>
      </c>
      <c r="G36" s="122">
        <v>46</v>
      </c>
    </row>
    <row r="37" spans="1:7" s="32" customFormat="1" ht="12.95" customHeight="1">
      <c r="A37" s="41"/>
      <c r="B37" s="158" t="s">
        <v>731</v>
      </c>
      <c r="C37" s="122">
        <v>1</v>
      </c>
      <c r="D37" s="122">
        <v>4</v>
      </c>
      <c r="E37" s="122">
        <v>83</v>
      </c>
      <c r="F37" s="122">
        <v>45</v>
      </c>
      <c r="G37" s="122">
        <v>38</v>
      </c>
    </row>
    <row r="38" spans="1:7" s="32" customFormat="1" ht="12.95" customHeight="1">
      <c r="A38" s="41"/>
      <c r="B38" s="158" t="s">
        <v>871</v>
      </c>
      <c r="C38" s="330">
        <v>1</v>
      </c>
      <c r="D38" s="331">
        <v>4</v>
      </c>
      <c r="E38" s="331">
        <v>88</v>
      </c>
      <c r="F38" s="332">
        <v>48</v>
      </c>
      <c r="G38" s="332">
        <v>40</v>
      </c>
    </row>
    <row r="39" spans="1:7" s="32" customFormat="1" ht="12.95" customHeight="1">
      <c r="A39" s="41"/>
      <c r="B39" s="158" t="s">
        <v>1498</v>
      </c>
      <c r="C39" s="122">
        <v>1</v>
      </c>
      <c r="D39" s="122">
        <v>4</v>
      </c>
      <c r="E39" s="122">
        <v>64</v>
      </c>
      <c r="F39" s="122">
        <v>34</v>
      </c>
      <c r="G39" s="122">
        <v>30</v>
      </c>
    </row>
    <row r="40" spans="1:7" s="32" customFormat="1" ht="12.95" customHeight="1">
      <c r="A40" s="41"/>
      <c r="B40" s="158"/>
      <c r="C40" s="122"/>
      <c r="D40" s="122"/>
      <c r="E40" s="122"/>
      <c r="F40" s="122"/>
      <c r="G40" s="122"/>
    </row>
    <row r="41" spans="1:7" s="32" customFormat="1" ht="12.95" customHeight="1">
      <c r="A41" s="41" t="s">
        <v>8</v>
      </c>
      <c r="B41" s="158" t="s">
        <v>709</v>
      </c>
      <c r="C41" s="122">
        <v>1</v>
      </c>
      <c r="D41" s="122">
        <v>5</v>
      </c>
      <c r="E41" s="122">
        <v>80</v>
      </c>
      <c r="F41" s="122">
        <v>46</v>
      </c>
      <c r="G41" s="122">
        <v>34</v>
      </c>
    </row>
    <row r="42" spans="1:7" s="32" customFormat="1" ht="12.95" customHeight="1">
      <c r="A42" s="156"/>
      <c r="B42" s="158" t="s">
        <v>724</v>
      </c>
      <c r="C42" s="122">
        <v>1</v>
      </c>
      <c r="D42" s="122">
        <v>5</v>
      </c>
      <c r="E42" s="122">
        <v>103</v>
      </c>
      <c r="F42" s="122">
        <v>51</v>
      </c>
      <c r="G42" s="122">
        <v>52</v>
      </c>
    </row>
    <row r="43" spans="1:7" s="32" customFormat="1" ht="12.95" customHeight="1">
      <c r="A43" s="41"/>
      <c r="B43" s="158" t="s">
        <v>731</v>
      </c>
      <c r="C43" s="122">
        <v>1</v>
      </c>
      <c r="D43" s="122">
        <v>5</v>
      </c>
      <c r="E43" s="122">
        <v>110</v>
      </c>
      <c r="F43" s="122">
        <v>63</v>
      </c>
      <c r="G43" s="122">
        <v>47</v>
      </c>
    </row>
    <row r="44" spans="1:7" s="32" customFormat="1" ht="12.95" customHeight="1">
      <c r="A44" s="41"/>
      <c r="B44" s="158" t="s">
        <v>871</v>
      </c>
      <c r="C44" s="330">
        <v>1</v>
      </c>
      <c r="D44" s="330">
        <v>5</v>
      </c>
      <c r="E44" s="330">
        <v>110</v>
      </c>
      <c r="F44" s="333">
        <v>56</v>
      </c>
      <c r="G44" s="333">
        <v>54</v>
      </c>
    </row>
    <row r="45" spans="1:7" s="32" customFormat="1" ht="12.95" customHeight="1">
      <c r="A45" s="41"/>
      <c r="B45" s="158" t="s">
        <v>1498</v>
      </c>
      <c r="C45" s="122">
        <v>1</v>
      </c>
      <c r="D45" s="122">
        <v>5</v>
      </c>
      <c r="E45" s="122">
        <v>76</v>
      </c>
      <c r="F45" s="122">
        <v>39</v>
      </c>
      <c r="G45" s="122">
        <v>37</v>
      </c>
    </row>
    <row r="46" spans="1:7" s="32" customFormat="1" ht="12.95" customHeight="1">
      <c r="A46" s="41"/>
      <c r="B46" s="158"/>
      <c r="C46" s="122"/>
      <c r="D46" s="122"/>
      <c r="E46" s="122"/>
      <c r="F46" s="122"/>
      <c r="G46" s="122"/>
    </row>
    <row r="47" spans="1:7" s="32" customFormat="1" ht="12.95" customHeight="1">
      <c r="A47" s="41" t="s">
        <v>9</v>
      </c>
      <c r="B47" s="158" t="s">
        <v>709</v>
      </c>
      <c r="C47" s="122">
        <v>1</v>
      </c>
      <c r="D47" s="122">
        <v>2</v>
      </c>
      <c r="E47" s="122">
        <v>47</v>
      </c>
      <c r="F47" s="122">
        <v>22</v>
      </c>
      <c r="G47" s="122">
        <v>25</v>
      </c>
    </row>
    <row r="48" spans="1:7" s="32" customFormat="1" ht="12.95" customHeight="1">
      <c r="A48" s="156"/>
      <c r="B48" s="158" t="s">
        <v>724</v>
      </c>
      <c r="C48" s="122">
        <v>1</v>
      </c>
      <c r="D48" s="122">
        <v>3</v>
      </c>
      <c r="E48" s="122">
        <v>72</v>
      </c>
      <c r="F48" s="122">
        <v>38</v>
      </c>
      <c r="G48" s="122">
        <v>34</v>
      </c>
    </row>
    <row r="49" spans="1:7" s="32" customFormat="1" ht="12.95" customHeight="1">
      <c r="A49" s="41"/>
      <c r="B49" s="158" t="s">
        <v>731</v>
      </c>
      <c r="C49" s="122">
        <v>1</v>
      </c>
      <c r="D49" s="122">
        <v>3</v>
      </c>
      <c r="E49" s="122">
        <v>72</v>
      </c>
      <c r="F49" s="122">
        <v>30</v>
      </c>
      <c r="G49" s="122">
        <v>42</v>
      </c>
    </row>
    <row r="50" spans="1:7" s="32" customFormat="1" ht="12.95" customHeight="1">
      <c r="A50" s="41"/>
      <c r="B50" s="158" t="s">
        <v>871</v>
      </c>
      <c r="C50" s="330">
        <v>1</v>
      </c>
      <c r="D50" s="331">
        <v>4</v>
      </c>
      <c r="E50" s="331">
        <v>94</v>
      </c>
      <c r="F50" s="332">
        <v>47</v>
      </c>
      <c r="G50" s="332">
        <v>47</v>
      </c>
    </row>
    <row r="51" spans="1:7" s="32" customFormat="1" ht="12.95" customHeight="1">
      <c r="A51" s="41"/>
      <c r="B51" s="158" t="s">
        <v>1498</v>
      </c>
      <c r="C51" s="122">
        <v>1</v>
      </c>
      <c r="D51" s="122">
        <v>4</v>
      </c>
      <c r="E51" s="122">
        <v>76</v>
      </c>
      <c r="F51" s="122">
        <v>37</v>
      </c>
      <c r="G51" s="122">
        <v>39</v>
      </c>
    </row>
    <row r="52" spans="1:7" s="32" customFormat="1" ht="12.95" customHeight="1">
      <c r="A52" s="41"/>
      <c r="B52" s="158"/>
      <c r="C52" s="122"/>
      <c r="D52" s="122"/>
      <c r="E52" s="122"/>
      <c r="F52" s="122"/>
      <c r="G52" s="122"/>
    </row>
    <row r="53" spans="1:7" s="32" customFormat="1" ht="12.95" customHeight="1">
      <c r="A53" s="41" t="s">
        <v>10</v>
      </c>
      <c r="B53" s="158" t="s">
        <v>709</v>
      </c>
      <c r="C53" s="122">
        <v>1</v>
      </c>
      <c r="D53" s="122">
        <v>2</v>
      </c>
      <c r="E53" s="122">
        <v>36</v>
      </c>
      <c r="F53" s="122">
        <v>19</v>
      </c>
      <c r="G53" s="122">
        <v>17</v>
      </c>
    </row>
    <row r="54" spans="1:7" s="32" customFormat="1" ht="12.95" customHeight="1">
      <c r="A54" s="156"/>
      <c r="B54" s="158" t="s">
        <v>724</v>
      </c>
      <c r="C54" s="122">
        <v>1</v>
      </c>
      <c r="D54" s="122">
        <v>2</v>
      </c>
      <c r="E54" s="122">
        <v>39</v>
      </c>
      <c r="F54" s="122">
        <v>19</v>
      </c>
      <c r="G54" s="122">
        <v>20</v>
      </c>
    </row>
    <row r="55" spans="1:7" s="32" customFormat="1" ht="12.95" customHeight="1">
      <c r="A55" s="41"/>
      <c r="B55" s="158" t="s">
        <v>731</v>
      </c>
      <c r="C55" s="122">
        <v>1</v>
      </c>
      <c r="D55" s="122">
        <v>2</v>
      </c>
      <c r="E55" s="122">
        <v>51</v>
      </c>
      <c r="F55" s="122">
        <v>27</v>
      </c>
      <c r="G55" s="122">
        <v>24</v>
      </c>
    </row>
    <row r="56" spans="1:7" s="32" customFormat="1" ht="12.95" customHeight="1">
      <c r="A56" s="41"/>
      <c r="B56" s="158" t="s">
        <v>871</v>
      </c>
      <c r="C56" s="330">
        <v>1</v>
      </c>
      <c r="D56" s="331">
        <v>2</v>
      </c>
      <c r="E56" s="331">
        <v>53</v>
      </c>
      <c r="F56" s="332">
        <v>29</v>
      </c>
      <c r="G56" s="332">
        <v>24</v>
      </c>
    </row>
    <row r="57" spans="1:7" s="32" customFormat="1" ht="12.95" customHeight="1">
      <c r="A57" s="41"/>
      <c r="B57" s="158" t="s">
        <v>1498</v>
      </c>
      <c r="C57" s="122">
        <v>1</v>
      </c>
      <c r="D57" s="122">
        <v>3</v>
      </c>
      <c r="E57" s="122">
        <v>51</v>
      </c>
      <c r="F57" s="122">
        <v>28</v>
      </c>
      <c r="G57" s="122">
        <v>23</v>
      </c>
    </row>
    <row r="58" spans="1:7" s="32" customFormat="1" ht="12.95" customHeight="1">
      <c r="A58" s="41"/>
      <c r="B58" s="158"/>
      <c r="C58" s="122"/>
      <c r="D58" s="122"/>
      <c r="E58" s="122"/>
      <c r="F58" s="122"/>
      <c r="G58" s="122"/>
    </row>
    <row r="59" spans="1:7" s="32" customFormat="1" ht="12.95" customHeight="1">
      <c r="A59" s="41" t="s">
        <v>12</v>
      </c>
      <c r="B59" s="158" t="s">
        <v>709</v>
      </c>
      <c r="C59" s="122">
        <v>1</v>
      </c>
      <c r="D59" s="122">
        <v>4</v>
      </c>
      <c r="E59" s="122">
        <v>108</v>
      </c>
      <c r="F59" s="122">
        <v>54</v>
      </c>
      <c r="G59" s="122">
        <v>54</v>
      </c>
    </row>
    <row r="60" spans="1:7" s="32" customFormat="1" ht="12.95" customHeight="1">
      <c r="A60" s="41"/>
      <c r="B60" s="158" t="s">
        <v>724</v>
      </c>
      <c r="C60" s="122">
        <v>1</v>
      </c>
      <c r="D60" s="122">
        <v>4</v>
      </c>
      <c r="E60" s="122">
        <v>121</v>
      </c>
      <c r="F60" s="122">
        <v>61</v>
      </c>
      <c r="G60" s="122">
        <v>60</v>
      </c>
    </row>
    <row r="61" spans="1:7" s="32" customFormat="1" ht="12.95" customHeight="1">
      <c r="A61" s="41"/>
      <c r="B61" s="158" t="s">
        <v>731</v>
      </c>
      <c r="C61" s="122">
        <v>1</v>
      </c>
      <c r="D61" s="122">
        <v>4</v>
      </c>
      <c r="E61" s="122">
        <v>105</v>
      </c>
      <c r="F61" s="122">
        <v>55</v>
      </c>
      <c r="G61" s="122">
        <v>50</v>
      </c>
    </row>
    <row r="62" spans="1:7" s="32" customFormat="1" ht="12.95" customHeight="1">
      <c r="A62" s="41"/>
      <c r="B62" s="158" t="s">
        <v>871</v>
      </c>
      <c r="C62" s="330">
        <v>1</v>
      </c>
      <c r="D62" s="331">
        <v>4</v>
      </c>
      <c r="E62" s="331">
        <v>111</v>
      </c>
      <c r="F62" s="332">
        <v>57</v>
      </c>
      <c r="G62" s="332">
        <v>54</v>
      </c>
    </row>
    <row r="63" spans="1:7" s="32" customFormat="1" ht="12.95" customHeight="1">
      <c r="A63" s="41"/>
      <c r="B63" s="158" t="s">
        <v>1498</v>
      </c>
      <c r="C63" s="122">
        <v>1</v>
      </c>
      <c r="D63" s="122">
        <v>4</v>
      </c>
      <c r="E63" s="122">
        <v>82</v>
      </c>
      <c r="F63" s="122">
        <v>39</v>
      </c>
      <c r="G63" s="122">
        <v>43</v>
      </c>
    </row>
    <row r="64" spans="1:7" s="32" customFormat="1" ht="12.95" customHeight="1">
      <c r="A64" s="41"/>
      <c r="B64" s="158"/>
      <c r="C64" s="122"/>
      <c r="D64" s="122"/>
      <c r="E64" s="122"/>
      <c r="F64" s="122"/>
      <c r="G64" s="122"/>
    </row>
    <row r="65" spans="1:7" s="32" customFormat="1" ht="12.95" customHeight="1">
      <c r="A65" s="155" t="s">
        <v>730</v>
      </c>
      <c r="B65" s="158" t="s">
        <v>709</v>
      </c>
      <c r="C65" s="122">
        <v>4</v>
      </c>
      <c r="D65" s="122">
        <v>16</v>
      </c>
      <c r="E65" s="122">
        <v>324</v>
      </c>
      <c r="F65" s="122">
        <v>183</v>
      </c>
      <c r="G65" s="122">
        <v>141</v>
      </c>
    </row>
    <row r="66" spans="1:7" s="32" customFormat="1" ht="12.95" customHeight="1">
      <c r="A66" s="41"/>
      <c r="B66" s="158" t="s">
        <v>724</v>
      </c>
      <c r="C66" s="122">
        <v>4</v>
      </c>
      <c r="D66" s="122">
        <v>16</v>
      </c>
      <c r="E66" s="122">
        <v>364</v>
      </c>
      <c r="F66" s="122">
        <v>189</v>
      </c>
      <c r="G66" s="122">
        <v>175</v>
      </c>
    </row>
    <row r="67" spans="1:7" s="32" customFormat="1" ht="12.95" customHeight="1">
      <c r="A67" s="41"/>
      <c r="B67" s="158" t="s">
        <v>731</v>
      </c>
      <c r="C67" s="122">
        <v>5</v>
      </c>
      <c r="D67" s="122">
        <v>20</v>
      </c>
      <c r="E67" s="122">
        <v>439</v>
      </c>
      <c r="F67" s="122">
        <v>235</v>
      </c>
      <c r="G67" s="122">
        <v>204</v>
      </c>
    </row>
    <row r="68" spans="1:7" s="32" customFormat="1" ht="12.95" customHeight="1">
      <c r="A68" s="41"/>
      <c r="B68" s="158" t="s">
        <v>871</v>
      </c>
      <c r="C68" s="330">
        <v>6</v>
      </c>
      <c r="D68" s="331">
        <v>25</v>
      </c>
      <c r="E68" s="331">
        <v>504</v>
      </c>
      <c r="F68" s="332">
        <v>267</v>
      </c>
      <c r="G68" s="332">
        <v>237</v>
      </c>
    </row>
    <row r="69" spans="1:7" s="32" customFormat="1" ht="12.95" customHeight="1">
      <c r="A69" s="41"/>
      <c r="B69" s="158" t="s">
        <v>1498</v>
      </c>
      <c r="C69" s="122">
        <v>6</v>
      </c>
      <c r="D69" s="122">
        <v>24</v>
      </c>
      <c r="E69" s="122">
        <v>464</v>
      </c>
      <c r="F69" s="122">
        <v>238</v>
      </c>
      <c r="G69" s="122">
        <v>226</v>
      </c>
    </row>
    <row r="70" spans="1:7" s="32" customFormat="1" ht="12.95" customHeight="1">
      <c r="A70" s="41"/>
      <c r="B70" s="158"/>
      <c r="C70" s="122"/>
      <c r="D70" s="122"/>
      <c r="E70" s="122"/>
      <c r="F70" s="122"/>
      <c r="G70" s="122"/>
    </row>
    <row r="71" spans="1:7" s="32" customFormat="1" ht="12.95" customHeight="1">
      <c r="A71" s="155" t="s">
        <v>1508</v>
      </c>
      <c r="B71" s="158" t="s">
        <v>709</v>
      </c>
      <c r="C71" s="122">
        <v>2</v>
      </c>
      <c r="D71" s="122">
        <v>8</v>
      </c>
      <c r="E71" s="122">
        <v>182</v>
      </c>
      <c r="F71" s="122">
        <v>86</v>
      </c>
      <c r="G71" s="122">
        <v>96</v>
      </c>
    </row>
    <row r="72" spans="1:7" s="32" customFormat="1" ht="12.95" customHeight="1">
      <c r="A72" s="41"/>
      <c r="B72" s="158" t="s">
        <v>724</v>
      </c>
      <c r="C72" s="122">
        <v>1</v>
      </c>
      <c r="D72" s="122">
        <v>6</v>
      </c>
      <c r="E72" s="122">
        <v>148</v>
      </c>
      <c r="F72" s="122">
        <v>73</v>
      </c>
      <c r="G72" s="122">
        <v>75</v>
      </c>
    </row>
    <row r="73" spans="1:7" s="32" customFormat="1" ht="12.95" customHeight="1">
      <c r="A73" s="41"/>
      <c r="B73" s="158" t="s">
        <v>731</v>
      </c>
      <c r="C73" s="122">
        <v>2</v>
      </c>
      <c r="D73" s="122">
        <v>9</v>
      </c>
      <c r="E73" s="122">
        <v>201</v>
      </c>
      <c r="F73" s="122">
        <v>111</v>
      </c>
      <c r="G73" s="122">
        <v>90</v>
      </c>
    </row>
    <row r="74" spans="1:7" s="32" customFormat="1" ht="12.95" customHeight="1">
      <c r="A74" s="41"/>
      <c r="B74" s="158" t="s">
        <v>871</v>
      </c>
      <c r="C74" s="330">
        <v>2</v>
      </c>
      <c r="D74" s="330">
        <v>8</v>
      </c>
      <c r="E74" s="330">
        <v>184</v>
      </c>
      <c r="F74" s="333">
        <v>103</v>
      </c>
      <c r="G74" s="333">
        <v>81</v>
      </c>
    </row>
    <row r="75" spans="1:7" s="32" customFormat="1" ht="12.95" customHeight="1">
      <c r="A75" s="41"/>
      <c r="B75" s="158" t="s">
        <v>1498</v>
      </c>
      <c r="C75" s="122">
        <v>2</v>
      </c>
      <c r="D75" s="122">
        <v>11</v>
      </c>
      <c r="E75" s="122">
        <v>250</v>
      </c>
      <c r="F75" s="122">
        <v>140</v>
      </c>
      <c r="G75" s="122">
        <v>110</v>
      </c>
    </row>
    <row r="76" spans="1:7" s="32" customFormat="1" ht="12.95" customHeight="1">
      <c r="A76" s="41"/>
      <c r="B76" s="158"/>
      <c r="C76" s="122"/>
      <c r="D76" s="122"/>
      <c r="E76" s="122"/>
      <c r="F76" s="122"/>
      <c r="G76" s="122"/>
    </row>
    <row r="77" spans="1:7" s="32" customFormat="1" ht="12.95" customHeight="1">
      <c r="A77" s="157" t="s">
        <v>14</v>
      </c>
      <c r="B77" s="158" t="s">
        <v>709</v>
      </c>
      <c r="C77" s="122">
        <v>3</v>
      </c>
      <c r="D77" s="122">
        <v>17</v>
      </c>
      <c r="E77" s="122">
        <v>388</v>
      </c>
      <c r="F77" s="122">
        <v>192</v>
      </c>
      <c r="G77" s="122">
        <v>196</v>
      </c>
    </row>
    <row r="78" spans="1:7" s="32" customFormat="1" ht="12.95" customHeight="1">
      <c r="A78" s="156"/>
      <c r="B78" s="158" t="s">
        <v>724</v>
      </c>
      <c r="C78" s="122">
        <v>3</v>
      </c>
      <c r="D78" s="122">
        <v>17</v>
      </c>
      <c r="E78" s="122">
        <v>400</v>
      </c>
      <c r="F78" s="122">
        <v>218</v>
      </c>
      <c r="G78" s="122">
        <v>182</v>
      </c>
    </row>
    <row r="79" spans="1:7" s="32" customFormat="1" ht="12.95" customHeight="1">
      <c r="A79" s="41"/>
      <c r="B79" s="158" t="s">
        <v>731</v>
      </c>
      <c r="C79" s="122">
        <v>5</v>
      </c>
      <c r="D79" s="122">
        <v>22</v>
      </c>
      <c r="E79" s="122">
        <v>481</v>
      </c>
      <c r="F79" s="122">
        <v>262</v>
      </c>
      <c r="G79" s="122">
        <v>219</v>
      </c>
    </row>
    <row r="80" spans="1:7" s="32" customFormat="1" ht="12.95" customHeight="1">
      <c r="A80" s="41"/>
      <c r="B80" s="158" t="s">
        <v>871</v>
      </c>
      <c r="C80" s="330">
        <v>5</v>
      </c>
      <c r="D80" s="330">
        <v>22</v>
      </c>
      <c r="E80" s="330">
        <v>486</v>
      </c>
      <c r="F80" s="333">
        <v>266</v>
      </c>
      <c r="G80" s="333">
        <v>220</v>
      </c>
    </row>
    <row r="81" spans="1:7" s="32" customFormat="1" ht="12.95" customHeight="1">
      <c r="A81" s="41"/>
      <c r="B81" s="158" t="s">
        <v>1498</v>
      </c>
      <c r="C81" s="122">
        <v>4</v>
      </c>
      <c r="D81" s="122">
        <v>22</v>
      </c>
      <c r="E81" s="122">
        <v>429</v>
      </c>
      <c r="F81" s="122">
        <v>235</v>
      </c>
      <c r="G81" s="122">
        <v>194</v>
      </c>
    </row>
    <row r="82" spans="1:7" s="32" customFormat="1" ht="12.95" customHeight="1">
      <c r="A82" s="41"/>
      <c r="B82" s="158"/>
      <c r="C82" s="122"/>
      <c r="D82" s="122"/>
      <c r="E82" s="122"/>
      <c r="F82" s="122"/>
      <c r="G82" s="122"/>
    </row>
    <row r="83" spans="1:7" s="32" customFormat="1" ht="12.95" customHeight="1">
      <c r="A83" s="155" t="s">
        <v>150</v>
      </c>
      <c r="B83" s="158" t="s">
        <v>709</v>
      </c>
      <c r="C83" s="122">
        <v>1</v>
      </c>
      <c r="D83" s="122">
        <v>11</v>
      </c>
      <c r="E83" s="122">
        <v>218</v>
      </c>
      <c r="F83" s="122">
        <v>114</v>
      </c>
      <c r="G83" s="122">
        <v>104</v>
      </c>
    </row>
    <row r="84" spans="1:7" s="32" customFormat="1" ht="12.95" customHeight="1">
      <c r="A84" s="156"/>
      <c r="B84" s="158" t="s">
        <v>724</v>
      </c>
      <c r="C84" s="122">
        <v>1</v>
      </c>
      <c r="D84" s="122">
        <v>11</v>
      </c>
      <c r="E84" s="122">
        <v>240</v>
      </c>
      <c r="F84" s="122">
        <v>120</v>
      </c>
      <c r="G84" s="122">
        <v>120</v>
      </c>
    </row>
    <row r="85" spans="1:7" s="32" customFormat="1" ht="12.95" customHeight="1">
      <c r="A85" s="41"/>
      <c r="B85" s="158" t="s">
        <v>731</v>
      </c>
      <c r="C85" s="122">
        <v>1</v>
      </c>
      <c r="D85" s="122">
        <v>11</v>
      </c>
      <c r="E85" s="122">
        <v>260</v>
      </c>
      <c r="F85" s="122">
        <v>131</v>
      </c>
      <c r="G85" s="122">
        <v>129</v>
      </c>
    </row>
    <row r="86" spans="1:7" s="32" customFormat="1" ht="12.95" customHeight="1">
      <c r="A86" s="41"/>
      <c r="B86" s="158" t="s">
        <v>871</v>
      </c>
      <c r="C86" s="122">
        <v>2</v>
      </c>
      <c r="D86" s="122">
        <v>15</v>
      </c>
      <c r="E86" s="122">
        <v>307</v>
      </c>
      <c r="F86" s="122">
        <v>162</v>
      </c>
      <c r="G86" s="122">
        <v>145</v>
      </c>
    </row>
    <row r="87" spans="1:7" s="32" customFormat="1" ht="12.95" customHeight="1">
      <c r="A87" s="41"/>
      <c r="B87" s="158" t="s">
        <v>1498</v>
      </c>
      <c r="C87" s="122">
        <v>2</v>
      </c>
      <c r="D87" s="122">
        <v>14</v>
      </c>
      <c r="E87" s="122">
        <v>245</v>
      </c>
      <c r="F87" s="122">
        <v>145</v>
      </c>
      <c r="G87" s="122">
        <v>100</v>
      </c>
    </row>
    <row r="88" spans="1:7" s="32" customFormat="1" ht="12.95" customHeight="1">
      <c r="A88" s="41"/>
      <c r="B88" s="158"/>
      <c r="C88" s="122"/>
      <c r="D88" s="122"/>
      <c r="E88" s="122"/>
      <c r="F88" s="122"/>
      <c r="G88" s="122"/>
    </row>
    <row r="89" spans="1:7" s="32" customFormat="1" ht="12.95" customHeight="1">
      <c r="A89" s="157" t="s">
        <v>19</v>
      </c>
      <c r="B89" s="158" t="s">
        <v>709</v>
      </c>
      <c r="C89" s="122">
        <v>8</v>
      </c>
      <c r="D89" s="122">
        <v>27</v>
      </c>
      <c r="E89" s="122">
        <v>564</v>
      </c>
      <c r="F89" s="122">
        <v>287</v>
      </c>
      <c r="G89" s="122">
        <v>277</v>
      </c>
    </row>
    <row r="90" spans="1:7" s="32" customFormat="1" ht="12.95" customHeight="1">
      <c r="A90" s="41"/>
      <c r="B90" s="158" t="s">
        <v>724</v>
      </c>
      <c r="C90" s="122">
        <v>8</v>
      </c>
      <c r="D90" s="122">
        <v>29</v>
      </c>
      <c r="E90" s="122">
        <v>593</v>
      </c>
      <c r="F90" s="122">
        <v>304</v>
      </c>
      <c r="G90" s="122">
        <v>289</v>
      </c>
    </row>
    <row r="91" spans="1:7" s="32" customFormat="1" ht="12.95" customHeight="1">
      <c r="A91" s="41"/>
      <c r="B91" s="158" t="s">
        <v>731</v>
      </c>
      <c r="C91" s="122">
        <v>9</v>
      </c>
      <c r="D91" s="122">
        <v>37</v>
      </c>
      <c r="E91" s="122">
        <v>804</v>
      </c>
      <c r="F91" s="122">
        <v>408</v>
      </c>
      <c r="G91" s="122">
        <v>396</v>
      </c>
    </row>
    <row r="92" spans="1:7" s="32" customFormat="1" ht="12.95" customHeight="1">
      <c r="A92" s="41"/>
      <c r="B92" s="158" t="s">
        <v>871</v>
      </c>
      <c r="C92" s="122">
        <v>10</v>
      </c>
      <c r="D92" s="122">
        <v>38</v>
      </c>
      <c r="E92" s="122">
        <v>862</v>
      </c>
      <c r="F92" s="122">
        <v>436</v>
      </c>
      <c r="G92" s="122">
        <v>426</v>
      </c>
    </row>
    <row r="93" spans="1:7" s="32" customFormat="1" ht="12.95" customHeight="1">
      <c r="A93" s="41"/>
      <c r="B93" s="158" t="s">
        <v>1498</v>
      </c>
      <c r="C93" s="122">
        <v>10</v>
      </c>
      <c r="D93" s="122">
        <v>40</v>
      </c>
      <c r="E93" s="122">
        <v>856</v>
      </c>
      <c r="F93" s="122">
        <v>416</v>
      </c>
      <c r="G93" s="122">
        <v>440</v>
      </c>
    </row>
    <row r="94" spans="1:7" s="32" customFormat="1" ht="12.95" customHeight="1">
      <c r="A94" s="41"/>
      <c r="B94" s="158"/>
      <c r="C94" s="122"/>
      <c r="D94" s="122"/>
      <c r="E94" s="122"/>
      <c r="F94" s="122"/>
      <c r="G94" s="122"/>
    </row>
    <row r="95" spans="1:7" s="32" customFormat="1" ht="12.95" customHeight="1">
      <c r="A95" s="159" t="s">
        <v>20</v>
      </c>
      <c r="B95" s="158" t="s">
        <v>709</v>
      </c>
      <c r="C95" s="122">
        <v>3</v>
      </c>
      <c r="D95" s="122">
        <v>8</v>
      </c>
      <c r="E95" s="122">
        <v>168</v>
      </c>
      <c r="F95" s="122">
        <v>93</v>
      </c>
      <c r="G95" s="122">
        <v>75</v>
      </c>
    </row>
    <row r="96" spans="1:7" s="32" customFormat="1" ht="12.95" customHeight="1">
      <c r="A96" s="159"/>
      <c r="B96" s="158" t="s">
        <v>724</v>
      </c>
      <c r="C96" s="122">
        <v>3</v>
      </c>
      <c r="D96" s="122">
        <v>9</v>
      </c>
      <c r="E96" s="122">
        <v>173</v>
      </c>
      <c r="F96" s="122">
        <v>88</v>
      </c>
      <c r="G96" s="122">
        <v>85</v>
      </c>
    </row>
    <row r="97" spans="1:7" s="32" customFormat="1" ht="12.95" customHeight="1">
      <c r="A97" s="159"/>
      <c r="B97" s="158" t="s">
        <v>731</v>
      </c>
      <c r="C97" s="122">
        <v>3</v>
      </c>
      <c r="D97" s="122">
        <v>9</v>
      </c>
      <c r="E97" s="122">
        <v>182</v>
      </c>
      <c r="F97" s="122">
        <v>95</v>
      </c>
      <c r="G97" s="122">
        <v>87</v>
      </c>
    </row>
    <row r="98" spans="1:7" s="32" customFormat="1" ht="12.95" customHeight="1">
      <c r="A98" s="159"/>
      <c r="B98" s="158" t="s">
        <v>871</v>
      </c>
      <c r="C98" s="122">
        <v>3</v>
      </c>
      <c r="D98" s="122">
        <v>8</v>
      </c>
      <c r="E98" s="122">
        <v>169</v>
      </c>
      <c r="F98" s="122">
        <v>88</v>
      </c>
      <c r="G98" s="122">
        <v>81</v>
      </c>
    </row>
    <row r="99" spans="1:7" s="32" customFormat="1" ht="12.95" customHeight="1">
      <c r="A99" s="159"/>
      <c r="B99" s="158" t="s">
        <v>1498</v>
      </c>
      <c r="C99" s="122">
        <v>3</v>
      </c>
      <c r="D99" s="122">
        <v>8</v>
      </c>
      <c r="E99" s="122">
        <v>156</v>
      </c>
      <c r="F99" s="122">
        <v>75</v>
      </c>
      <c r="G99" s="122">
        <v>81</v>
      </c>
    </row>
    <row r="100" spans="1:7" s="32" customFormat="1" ht="12.95" customHeight="1">
      <c r="A100" s="159"/>
      <c r="B100" s="158"/>
      <c r="C100" s="122"/>
      <c r="D100" s="122"/>
      <c r="E100" s="122"/>
      <c r="F100" s="122"/>
      <c r="G100" s="122"/>
    </row>
    <row r="101" spans="1:7" s="32" customFormat="1" ht="12.95" customHeight="1">
      <c r="A101" s="159" t="s">
        <v>22</v>
      </c>
      <c r="B101" s="158" t="s">
        <v>709</v>
      </c>
      <c r="C101" s="122">
        <v>2</v>
      </c>
      <c r="D101" s="122">
        <v>6</v>
      </c>
      <c r="E101" s="122">
        <v>106</v>
      </c>
      <c r="F101" s="122">
        <v>52</v>
      </c>
      <c r="G101" s="122">
        <v>54</v>
      </c>
    </row>
    <row r="102" spans="1:7" s="32" customFormat="1" ht="12.95" customHeight="1">
      <c r="A102" s="159"/>
      <c r="B102" s="158" t="s">
        <v>724</v>
      </c>
      <c r="C102" s="122">
        <v>2</v>
      </c>
      <c r="D102" s="122">
        <v>6</v>
      </c>
      <c r="E102" s="122">
        <v>106</v>
      </c>
      <c r="F102" s="122">
        <v>51</v>
      </c>
      <c r="G102" s="122">
        <v>55</v>
      </c>
    </row>
    <row r="103" spans="1:7" s="32" customFormat="1" ht="12.95" customHeight="1">
      <c r="A103" s="159"/>
      <c r="B103" s="158" t="s">
        <v>731</v>
      </c>
      <c r="C103" s="122">
        <v>3</v>
      </c>
      <c r="D103" s="122">
        <v>12</v>
      </c>
      <c r="E103" s="122">
        <v>244</v>
      </c>
      <c r="F103" s="122">
        <v>127</v>
      </c>
      <c r="G103" s="122">
        <v>117</v>
      </c>
    </row>
    <row r="104" spans="1:7" s="32" customFormat="1" ht="12.95" customHeight="1">
      <c r="A104" s="159"/>
      <c r="B104" s="158" t="s">
        <v>871</v>
      </c>
      <c r="C104" s="122">
        <v>3</v>
      </c>
      <c r="D104" s="122">
        <v>12</v>
      </c>
      <c r="E104" s="122">
        <v>265</v>
      </c>
      <c r="F104" s="122">
        <v>130</v>
      </c>
      <c r="G104" s="122">
        <v>135</v>
      </c>
    </row>
    <row r="105" spans="1:7" s="32" customFormat="1" ht="12.95" customHeight="1">
      <c r="A105" s="159"/>
      <c r="B105" s="158" t="s">
        <v>1498</v>
      </c>
      <c r="C105" s="122">
        <v>3</v>
      </c>
      <c r="D105" s="122">
        <v>12</v>
      </c>
      <c r="E105" s="122">
        <v>275</v>
      </c>
      <c r="F105" s="122">
        <v>121</v>
      </c>
      <c r="G105" s="122">
        <v>154</v>
      </c>
    </row>
    <row r="106" spans="1:7" s="32" customFormat="1" ht="12.95" customHeight="1">
      <c r="A106" s="159"/>
      <c r="B106" s="158"/>
      <c r="C106" s="122"/>
      <c r="D106" s="122"/>
      <c r="E106" s="122"/>
      <c r="F106" s="122"/>
      <c r="G106" s="122"/>
    </row>
    <row r="107" spans="1:7" s="32" customFormat="1" ht="12.95" customHeight="1">
      <c r="A107" s="159" t="s">
        <v>23</v>
      </c>
      <c r="B107" s="158" t="s">
        <v>709</v>
      </c>
      <c r="C107" s="122">
        <v>2</v>
      </c>
      <c r="D107" s="122">
        <v>9</v>
      </c>
      <c r="E107" s="122">
        <v>188</v>
      </c>
      <c r="F107" s="122">
        <v>82</v>
      </c>
      <c r="G107" s="122">
        <v>106</v>
      </c>
    </row>
    <row r="108" spans="1:7" s="32" customFormat="1" ht="12.95" customHeight="1">
      <c r="A108" s="159"/>
      <c r="B108" s="158" t="s">
        <v>724</v>
      </c>
      <c r="C108" s="122">
        <v>2</v>
      </c>
      <c r="D108" s="122">
        <v>9</v>
      </c>
      <c r="E108" s="122">
        <v>188</v>
      </c>
      <c r="F108" s="122">
        <v>96</v>
      </c>
      <c r="G108" s="122">
        <v>92</v>
      </c>
    </row>
    <row r="109" spans="1:7" s="32" customFormat="1" ht="12.95" customHeight="1">
      <c r="A109" s="159"/>
      <c r="B109" s="158" t="s">
        <v>731</v>
      </c>
      <c r="C109" s="122">
        <v>2</v>
      </c>
      <c r="D109" s="122">
        <v>11</v>
      </c>
      <c r="E109" s="122">
        <v>254</v>
      </c>
      <c r="F109" s="122">
        <v>117</v>
      </c>
      <c r="G109" s="122">
        <v>137</v>
      </c>
    </row>
    <row r="110" spans="1:7" s="32" customFormat="1" ht="12.95" customHeight="1">
      <c r="A110" s="159"/>
      <c r="B110" s="158" t="s">
        <v>871</v>
      </c>
      <c r="C110" s="122">
        <v>3</v>
      </c>
      <c r="D110" s="122">
        <v>13</v>
      </c>
      <c r="E110" s="122">
        <v>288</v>
      </c>
      <c r="F110" s="122">
        <v>144</v>
      </c>
      <c r="G110" s="122">
        <v>144</v>
      </c>
    </row>
    <row r="111" spans="1:7" s="32" customFormat="1" ht="12.95" customHeight="1">
      <c r="A111" s="159"/>
      <c r="B111" s="158" t="s">
        <v>1498</v>
      </c>
      <c r="C111" s="122">
        <v>3</v>
      </c>
      <c r="D111" s="122">
        <v>14</v>
      </c>
      <c r="E111" s="122">
        <v>296</v>
      </c>
      <c r="F111" s="122">
        <v>149</v>
      </c>
      <c r="G111" s="122">
        <v>147</v>
      </c>
    </row>
    <row r="112" spans="1:7" s="32" customFormat="1" ht="12.95" customHeight="1">
      <c r="A112" s="159"/>
      <c r="B112" s="158"/>
      <c r="C112" s="122"/>
      <c r="D112" s="122"/>
      <c r="E112" s="122"/>
      <c r="F112" s="122"/>
      <c r="G112" s="122"/>
    </row>
    <row r="113" spans="1:7" s="32" customFormat="1" ht="12.95" customHeight="1">
      <c r="A113" s="159" t="s">
        <v>24</v>
      </c>
      <c r="B113" s="158" t="s">
        <v>709</v>
      </c>
      <c r="C113" s="122">
        <v>1</v>
      </c>
      <c r="D113" s="122">
        <v>4</v>
      </c>
      <c r="E113" s="122">
        <v>102</v>
      </c>
      <c r="F113" s="122">
        <v>60</v>
      </c>
      <c r="G113" s="122">
        <v>42</v>
      </c>
    </row>
    <row r="114" spans="1:7" s="32" customFormat="1" ht="12.95" customHeight="1">
      <c r="A114" s="156"/>
      <c r="B114" s="158" t="s">
        <v>724</v>
      </c>
      <c r="C114" s="122">
        <v>1</v>
      </c>
      <c r="D114" s="122">
        <v>5</v>
      </c>
      <c r="E114" s="122">
        <v>126</v>
      </c>
      <c r="F114" s="122">
        <v>69</v>
      </c>
      <c r="G114" s="122">
        <v>57</v>
      </c>
    </row>
    <row r="115" spans="1:7" s="32" customFormat="1" ht="12.95" customHeight="1">
      <c r="A115" s="41"/>
      <c r="B115" s="158" t="s">
        <v>731</v>
      </c>
      <c r="C115" s="122">
        <v>1</v>
      </c>
      <c r="D115" s="122">
        <v>5</v>
      </c>
      <c r="E115" s="122">
        <v>124</v>
      </c>
      <c r="F115" s="122">
        <v>69</v>
      </c>
      <c r="G115" s="122">
        <v>55</v>
      </c>
    </row>
    <row r="116" spans="1:7" s="32" customFormat="1" ht="12.95" customHeight="1">
      <c r="A116" s="41"/>
      <c r="B116" s="158" t="s">
        <v>871</v>
      </c>
      <c r="C116" s="330">
        <v>1</v>
      </c>
      <c r="D116" s="331">
        <v>5</v>
      </c>
      <c r="E116" s="331">
        <v>140</v>
      </c>
      <c r="F116" s="332">
        <v>74</v>
      </c>
      <c r="G116" s="332">
        <v>66</v>
      </c>
    </row>
    <row r="117" spans="1:7" s="32" customFormat="1" ht="12.95" customHeight="1">
      <c r="A117" s="41"/>
      <c r="B117" s="158" t="s">
        <v>1498</v>
      </c>
      <c r="C117" s="122">
        <v>1</v>
      </c>
      <c r="D117" s="122">
        <v>6</v>
      </c>
      <c r="E117" s="122">
        <v>129</v>
      </c>
      <c r="F117" s="122">
        <v>71</v>
      </c>
      <c r="G117" s="122">
        <v>58</v>
      </c>
    </row>
    <row r="118" spans="1:7" s="32" customFormat="1" ht="12.95" customHeight="1">
      <c r="A118" s="41"/>
      <c r="B118" s="158"/>
      <c r="C118" s="122"/>
      <c r="D118" s="122"/>
      <c r="E118" s="122"/>
      <c r="F118" s="122"/>
      <c r="G118" s="122"/>
    </row>
    <row r="119" spans="1:7" s="32" customFormat="1" ht="12.95" customHeight="1">
      <c r="A119" s="41" t="s">
        <v>28</v>
      </c>
      <c r="B119" s="158" t="s">
        <v>709</v>
      </c>
      <c r="C119" s="122">
        <v>1</v>
      </c>
      <c r="D119" s="122">
        <v>1</v>
      </c>
      <c r="E119" s="122">
        <v>22</v>
      </c>
      <c r="F119" s="122">
        <v>11</v>
      </c>
      <c r="G119" s="122">
        <v>11</v>
      </c>
    </row>
    <row r="120" spans="1:7" s="32" customFormat="1" ht="12.95" customHeight="1">
      <c r="A120" s="156"/>
      <c r="B120" s="158" t="s">
        <v>724</v>
      </c>
      <c r="C120" s="122">
        <v>1</v>
      </c>
      <c r="D120" s="122">
        <v>1</v>
      </c>
      <c r="E120" s="122">
        <v>35</v>
      </c>
      <c r="F120" s="122">
        <v>16</v>
      </c>
      <c r="G120" s="122">
        <v>19</v>
      </c>
    </row>
    <row r="121" spans="1:7" s="32" customFormat="1" ht="12.95" customHeight="1">
      <c r="A121" s="41"/>
      <c r="B121" s="158" t="s">
        <v>731</v>
      </c>
      <c r="C121" s="122">
        <v>1</v>
      </c>
      <c r="D121" s="122">
        <v>1</v>
      </c>
      <c r="E121" s="122">
        <v>38</v>
      </c>
      <c r="F121" s="122">
        <v>18</v>
      </c>
      <c r="G121" s="122">
        <v>20</v>
      </c>
    </row>
    <row r="122" spans="1:7" s="32" customFormat="1" ht="12.95" customHeight="1">
      <c r="A122" s="41"/>
      <c r="B122" s="158" t="s">
        <v>871</v>
      </c>
      <c r="C122" s="330">
        <v>1</v>
      </c>
      <c r="D122" s="331">
        <v>2</v>
      </c>
      <c r="E122" s="331">
        <v>43</v>
      </c>
      <c r="F122" s="332">
        <v>20</v>
      </c>
      <c r="G122" s="332">
        <v>23</v>
      </c>
    </row>
    <row r="123" spans="1:7" s="32" customFormat="1" ht="12.95" customHeight="1">
      <c r="A123" s="41"/>
      <c r="B123" s="158" t="s">
        <v>1498</v>
      </c>
      <c r="C123" s="122">
        <v>1</v>
      </c>
      <c r="D123" s="122">
        <v>2</v>
      </c>
      <c r="E123" s="122">
        <v>30</v>
      </c>
      <c r="F123" s="122">
        <v>13</v>
      </c>
      <c r="G123" s="122">
        <v>17</v>
      </c>
    </row>
    <row r="124" spans="1:7" s="32" customFormat="1" ht="12.95" customHeight="1">
      <c r="A124" s="41"/>
      <c r="B124" s="158"/>
      <c r="C124" s="122"/>
      <c r="D124" s="122"/>
      <c r="E124" s="122"/>
      <c r="F124" s="122"/>
      <c r="G124" s="122"/>
    </row>
    <row r="125" spans="1:7" s="32" customFormat="1" ht="12.95" customHeight="1">
      <c r="A125" s="41" t="s">
        <v>29</v>
      </c>
      <c r="B125" s="158" t="s">
        <v>709</v>
      </c>
      <c r="C125" s="122">
        <v>1</v>
      </c>
      <c r="D125" s="122">
        <v>7</v>
      </c>
      <c r="E125" s="122">
        <v>151</v>
      </c>
      <c r="F125" s="122">
        <v>75</v>
      </c>
      <c r="G125" s="122">
        <v>76</v>
      </c>
    </row>
    <row r="126" spans="1:7" s="32" customFormat="1" ht="12.95" customHeight="1">
      <c r="A126" s="156"/>
      <c r="B126" s="158" t="s">
        <v>724</v>
      </c>
      <c r="C126" s="122">
        <v>1</v>
      </c>
      <c r="D126" s="122">
        <v>7</v>
      </c>
      <c r="E126" s="122">
        <v>160</v>
      </c>
      <c r="F126" s="122">
        <v>78</v>
      </c>
      <c r="G126" s="122">
        <v>82</v>
      </c>
    </row>
    <row r="127" spans="1:7" s="32" customFormat="1" ht="12.95" customHeight="1">
      <c r="A127" s="41"/>
      <c r="B127" s="158" t="s">
        <v>731</v>
      </c>
      <c r="C127" s="122">
        <v>1</v>
      </c>
      <c r="D127" s="122">
        <v>7</v>
      </c>
      <c r="E127" s="122">
        <v>170</v>
      </c>
      <c r="F127" s="122">
        <v>81</v>
      </c>
      <c r="G127" s="122">
        <v>89</v>
      </c>
    </row>
    <row r="128" spans="1:7" s="32" customFormat="1" ht="12.95" customHeight="1">
      <c r="A128" s="41"/>
      <c r="B128" s="158" t="s">
        <v>871</v>
      </c>
      <c r="C128" s="122">
        <v>2</v>
      </c>
      <c r="D128" s="122">
        <v>7</v>
      </c>
      <c r="E128" s="122">
        <v>169</v>
      </c>
      <c r="F128" s="122">
        <v>89</v>
      </c>
      <c r="G128" s="122">
        <v>80</v>
      </c>
    </row>
    <row r="129" spans="1:7" s="32" customFormat="1" ht="12.95" customHeight="1">
      <c r="A129" s="41"/>
      <c r="B129" s="158" t="s">
        <v>1498</v>
      </c>
      <c r="C129" s="122">
        <v>2</v>
      </c>
      <c r="D129" s="122">
        <v>7</v>
      </c>
      <c r="E129" s="122">
        <v>140</v>
      </c>
      <c r="F129" s="122">
        <v>68</v>
      </c>
      <c r="G129" s="122">
        <v>72</v>
      </c>
    </row>
    <row r="130" spans="1:7" s="32" customFormat="1" ht="12.95" customHeight="1">
      <c r="A130" s="41"/>
      <c r="B130" s="158"/>
      <c r="C130" s="122"/>
      <c r="D130" s="122"/>
      <c r="E130" s="122"/>
      <c r="F130" s="122"/>
      <c r="G130" s="122"/>
    </row>
    <row r="131" spans="1:7" s="32" customFormat="1" ht="12.95" customHeight="1">
      <c r="A131" s="41" t="s">
        <v>30</v>
      </c>
      <c r="B131" s="158" t="s">
        <v>709</v>
      </c>
      <c r="C131" s="122">
        <v>1</v>
      </c>
      <c r="D131" s="122">
        <v>2</v>
      </c>
      <c r="E131" s="122">
        <v>49</v>
      </c>
      <c r="F131" s="122">
        <v>20</v>
      </c>
      <c r="G131" s="122">
        <v>29</v>
      </c>
    </row>
    <row r="132" spans="1:7" s="32" customFormat="1" ht="12.95" customHeight="1">
      <c r="A132" s="41"/>
      <c r="B132" s="158" t="s">
        <v>724</v>
      </c>
      <c r="C132" s="122">
        <v>1</v>
      </c>
      <c r="D132" s="122">
        <v>2</v>
      </c>
      <c r="E132" s="122">
        <v>49</v>
      </c>
      <c r="F132" s="122">
        <v>19</v>
      </c>
      <c r="G132" s="122">
        <v>30</v>
      </c>
    </row>
    <row r="133" spans="1:7" s="32" customFormat="1" ht="12.95" customHeight="1">
      <c r="A133" s="41"/>
      <c r="B133" s="158" t="s">
        <v>731</v>
      </c>
      <c r="C133" s="122">
        <v>1</v>
      </c>
      <c r="D133" s="122">
        <v>2</v>
      </c>
      <c r="E133" s="122">
        <v>52</v>
      </c>
      <c r="F133" s="122">
        <v>26</v>
      </c>
      <c r="G133" s="122">
        <v>26</v>
      </c>
    </row>
    <row r="134" spans="1:7" s="32" customFormat="1" ht="12.95" customHeight="1">
      <c r="A134" s="41"/>
      <c r="B134" s="158" t="s">
        <v>871</v>
      </c>
      <c r="C134" s="330">
        <v>1</v>
      </c>
      <c r="D134" s="331">
        <v>2</v>
      </c>
      <c r="E134" s="331">
        <v>52</v>
      </c>
      <c r="F134" s="332">
        <v>32</v>
      </c>
      <c r="G134" s="332">
        <v>20</v>
      </c>
    </row>
    <row r="135" spans="1:7" s="32" customFormat="1" ht="12.95" customHeight="1">
      <c r="B135" s="158" t="s">
        <v>1498</v>
      </c>
      <c r="C135" s="122">
        <v>2</v>
      </c>
      <c r="D135" s="122">
        <v>2</v>
      </c>
      <c r="E135" s="122">
        <v>50</v>
      </c>
      <c r="F135" s="122">
        <v>27</v>
      </c>
      <c r="G135" s="122">
        <v>23</v>
      </c>
    </row>
    <row r="136" spans="1:7" s="32" customFormat="1" ht="12.95" customHeight="1">
      <c r="A136" s="41"/>
      <c r="B136" s="158"/>
      <c r="C136" s="122"/>
      <c r="D136" s="122"/>
      <c r="E136" s="122"/>
      <c r="F136" s="122"/>
      <c r="G136" s="122"/>
    </row>
    <row r="137" spans="1:7" s="32" customFormat="1" ht="12.95" customHeight="1">
      <c r="A137" s="41" t="s">
        <v>31</v>
      </c>
      <c r="B137" s="158" t="s">
        <v>709</v>
      </c>
      <c r="C137" s="122">
        <v>1</v>
      </c>
      <c r="D137" s="122">
        <v>5</v>
      </c>
      <c r="E137" s="122">
        <v>130</v>
      </c>
      <c r="F137" s="122">
        <v>71</v>
      </c>
      <c r="G137" s="122">
        <v>59</v>
      </c>
    </row>
    <row r="138" spans="1:7" s="32" customFormat="1" ht="12.95" customHeight="1">
      <c r="A138" s="156"/>
      <c r="B138" s="158" t="s">
        <v>724</v>
      </c>
      <c r="C138" s="122">
        <v>1</v>
      </c>
      <c r="D138" s="122">
        <v>6</v>
      </c>
      <c r="E138" s="122">
        <v>149</v>
      </c>
      <c r="F138" s="122">
        <v>87</v>
      </c>
      <c r="G138" s="122">
        <v>62</v>
      </c>
    </row>
    <row r="139" spans="1:7" s="32" customFormat="1" ht="12.95" customHeight="1">
      <c r="A139" s="41"/>
      <c r="B139" s="158" t="s">
        <v>731</v>
      </c>
      <c r="C139" s="122">
        <v>2</v>
      </c>
      <c r="D139" s="122">
        <v>7</v>
      </c>
      <c r="E139" s="122">
        <v>186</v>
      </c>
      <c r="F139" s="122">
        <v>91</v>
      </c>
      <c r="G139" s="122">
        <v>95</v>
      </c>
    </row>
    <row r="140" spans="1:7" s="32" customFormat="1" ht="12.95" customHeight="1">
      <c r="A140" s="41"/>
      <c r="B140" s="158" t="s">
        <v>871</v>
      </c>
      <c r="C140" s="330">
        <v>2</v>
      </c>
      <c r="D140" s="331">
        <v>7</v>
      </c>
      <c r="E140" s="331">
        <v>195</v>
      </c>
      <c r="F140" s="332">
        <v>101</v>
      </c>
      <c r="G140" s="332">
        <v>94</v>
      </c>
    </row>
    <row r="141" spans="1:7" s="32" customFormat="1" ht="12.95" customHeight="1">
      <c r="A141" s="41"/>
      <c r="B141" s="158" t="s">
        <v>1498</v>
      </c>
      <c r="C141" s="122">
        <v>2</v>
      </c>
      <c r="D141" s="122">
        <v>8</v>
      </c>
      <c r="E141" s="122">
        <v>181</v>
      </c>
      <c r="F141" s="122">
        <v>96</v>
      </c>
      <c r="G141" s="122">
        <v>85</v>
      </c>
    </row>
    <row r="142" spans="1:7" s="32" customFormat="1" ht="12.95" customHeight="1">
      <c r="A142" s="41"/>
      <c r="B142" s="158"/>
      <c r="C142" s="122"/>
      <c r="D142" s="122"/>
      <c r="E142" s="122"/>
      <c r="F142" s="122"/>
      <c r="G142" s="122"/>
    </row>
    <row r="143" spans="1:7" s="32" customFormat="1" ht="12.95" customHeight="1">
      <c r="A143" s="41" t="s">
        <v>34</v>
      </c>
      <c r="B143" s="158" t="s">
        <v>709</v>
      </c>
      <c r="C143" s="122">
        <v>3</v>
      </c>
      <c r="D143" s="122">
        <v>17</v>
      </c>
      <c r="E143" s="122">
        <v>335</v>
      </c>
      <c r="F143" s="122">
        <v>160</v>
      </c>
      <c r="G143" s="122">
        <v>175</v>
      </c>
    </row>
    <row r="144" spans="1:7" s="32" customFormat="1" ht="12.95" customHeight="1">
      <c r="A144" s="156"/>
      <c r="B144" s="158" t="s">
        <v>724</v>
      </c>
      <c r="C144" s="122">
        <v>3</v>
      </c>
      <c r="D144" s="122">
        <v>15</v>
      </c>
      <c r="E144" s="122">
        <v>316</v>
      </c>
      <c r="F144" s="122">
        <v>167</v>
      </c>
      <c r="G144" s="122">
        <v>149</v>
      </c>
    </row>
    <row r="145" spans="1:7" s="32" customFormat="1" ht="12.95" customHeight="1">
      <c r="A145" s="41"/>
      <c r="B145" s="158" t="s">
        <v>731</v>
      </c>
      <c r="C145" s="122">
        <v>3</v>
      </c>
      <c r="D145" s="122">
        <v>15</v>
      </c>
      <c r="E145" s="122">
        <v>336</v>
      </c>
      <c r="F145" s="122">
        <v>178</v>
      </c>
      <c r="G145" s="122">
        <v>158</v>
      </c>
    </row>
    <row r="146" spans="1:7" s="32" customFormat="1" ht="12.95" customHeight="1">
      <c r="A146" s="41"/>
      <c r="B146" s="158" t="s">
        <v>871</v>
      </c>
      <c r="C146" s="330">
        <v>4</v>
      </c>
      <c r="D146" s="331">
        <v>17</v>
      </c>
      <c r="E146" s="331">
        <v>372</v>
      </c>
      <c r="F146" s="332">
        <v>200</v>
      </c>
      <c r="G146" s="332">
        <v>172</v>
      </c>
    </row>
    <row r="147" spans="1:7" s="32" customFormat="1" ht="12.95" customHeight="1">
      <c r="A147" s="41"/>
      <c r="B147" s="158" t="s">
        <v>1498</v>
      </c>
      <c r="C147" s="122">
        <v>5</v>
      </c>
      <c r="D147" s="122">
        <v>19</v>
      </c>
      <c r="E147" s="122">
        <v>307</v>
      </c>
      <c r="F147" s="122">
        <v>170</v>
      </c>
      <c r="G147" s="122">
        <v>137</v>
      </c>
    </row>
    <row r="148" spans="1:7" s="32" customFormat="1" ht="12.95" customHeight="1">
      <c r="A148" s="41"/>
      <c r="B148" s="158"/>
      <c r="C148" s="122"/>
      <c r="D148" s="122"/>
      <c r="E148" s="122"/>
      <c r="F148" s="122"/>
      <c r="G148" s="122"/>
    </row>
    <row r="149" spans="1:7" s="32" customFormat="1" ht="12.95" customHeight="1">
      <c r="A149" s="41" t="s">
        <v>35</v>
      </c>
      <c r="B149" s="158" t="s">
        <v>709</v>
      </c>
      <c r="C149" s="122">
        <v>1</v>
      </c>
      <c r="D149" s="122">
        <v>2</v>
      </c>
      <c r="E149" s="122">
        <v>37</v>
      </c>
      <c r="F149" s="122">
        <v>17</v>
      </c>
      <c r="G149" s="122">
        <v>20</v>
      </c>
    </row>
    <row r="150" spans="1:7" s="32" customFormat="1" ht="12.95" customHeight="1">
      <c r="A150" s="156"/>
      <c r="B150" s="158" t="s">
        <v>724</v>
      </c>
      <c r="C150" s="122">
        <v>1</v>
      </c>
      <c r="D150" s="122">
        <v>3</v>
      </c>
      <c r="E150" s="122">
        <v>39</v>
      </c>
      <c r="F150" s="122">
        <v>17</v>
      </c>
      <c r="G150" s="122">
        <v>12</v>
      </c>
    </row>
    <row r="151" spans="1:7" s="32" customFormat="1" ht="12.95" customHeight="1">
      <c r="A151" s="41"/>
      <c r="B151" s="158" t="s">
        <v>731</v>
      </c>
      <c r="C151" s="122">
        <v>1</v>
      </c>
      <c r="D151" s="122">
        <v>3</v>
      </c>
      <c r="E151" s="122">
        <v>57</v>
      </c>
      <c r="F151" s="122">
        <v>30</v>
      </c>
      <c r="G151" s="122">
        <v>27</v>
      </c>
    </row>
    <row r="152" spans="1:7" s="32" customFormat="1" ht="12.95" customHeight="1">
      <c r="A152" s="41"/>
      <c r="B152" s="158" t="s">
        <v>871</v>
      </c>
      <c r="C152" s="330">
        <v>1</v>
      </c>
      <c r="D152" s="331">
        <v>3</v>
      </c>
      <c r="E152" s="331">
        <v>58</v>
      </c>
      <c r="F152" s="332">
        <v>23</v>
      </c>
      <c r="G152" s="332">
        <v>35</v>
      </c>
    </row>
    <row r="153" spans="1:7" s="32" customFormat="1" ht="12.95" customHeight="1">
      <c r="A153" s="41"/>
      <c r="B153" s="158" t="s">
        <v>1498</v>
      </c>
      <c r="C153" s="122">
        <v>1</v>
      </c>
      <c r="D153" s="122">
        <v>2</v>
      </c>
      <c r="E153" s="122">
        <v>40</v>
      </c>
      <c r="F153" s="122">
        <v>20</v>
      </c>
      <c r="G153" s="122">
        <v>20</v>
      </c>
    </row>
    <row r="154" spans="1:7" s="32" customFormat="1" ht="12.95" customHeight="1">
      <c r="A154" s="41"/>
      <c r="B154" s="158"/>
      <c r="C154" s="122"/>
      <c r="D154" s="122"/>
      <c r="E154" s="122"/>
      <c r="F154" s="122"/>
      <c r="G154" s="122"/>
    </row>
    <row r="155" spans="1:7" s="32" customFormat="1" ht="12.95" customHeight="1">
      <c r="A155" s="41" t="s">
        <v>36</v>
      </c>
      <c r="B155" s="158" t="s">
        <v>709</v>
      </c>
      <c r="C155" s="122">
        <v>1</v>
      </c>
      <c r="D155" s="122">
        <v>2</v>
      </c>
      <c r="E155" s="122">
        <v>40</v>
      </c>
      <c r="F155" s="122">
        <v>14</v>
      </c>
      <c r="G155" s="122">
        <v>26</v>
      </c>
    </row>
    <row r="156" spans="1:7" s="32" customFormat="1" ht="12.95" customHeight="1">
      <c r="A156" s="156"/>
      <c r="B156" s="158" t="s">
        <v>724</v>
      </c>
      <c r="C156" s="122">
        <v>1</v>
      </c>
      <c r="D156" s="122">
        <v>2</v>
      </c>
      <c r="E156" s="122">
        <v>39</v>
      </c>
      <c r="F156" s="122">
        <v>14</v>
      </c>
      <c r="G156" s="122">
        <v>25</v>
      </c>
    </row>
    <row r="157" spans="1:7" s="32" customFormat="1" ht="12.95" customHeight="1">
      <c r="A157" s="41"/>
      <c r="B157" s="158" t="s">
        <v>731</v>
      </c>
      <c r="C157" s="122">
        <v>1</v>
      </c>
      <c r="D157" s="122">
        <v>2</v>
      </c>
      <c r="E157" s="122">
        <v>40</v>
      </c>
      <c r="F157" s="122">
        <v>12</v>
      </c>
      <c r="G157" s="122">
        <v>28</v>
      </c>
    </row>
    <row r="158" spans="1:7" s="32" customFormat="1" ht="12.95" customHeight="1">
      <c r="A158" s="41"/>
      <c r="B158" s="158" t="s">
        <v>871</v>
      </c>
      <c r="C158" s="330">
        <v>1</v>
      </c>
      <c r="D158" s="331">
        <v>2</v>
      </c>
      <c r="E158" s="331">
        <v>46</v>
      </c>
      <c r="F158" s="332">
        <v>22</v>
      </c>
      <c r="G158" s="332">
        <v>24</v>
      </c>
    </row>
    <row r="159" spans="1:7" s="32" customFormat="1" ht="12.95" customHeight="1">
      <c r="A159" s="41"/>
      <c r="B159" s="158" t="s">
        <v>1498</v>
      </c>
      <c r="C159" s="122">
        <v>1</v>
      </c>
      <c r="D159" s="122">
        <v>1</v>
      </c>
      <c r="E159" s="122">
        <v>17</v>
      </c>
      <c r="F159" s="122">
        <v>12</v>
      </c>
      <c r="G159" s="122">
        <v>5</v>
      </c>
    </row>
    <row r="160" spans="1:7" s="32" customFormat="1" ht="12.95" customHeight="1">
      <c r="A160" s="41"/>
      <c r="B160" s="158"/>
      <c r="C160" s="122"/>
      <c r="D160" s="122"/>
      <c r="E160" s="122"/>
      <c r="F160" s="122"/>
      <c r="G160" s="122"/>
    </row>
    <row r="161" spans="1:7" s="32" customFormat="1" ht="12.95" customHeight="1">
      <c r="A161" s="41" t="s">
        <v>37</v>
      </c>
      <c r="B161" s="158" t="s">
        <v>709</v>
      </c>
      <c r="C161" s="122">
        <v>1</v>
      </c>
      <c r="D161" s="122">
        <v>2</v>
      </c>
      <c r="E161" s="122">
        <v>34</v>
      </c>
      <c r="F161" s="122">
        <v>16</v>
      </c>
      <c r="G161" s="122">
        <v>18</v>
      </c>
    </row>
    <row r="162" spans="1:7" s="32" customFormat="1" ht="12.95" customHeight="1">
      <c r="A162" s="156"/>
      <c r="B162" s="158" t="s">
        <v>724</v>
      </c>
      <c r="C162" s="122">
        <v>1</v>
      </c>
      <c r="D162" s="122">
        <v>2</v>
      </c>
      <c r="E162" s="122">
        <v>40</v>
      </c>
      <c r="F162" s="122">
        <v>20</v>
      </c>
      <c r="G162" s="122">
        <v>20</v>
      </c>
    </row>
    <row r="163" spans="1:7" s="32" customFormat="1" ht="12.95" customHeight="1">
      <c r="A163" s="41"/>
      <c r="B163" s="158" t="s">
        <v>731</v>
      </c>
      <c r="C163" s="122">
        <v>1</v>
      </c>
      <c r="D163" s="122">
        <v>3</v>
      </c>
      <c r="E163" s="122">
        <v>60</v>
      </c>
      <c r="F163" s="122">
        <v>31</v>
      </c>
      <c r="G163" s="122">
        <v>29</v>
      </c>
    </row>
    <row r="164" spans="1:7" s="32" customFormat="1" ht="12.95" customHeight="1">
      <c r="A164" s="41"/>
      <c r="B164" s="158" t="s">
        <v>871</v>
      </c>
      <c r="C164" s="330">
        <v>1</v>
      </c>
      <c r="D164" s="331">
        <v>3</v>
      </c>
      <c r="E164" s="331">
        <v>67</v>
      </c>
      <c r="F164" s="332">
        <v>45</v>
      </c>
      <c r="G164" s="332">
        <v>22</v>
      </c>
    </row>
    <row r="165" spans="1:7" s="32" customFormat="1" ht="12.95" customHeight="1">
      <c r="A165" s="41"/>
      <c r="B165" s="158" t="s">
        <v>1498</v>
      </c>
      <c r="C165" s="122">
        <v>1</v>
      </c>
      <c r="D165" s="122">
        <v>3</v>
      </c>
      <c r="E165" s="122">
        <v>56</v>
      </c>
      <c r="F165" s="122">
        <v>30</v>
      </c>
      <c r="G165" s="122">
        <v>26</v>
      </c>
    </row>
    <row r="166" spans="1:7" s="32" customFormat="1" ht="12.95" customHeight="1">
      <c r="A166" s="41"/>
      <c r="B166" s="158"/>
      <c r="C166" s="122"/>
      <c r="D166" s="122"/>
      <c r="E166" s="122"/>
      <c r="F166" s="122"/>
      <c r="G166" s="122"/>
    </row>
    <row r="167" spans="1:7" s="32" customFormat="1" ht="12.95" customHeight="1">
      <c r="A167" s="41" t="s">
        <v>38</v>
      </c>
      <c r="B167" s="158" t="s">
        <v>709</v>
      </c>
      <c r="C167" s="122">
        <v>1</v>
      </c>
      <c r="D167" s="122">
        <v>6</v>
      </c>
      <c r="E167" s="122">
        <v>157</v>
      </c>
      <c r="F167" s="122">
        <v>81</v>
      </c>
      <c r="G167" s="122">
        <v>76</v>
      </c>
    </row>
    <row r="168" spans="1:7" s="32" customFormat="1" ht="12.95" customHeight="1">
      <c r="A168" s="156"/>
      <c r="B168" s="158" t="s">
        <v>724</v>
      </c>
      <c r="C168" s="122">
        <v>2</v>
      </c>
      <c r="D168" s="122">
        <v>11</v>
      </c>
      <c r="E168" s="122">
        <v>254</v>
      </c>
      <c r="F168" s="122">
        <v>129</v>
      </c>
      <c r="G168" s="122">
        <v>125</v>
      </c>
    </row>
    <row r="169" spans="1:7" s="32" customFormat="1" ht="12.95" customHeight="1">
      <c r="A169" s="41"/>
      <c r="B169" s="158" t="s">
        <v>731</v>
      </c>
      <c r="C169" s="122">
        <v>2</v>
      </c>
      <c r="D169" s="122">
        <v>11</v>
      </c>
      <c r="E169" s="122">
        <v>264</v>
      </c>
      <c r="F169" s="122">
        <v>141</v>
      </c>
      <c r="G169" s="122">
        <v>123</v>
      </c>
    </row>
    <row r="170" spans="1:7" s="32" customFormat="1" ht="12.95" customHeight="1">
      <c r="A170" s="41"/>
      <c r="B170" s="158" t="s">
        <v>871</v>
      </c>
      <c r="C170" s="330">
        <v>2</v>
      </c>
      <c r="D170" s="331">
        <v>11</v>
      </c>
      <c r="E170" s="331">
        <v>274</v>
      </c>
      <c r="F170" s="332">
        <v>145</v>
      </c>
      <c r="G170" s="332">
        <v>129</v>
      </c>
    </row>
    <row r="171" spans="1:7" s="32" customFormat="1" ht="12.95" customHeight="1">
      <c r="A171" s="41"/>
      <c r="B171" s="158" t="s">
        <v>1498</v>
      </c>
      <c r="C171" s="122">
        <v>2</v>
      </c>
      <c r="D171" s="122">
        <v>11</v>
      </c>
      <c r="E171" s="122">
        <v>199</v>
      </c>
      <c r="F171" s="122">
        <v>103</v>
      </c>
      <c r="G171" s="122">
        <v>96</v>
      </c>
    </row>
    <row r="172" spans="1:7" s="32" customFormat="1" ht="12.95" customHeight="1">
      <c r="A172" s="41"/>
      <c r="B172" s="158"/>
      <c r="C172" s="122"/>
      <c r="D172" s="122"/>
      <c r="E172" s="122"/>
      <c r="F172" s="122"/>
      <c r="G172" s="122"/>
    </row>
    <row r="173" spans="1:7" s="32" customFormat="1" ht="12.95" customHeight="1">
      <c r="A173" s="41" t="s">
        <v>39</v>
      </c>
      <c r="B173" s="158" t="s">
        <v>709</v>
      </c>
      <c r="C173" s="122">
        <v>3</v>
      </c>
      <c r="D173" s="122">
        <v>10</v>
      </c>
      <c r="E173" s="122">
        <v>217</v>
      </c>
      <c r="F173" s="122">
        <v>116</v>
      </c>
      <c r="G173" s="122">
        <v>101</v>
      </c>
    </row>
    <row r="174" spans="1:7" s="32" customFormat="1" ht="12.95" customHeight="1">
      <c r="A174" s="156"/>
      <c r="B174" s="158" t="s">
        <v>724</v>
      </c>
      <c r="C174" s="122">
        <v>3</v>
      </c>
      <c r="D174" s="122">
        <v>9</v>
      </c>
      <c r="E174" s="122">
        <v>190</v>
      </c>
      <c r="F174" s="122">
        <v>95</v>
      </c>
      <c r="G174" s="122">
        <v>95</v>
      </c>
    </row>
    <row r="175" spans="1:7" s="32" customFormat="1" ht="12.95" customHeight="1">
      <c r="A175" s="41"/>
      <c r="B175" s="158" t="s">
        <v>731</v>
      </c>
      <c r="C175" s="122">
        <v>3</v>
      </c>
      <c r="D175" s="122">
        <v>11</v>
      </c>
      <c r="E175" s="122">
        <v>234</v>
      </c>
      <c r="F175" s="122">
        <v>130</v>
      </c>
      <c r="G175" s="122">
        <v>104</v>
      </c>
    </row>
    <row r="176" spans="1:7" s="32" customFormat="1" ht="12.95" customHeight="1">
      <c r="A176" s="41"/>
      <c r="B176" s="158" t="s">
        <v>871</v>
      </c>
      <c r="C176" s="330">
        <v>3</v>
      </c>
      <c r="D176" s="331">
        <v>11</v>
      </c>
      <c r="E176" s="331">
        <v>236</v>
      </c>
      <c r="F176" s="332">
        <v>112</v>
      </c>
      <c r="G176" s="332">
        <v>124</v>
      </c>
    </row>
    <row r="177" spans="1:7" s="32" customFormat="1" ht="12.95" customHeight="1">
      <c r="A177" s="41"/>
      <c r="B177" s="158" t="s">
        <v>1498</v>
      </c>
      <c r="C177" s="122">
        <v>3</v>
      </c>
      <c r="D177" s="122">
        <v>11</v>
      </c>
      <c r="E177" s="122">
        <v>237</v>
      </c>
      <c r="F177" s="122">
        <v>113</v>
      </c>
      <c r="G177" s="122">
        <v>124</v>
      </c>
    </row>
    <row r="178" spans="1:7" s="32" customFormat="1" ht="12.95" customHeight="1">
      <c r="A178" s="41"/>
      <c r="B178" s="158"/>
      <c r="C178" s="122"/>
      <c r="D178" s="122"/>
      <c r="E178" s="122"/>
      <c r="F178" s="122"/>
      <c r="G178" s="122"/>
    </row>
    <row r="179" spans="1:7" s="32" customFormat="1" ht="12.95" customHeight="1">
      <c r="A179" s="41" t="s">
        <v>40</v>
      </c>
      <c r="B179" s="158" t="s">
        <v>709</v>
      </c>
      <c r="C179" s="122">
        <v>1</v>
      </c>
      <c r="D179" s="122">
        <v>2</v>
      </c>
      <c r="E179" s="122">
        <v>54</v>
      </c>
      <c r="F179" s="122">
        <v>31</v>
      </c>
      <c r="G179" s="122">
        <v>23</v>
      </c>
    </row>
    <row r="180" spans="1:7" s="32" customFormat="1" ht="12.95" customHeight="1">
      <c r="A180" s="41"/>
      <c r="B180" s="158" t="s">
        <v>724</v>
      </c>
      <c r="C180" s="122">
        <v>1</v>
      </c>
      <c r="D180" s="122">
        <v>2</v>
      </c>
      <c r="E180" s="122">
        <v>57</v>
      </c>
      <c r="F180" s="122">
        <v>32</v>
      </c>
      <c r="G180" s="122">
        <v>25</v>
      </c>
    </row>
    <row r="181" spans="1:7" s="32" customFormat="1" ht="12.95" customHeight="1">
      <c r="A181" s="41"/>
      <c r="B181" s="158" t="s">
        <v>731</v>
      </c>
      <c r="C181" s="122">
        <v>1</v>
      </c>
      <c r="D181" s="122">
        <v>2</v>
      </c>
      <c r="E181" s="122">
        <v>82</v>
      </c>
      <c r="F181" s="122">
        <v>44</v>
      </c>
      <c r="G181" s="122">
        <v>38</v>
      </c>
    </row>
    <row r="182" spans="1:7" s="32" customFormat="1" ht="12.95" customHeight="1">
      <c r="A182" s="41"/>
      <c r="B182" s="158" t="s">
        <v>871</v>
      </c>
      <c r="C182" s="330">
        <v>1</v>
      </c>
      <c r="D182" s="330">
        <v>2</v>
      </c>
      <c r="E182" s="330">
        <v>98</v>
      </c>
      <c r="F182" s="333">
        <v>56</v>
      </c>
      <c r="G182" s="333">
        <v>42</v>
      </c>
    </row>
    <row r="183" spans="1:7" s="32" customFormat="1" ht="12.95" customHeight="1">
      <c r="A183" s="41"/>
      <c r="B183" s="158" t="s">
        <v>1498</v>
      </c>
      <c r="C183" s="122">
        <v>1</v>
      </c>
      <c r="D183" s="122">
        <v>2</v>
      </c>
      <c r="E183" s="122">
        <v>89</v>
      </c>
      <c r="F183" s="122">
        <v>58</v>
      </c>
      <c r="G183" s="122">
        <v>31</v>
      </c>
    </row>
    <row r="184" spans="1:7" s="32" customFormat="1" ht="12.95" customHeight="1">
      <c r="A184" s="41"/>
      <c r="B184" s="158"/>
      <c r="C184" s="122"/>
      <c r="D184" s="122"/>
      <c r="E184" s="122"/>
      <c r="F184" s="122"/>
      <c r="G184" s="122"/>
    </row>
    <row r="185" spans="1:7" s="32" customFormat="1" ht="12.95" customHeight="1">
      <c r="A185" s="41" t="s">
        <v>41</v>
      </c>
      <c r="B185" s="158" t="s">
        <v>709</v>
      </c>
      <c r="C185" s="122">
        <v>2</v>
      </c>
      <c r="D185" s="122">
        <v>5</v>
      </c>
      <c r="E185" s="122">
        <v>106</v>
      </c>
      <c r="F185" s="122">
        <v>51</v>
      </c>
      <c r="G185" s="122">
        <v>55</v>
      </c>
    </row>
    <row r="186" spans="1:7" s="32" customFormat="1" ht="12.95" customHeight="1">
      <c r="A186" s="156"/>
      <c r="B186" s="158" t="s">
        <v>724</v>
      </c>
      <c r="C186" s="122">
        <v>1</v>
      </c>
      <c r="D186" s="122">
        <v>6</v>
      </c>
      <c r="E186" s="122">
        <v>133</v>
      </c>
      <c r="F186" s="122">
        <v>66</v>
      </c>
      <c r="G186" s="122">
        <v>67</v>
      </c>
    </row>
    <row r="187" spans="1:7" s="32" customFormat="1" ht="12.95" customHeight="1">
      <c r="A187" s="41"/>
      <c r="B187" s="158" t="s">
        <v>731</v>
      </c>
      <c r="C187" s="122">
        <v>2</v>
      </c>
      <c r="D187" s="122">
        <v>10</v>
      </c>
      <c r="E187" s="122">
        <v>128</v>
      </c>
      <c r="F187" s="122">
        <v>66</v>
      </c>
      <c r="G187" s="122">
        <v>62</v>
      </c>
    </row>
    <row r="188" spans="1:7" s="32" customFormat="1" ht="12.95" customHeight="1">
      <c r="A188" s="41"/>
      <c r="B188" s="158" t="s">
        <v>871</v>
      </c>
      <c r="C188" s="330">
        <v>2</v>
      </c>
      <c r="D188" s="330">
        <v>6</v>
      </c>
      <c r="E188" s="330">
        <v>125</v>
      </c>
      <c r="F188" s="333">
        <v>66</v>
      </c>
      <c r="G188" s="333">
        <v>59</v>
      </c>
    </row>
    <row r="189" spans="1:7" s="32" customFormat="1" ht="12.95" customHeight="1">
      <c r="A189" s="41"/>
      <c r="B189" s="158" t="s">
        <v>1498</v>
      </c>
      <c r="C189" s="122">
        <v>2</v>
      </c>
      <c r="D189" s="122">
        <v>7</v>
      </c>
      <c r="E189" s="122">
        <v>159</v>
      </c>
      <c r="F189" s="122">
        <v>85</v>
      </c>
      <c r="G189" s="122">
        <v>74</v>
      </c>
    </row>
    <row r="190" spans="1:7" s="32" customFormat="1" ht="12.95" customHeight="1">
      <c r="A190" s="41"/>
      <c r="B190" s="158"/>
      <c r="C190" s="122"/>
      <c r="D190" s="122"/>
      <c r="E190" s="122"/>
      <c r="F190" s="122"/>
      <c r="G190" s="122"/>
    </row>
    <row r="191" spans="1:7" s="32" customFormat="1" ht="12.95" customHeight="1">
      <c r="A191" s="157" t="s">
        <v>48</v>
      </c>
      <c r="B191" s="158" t="s">
        <v>709</v>
      </c>
      <c r="C191" s="122">
        <v>6</v>
      </c>
      <c r="D191" s="122">
        <v>18</v>
      </c>
      <c r="E191" s="122">
        <v>455</v>
      </c>
      <c r="F191" s="122">
        <v>228</v>
      </c>
      <c r="G191" s="122">
        <v>227</v>
      </c>
    </row>
    <row r="192" spans="1:7" s="32" customFormat="1" ht="12.95" customHeight="1">
      <c r="A192" s="156"/>
      <c r="B192" s="158" t="s">
        <v>724</v>
      </c>
      <c r="C192" s="122">
        <v>6</v>
      </c>
      <c r="D192" s="122">
        <v>18</v>
      </c>
      <c r="E192" s="122">
        <v>446</v>
      </c>
      <c r="F192" s="122">
        <v>241</v>
      </c>
      <c r="G192" s="122">
        <v>205</v>
      </c>
    </row>
    <row r="193" spans="1:7" s="32" customFormat="1" ht="12.95" customHeight="1">
      <c r="A193" s="41"/>
      <c r="B193" s="158" t="s">
        <v>731</v>
      </c>
      <c r="C193" s="122">
        <v>7</v>
      </c>
      <c r="D193" s="122">
        <v>22</v>
      </c>
      <c r="E193" s="122">
        <v>507</v>
      </c>
      <c r="F193" s="122">
        <v>283</v>
      </c>
      <c r="G193" s="122">
        <v>224</v>
      </c>
    </row>
    <row r="194" spans="1:7" s="32" customFormat="1" ht="12.95" customHeight="1">
      <c r="A194" s="41"/>
      <c r="B194" s="158" t="s">
        <v>871</v>
      </c>
      <c r="C194" s="330">
        <v>8</v>
      </c>
      <c r="D194" s="331">
        <v>27</v>
      </c>
      <c r="E194" s="331">
        <v>585</v>
      </c>
      <c r="F194" s="332">
        <v>325</v>
      </c>
      <c r="G194" s="332">
        <v>260</v>
      </c>
    </row>
    <row r="195" spans="1:7" s="32" customFormat="1" ht="12.95" customHeight="1">
      <c r="A195" s="41"/>
      <c r="B195" s="158" t="s">
        <v>1498</v>
      </c>
      <c r="C195" s="122">
        <v>8</v>
      </c>
      <c r="D195" s="122">
        <v>24</v>
      </c>
      <c r="E195" s="122">
        <v>526</v>
      </c>
      <c r="F195" s="122">
        <v>300</v>
      </c>
      <c r="G195" s="122">
        <v>226</v>
      </c>
    </row>
    <row r="196" spans="1:7" s="32" customFormat="1" ht="12.95" customHeight="1">
      <c r="A196" s="41"/>
      <c r="B196" s="158"/>
      <c r="C196" s="122"/>
      <c r="D196" s="122"/>
      <c r="E196" s="122"/>
      <c r="F196" s="122"/>
      <c r="G196" s="122"/>
    </row>
    <row r="197" spans="1:7" s="32" customFormat="1" ht="12.95" customHeight="1">
      <c r="A197" s="41" t="s">
        <v>49</v>
      </c>
      <c r="B197" s="158" t="s">
        <v>709</v>
      </c>
      <c r="C197" s="122">
        <v>5</v>
      </c>
      <c r="D197" s="122">
        <v>10</v>
      </c>
      <c r="E197" s="122">
        <v>219</v>
      </c>
      <c r="F197" s="122">
        <v>104</v>
      </c>
      <c r="G197" s="122">
        <v>115</v>
      </c>
    </row>
    <row r="198" spans="1:7" s="32" customFormat="1" ht="12.95" customHeight="1">
      <c r="A198" s="156"/>
      <c r="B198" s="158" t="s">
        <v>724</v>
      </c>
      <c r="C198" s="122">
        <v>5</v>
      </c>
      <c r="D198" s="122">
        <v>12</v>
      </c>
      <c r="E198" s="122">
        <v>246</v>
      </c>
      <c r="F198" s="122">
        <v>119</v>
      </c>
      <c r="G198" s="122">
        <v>127</v>
      </c>
    </row>
    <row r="199" spans="1:7" s="32" customFormat="1" ht="12.95" customHeight="1">
      <c r="A199" s="41"/>
      <c r="B199" s="158" t="s">
        <v>731</v>
      </c>
      <c r="C199" s="122">
        <v>5</v>
      </c>
      <c r="D199" s="122">
        <v>13</v>
      </c>
      <c r="E199" s="122">
        <v>315</v>
      </c>
      <c r="F199" s="122">
        <v>161</v>
      </c>
      <c r="G199" s="122">
        <v>154</v>
      </c>
    </row>
    <row r="200" spans="1:7" s="32" customFormat="1" ht="12.95" customHeight="1">
      <c r="A200" s="41"/>
      <c r="B200" s="158" t="s">
        <v>871</v>
      </c>
      <c r="C200" s="330">
        <v>6</v>
      </c>
      <c r="D200" s="331">
        <v>14</v>
      </c>
      <c r="E200" s="331">
        <v>325</v>
      </c>
      <c r="F200" s="332">
        <v>162</v>
      </c>
      <c r="G200" s="332">
        <v>163</v>
      </c>
    </row>
    <row r="201" spans="1:7" s="32" customFormat="1" ht="12.95" customHeight="1">
      <c r="A201" s="41"/>
      <c r="B201" s="158" t="s">
        <v>1498</v>
      </c>
      <c r="C201" s="122">
        <v>6</v>
      </c>
      <c r="D201" s="122">
        <v>15</v>
      </c>
      <c r="E201" s="122">
        <v>310</v>
      </c>
      <c r="F201" s="122">
        <v>157</v>
      </c>
      <c r="G201" s="122">
        <v>153</v>
      </c>
    </row>
    <row r="202" spans="1:7" s="32" customFormat="1" ht="12.95" customHeight="1">
      <c r="A202" s="41"/>
      <c r="B202" s="158"/>
      <c r="C202" s="122"/>
      <c r="D202" s="122"/>
      <c r="E202" s="122"/>
      <c r="F202" s="122"/>
      <c r="G202" s="122"/>
    </row>
    <row r="203" spans="1:7" s="32" customFormat="1" ht="12.95" customHeight="1">
      <c r="A203" s="41" t="s">
        <v>51</v>
      </c>
      <c r="B203" s="158" t="s">
        <v>709</v>
      </c>
      <c r="C203" s="122">
        <v>2</v>
      </c>
      <c r="D203" s="122">
        <v>3</v>
      </c>
      <c r="E203" s="122">
        <v>62</v>
      </c>
      <c r="F203" s="122">
        <v>35</v>
      </c>
      <c r="G203" s="122">
        <v>27</v>
      </c>
    </row>
    <row r="204" spans="1:7" s="32" customFormat="1" ht="12.95" customHeight="1">
      <c r="A204" s="156"/>
      <c r="B204" s="158" t="s">
        <v>724</v>
      </c>
      <c r="C204" s="122">
        <v>2</v>
      </c>
      <c r="D204" s="122">
        <v>3</v>
      </c>
      <c r="E204" s="122">
        <v>73</v>
      </c>
      <c r="F204" s="122">
        <v>37</v>
      </c>
      <c r="G204" s="122">
        <v>36</v>
      </c>
    </row>
    <row r="205" spans="1:7" s="32" customFormat="1" ht="12.95" customHeight="1">
      <c r="A205" s="41"/>
      <c r="B205" s="158" t="s">
        <v>731</v>
      </c>
      <c r="C205" s="122">
        <v>2</v>
      </c>
      <c r="D205" s="122">
        <v>4</v>
      </c>
      <c r="E205" s="122">
        <v>74</v>
      </c>
      <c r="F205" s="122">
        <v>32</v>
      </c>
      <c r="G205" s="122">
        <v>42</v>
      </c>
    </row>
    <row r="206" spans="1:7" s="32" customFormat="1" ht="12.95" customHeight="1">
      <c r="A206" s="41"/>
      <c r="B206" s="158" t="s">
        <v>871</v>
      </c>
      <c r="C206" s="330">
        <v>2</v>
      </c>
      <c r="D206" s="331">
        <v>4</v>
      </c>
      <c r="E206" s="331">
        <v>87</v>
      </c>
      <c r="F206" s="332">
        <v>39</v>
      </c>
      <c r="G206" s="332">
        <v>48</v>
      </c>
    </row>
    <row r="207" spans="1:7" s="32" customFormat="1" ht="12.95" customHeight="1">
      <c r="A207" s="41"/>
      <c r="B207" s="158" t="s">
        <v>1498</v>
      </c>
      <c r="C207" s="122">
        <v>1</v>
      </c>
      <c r="D207" s="122">
        <v>3</v>
      </c>
      <c r="E207" s="122">
        <v>67</v>
      </c>
      <c r="F207" s="122">
        <v>28</v>
      </c>
      <c r="G207" s="122">
        <v>39</v>
      </c>
    </row>
    <row r="208" spans="1:7" s="32" customFormat="1" ht="12.95" customHeight="1">
      <c r="A208" s="41"/>
      <c r="B208" s="158"/>
      <c r="C208" s="122"/>
      <c r="D208" s="122"/>
      <c r="E208" s="122"/>
      <c r="F208" s="122"/>
      <c r="G208" s="122"/>
    </row>
    <row r="209" spans="1:11" s="32" customFormat="1" ht="12.95" customHeight="1">
      <c r="A209" s="41" t="s">
        <v>53</v>
      </c>
      <c r="B209" s="158" t="s">
        <v>709</v>
      </c>
      <c r="C209" s="122">
        <v>1</v>
      </c>
      <c r="D209" s="122">
        <v>6</v>
      </c>
      <c r="E209" s="122">
        <v>126</v>
      </c>
      <c r="F209" s="122">
        <v>68</v>
      </c>
      <c r="G209" s="122">
        <v>58</v>
      </c>
    </row>
    <row r="210" spans="1:11" s="32" customFormat="1" ht="12.95" customHeight="1">
      <c r="A210" s="156"/>
      <c r="B210" s="158" t="s">
        <v>724</v>
      </c>
      <c r="C210" s="122">
        <v>1</v>
      </c>
      <c r="D210" s="122">
        <v>6</v>
      </c>
      <c r="E210" s="122">
        <v>139</v>
      </c>
      <c r="F210" s="122">
        <v>73</v>
      </c>
      <c r="G210" s="122">
        <v>66</v>
      </c>
      <c r="H210" s="122"/>
      <c r="I210" s="122"/>
      <c r="J210" s="122"/>
      <c r="K210" s="122"/>
    </row>
    <row r="211" spans="1:11" s="32" customFormat="1" ht="12.95" customHeight="1">
      <c r="A211" s="41"/>
      <c r="B211" s="158" t="s">
        <v>731</v>
      </c>
      <c r="C211" s="122">
        <v>1</v>
      </c>
      <c r="D211" s="122">
        <v>7</v>
      </c>
      <c r="E211" s="122">
        <v>173</v>
      </c>
      <c r="F211" s="122">
        <v>90</v>
      </c>
      <c r="G211" s="122">
        <v>83</v>
      </c>
    </row>
    <row r="212" spans="1:11" s="32" customFormat="1" ht="12.95" customHeight="1">
      <c r="A212" s="41"/>
      <c r="B212" s="158" t="s">
        <v>871</v>
      </c>
      <c r="C212" s="330">
        <v>1</v>
      </c>
      <c r="D212" s="331">
        <v>7</v>
      </c>
      <c r="E212" s="331">
        <v>179</v>
      </c>
      <c r="F212" s="332">
        <v>92</v>
      </c>
      <c r="G212" s="332">
        <v>87</v>
      </c>
    </row>
    <row r="213" spans="1:11" s="32" customFormat="1" ht="12.95" customHeight="1">
      <c r="A213" s="41"/>
      <c r="B213" s="158" t="s">
        <v>1498</v>
      </c>
      <c r="C213" s="122">
        <v>1</v>
      </c>
      <c r="D213" s="122">
        <v>7</v>
      </c>
      <c r="E213" s="122">
        <v>105</v>
      </c>
      <c r="F213" s="122">
        <v>48</v>
      </c>
      <c r="G213" s="122">
        <v>57</v>
      </c>
    </row>
    <row r="214" spans="1:11" s="32" customFormat="1" ht="12.95" customHeight="1">
      <c r="A214" s="41"/>
      <c r="B214" s="158"/>
      <c r="C214" s="122"/>
      <c r="D214" s="122"/>
      <c r="E214" s="122"/>
      <c r="F214" s="122"/>
      <c r="G214" s="122"/>
    </row>
    <row r="215" spans="1:11" s="32" customFormat="1" ht="12.95" customHeight="1">
      <c r="A215" s="41" t="s">
        <v>54</v>
      </c>
      <c r="B215" s="158" t="s">
        <v>709</v>
      </c>
      <c r="C215" s="122">
        <v>1</v>
      </c>
      <c r="D215" s="122">
        <v>3</v>
      </c>
      <c r="E215" s="122">
        <v>53</v>
      </c>
      <c r="F215" s="122">
        <v>29</v>
      </c>
      <c r="G215" s="122">
        <v>24</v>
      </c>
    </row>
    <row r="216" spans="1:11" s="32" customFormat="1" ht="12.95" customHeight="1">
      <c r="A216" s="156"/>
      <c r="B216" s="158" t="s">
        <v>724</v>
      </c>
      <c r="C216" s="122">
        <v>1</v>
      </c>
      <c r="D216" s="122">
        <v>3</v>
      </c>
      <c r="E216" s="122">
        <v>62</v>
      </c>
      <c r="F216" s="122">
        <v>34</v>
      </c>
      <c r="G216" s="122">
        <v>28</v>
      </c>
    </row>
    <row r="217" spans="1:11" s="32" customFormat="1" ht="12.95" customHeight="1">
      <c r="A217" s="41"/>
      <c r="B217" s="158" t="s">
        <v>731</v>
      </c>
      <c r="C217" s="122">
        <v>1</v>
      </c>
      <c r="D217" s="122">
        <v>5</v>
      </c>
      <c r="E217" s="122">
        <v>112</v>
      </c>
      <c r="F217" s="122">
        <v>57</v>
      </c>
      <c r="G217" s="122">
        <v>55</v>
      </c>
    </row>
    <row r="218" spans="1:11" s="32" customFormat="1" ht="12.95" customHeight="1">
      <c r="A218" s="41"/>
      <c r="B218" s="158" t="s">
        <v>871</v>
      </c>
      <c r="C218" s="330">
        <v>2</v>
      </c>
      <c r="D218" s="331">
        <v>7</v>
      </c>
      <c r="E218" s="331">
        <v>125</v>
      </c>
      <c r="F218" s="332">
        <v>58</v>
      </c>
      <c r="G218" s="332">
        <v>67</v>
      </c>
    </row>
    <row r="219" spans="1:11" s="32" customFormat="1" ht="12.95" customHeight="1">
      <c r="A219" s="41"/>
      <c r="B219" s="158" t="s">
        <v>1498</v>
      </c>
      <c r="C219" s="122">
        <v>2</v>
      </c>
      <c r="D219" s="122">
        <v>7</v>
      </c>
      <c r="E219" s="122">
        <v>116</v>
      </c>
      <c r="F219" s="122">
        <v>56</v>
      </c>
      <c r="G219" s="122">
        <v>60</v>
      </c>
    </row>
    <row r="220" spans="1:11" s="32" customFormat="1" ht="12.95" customHeight="1">
      <c r="A220" s="41"/>
      <c r="B220" s="158"/>
      <c r="C220" s="122"/>
      <c r="D220" s="122"/>
      <c r="E220" s="122"/>
      <c r="F220" s="122"/>
      <c r="G220" s="122"/>
    </row>
    <row r="221" spans="1:11" s="32" customFormat="1" ht="12.95" customHeight="1">
      <c r="A221" s="41" t="s">
        <v>56</v>
      </c>
      <c r="B221" s="158" t="s">
        <v>709</v>
      </c>
      <c r="C221" s="122">
        <v>3</v>
      </c>
      <c r="D221" s="122">
        <v>11</v>
      </c>
      <c r="E221" s="122">
        <v>224</v>
      </c>
      <c r="F221" s="122">
        <v>132</v>
      </c>
      <c r="G221" s="122">
        <v>92</v>
      </c>
    </row>
    <row r="222" spans="1:11" s="32" customFormat="1" ht="12.95" customHeight="1">
      <c r="A222" s="156"/>
      <c r="B222" s="158" t="s">
        <v>724</v>
      </c>
      <c r="C222" s="122">
        <v>3</v>
      </c>
      <c r="D222" s="122">
        <v>12</v>
      </c>
      <c r="E222" s="122">
        <v>219</v>
      </c>
      <c r="F222" s="122">
        <v>118</v>
      </c>
      <c r="G222" s="122">
        <v>101</v>
      </c>
    </row>
    <row r="223" spans="1:11" s="32" customFormat="1" ht="12.95" customHeight="1">
      <c r="A223" s="41"/>
      <c r="B223" s="158" t="s">
        <v>731</v>
      </c>
      <c r="C223" s="122">
        <v>5</v>
      </c>
      <c r="D223" s="122">
        <v>17</v>
      </c>
      <c r="E223" s="122">
        <v>372</v>
      </c>
      <c r="F223" s="122">
        <v>188</v>
      </c>
      <c r="G223" s="122">
        <v>184</v>
      </c>
    </row>
    <row r="224" spans="1:11" s="32" customFormat="1" ht="12.95" customHeight="1">
      <c r="A224" s="41"/>
      <c r="B224" s="158" t="s">
        <v>871</v>
      </c>
      <c r="C224" s="330">
        <v>5</v>
      </c>
      <c r="D224" s="331">
        <v>16</v>
      </c>
      <c r="E224" s="331">
        <v>365</v>
      </c>
      <c r="F224" s="332">
        <v>188</v>
      </c>
      <c r="G224" s="332">
        <v>177</v>
      </c>
    </row>
    <row r="225" spans="1:7" s="32" customFormat="1" ht="12.95" customHeight="1">
      <c r="A225" s="41"/>
      <c r="B225" s="158" t="s">
        <v>1498</v>
      </c>
      <c r="C225" s="122">
        <v>5</v>
      </c>
      <c r="D225" s="122">
        <v>16</v>
      </c>
      <c r="E225" s="122">
        <v>264</v>
      </c>
      <c r="F225" s="122">
        <v>124</v>
      </c>
      <c r="G225" s="122">
        <v>140</v>
      </c>
    </row>
    <row r="226" spans="1:7" s="32" customFormat="1" ht="12.95" customHeight="1">
      <c r="A226" s="41"/>
      <c r="B226" s="158"/>
      <c r="C226" s="122"/>
      <c r="D226" s="122"/>
      <c r="E226" s="122"/>
      <c r="F226" s="122"/>
      <c r="G226" s="122"/>
    </row>
    <row r="227" spans="1:7" s="32" customFormat="1" ht="12.95" customHeight="1">
      <c r="A227" s="157" t="s">
        <v>57</v>
      </c>
      <c r="B227" s="158" t="s">
        <v>709</v>
      </c>
      <c r="C227" s="122">
        <v>5</v>
      </c>
      <c r="D227" s="122">
        <v>21</v>
      </c>
      <c r="E227" s="122">
        <v>474</v>
      </c>
      <c r="F227" s="122">
        <v>247</v>
      </c>
      <c r="G227" s="122">
        <v>227</v>
      </c>
    </row>
    <row r="228" spans="1:7" s="32" customFormat="1" ht="12.95" customHeight="1">
      <c r="A228" s="156"/>
      <c r="B228" s="158" t="s">
        <v>724</v>
      </c>
      <c r="C228" s="122">
        <v>5</v>
      </c>
      <c r="D228" s="122">
        <v>21</v>
      </c>
      <c r="E228" s="122">
        <v>454</v>
      </c>
      <c r="F228" s="122">
        <v>214</v>
      </c>
      <c r="G228" s="122">
        <v>240</v>
      </c>
    </row>
    <row r="229" spans="1:7" s="32" customFormat="1" ht="12.95" customHeight="1">
      <c r="A229" s="41"/>
      <c r="B229" s="158" t="s">
        <v>731</v>
      </c>
      <c r="C229" s="122">
        <v>5</v>
      </c>
      <c r="D229" s="122">
        <v>22</v>
      </c>
      <c r="E229" s="122">
        <v>507</v>
      </c>
      <c r="F229" s="122">
        <v>248</v>
      </c>
      <c r="G229" s="122">
        <v>259</v>
      </c>
    </row>
    <row r="230" spans="1:7" s="32" customFormat="1" ht="12.95" customHeight="1">
      <c r="A230" s="41"/>
      <c r="B230" s="158" t="s">
        <v>871</v>
      </c>
      <c r="C230" s="330">
        <v>5</v>
      </c>
      <c r="D230" s="331">
        <v>22</v>
      </c>
      <c r="E230" s="331">
        <v>531</v>
      </c>
      <c r="F230" s="332">
        <v>253</v>
      </c>
      <c r="G230" s="332">
        <v>278</v>
      </c>
    </row>
    <row r="231" spans="1:7" s="32" customFormat="1" ht="12.95" customHeight="1">
      <c r="A231" s="41"/>
      <c r="B231" s="158" t="s">
        <v>1498</v>
      </c>
      <c r="C231" s="122">
        <v>5</v>
      </c>
      <c r="D231" s="122">
        <v>25</v>
      </c>
      <c r="E231" s="122">
        <v>465</v>
      </c>
      <c r="F231" s="122">
        <v>245</v>
      </c>
      <c r="G231" s="122">
        <v>220</v>
      </c>
    </row>
    <row r="232" spans="1:7" s="32" customFormat="1" ht="12.95" customHeight="1">
      <c r="A232" s="41"/>
      <c r="B232" s="158"/>
      <c r="C232" s="122"/>
      <c r="D232" s="122"/>
      <c r="E232" s="122"/>
      <c r="F232" s="122"/>
      <c r="G232" s="122"/>
    </row>
    <row r="233" spans="1:7" s="32" customFormat="1" ht="12.95" customHeight="1">
      <c r="A233" s="41" t="s">
        <v>58</v>
      </c>
      <c r="B233" s="158" t="s">
        <v>709</v>
      </c>
      <c r="C233" s="122">
        <v>1</v>
      </c>
      <c r="D233" s="122">
        <v>3</v>
      </c>
      <c r="E233" s="122">
        <v>59</v>
      </c>
      <c r="F233" s="122">
        <v>29</v>
      </c>
      <c r="G233" s="122">
        <v>30</v>
      </c>
    </row>
    <row r="234" spans="1:7" s="32" customFormat="1" ht="12.95" customHeight="1">
      <c r="A234" s="156"/>
      <c r="B234" s="158" t="s">
        <v>724</v>
      </c>
      <c r="C234" s="122">
        <v>1</v>
      </c>
      <c r="D234" s="122">
        <v>3</v>
      </c>
      <c r="E234" s="122">
        <v>61</v>
      </c>
      <c r="F234" s="122">
        <v>29</v>
      </c>
      <c r="G234" s="122">
        <v>32</v>
      </c>
    </row>
    <row r="235" spans="1:7" s="32" customFormat="1" ht="12.95" customHeight="1">
      <c r="A235" s="41"/>
      <c r="B235" s="158" t="s">
        <v>731</v>
      </c>
      <c r="C235" s="122">
        <v>1</v>
      </c>
      <c r="D235" s="122">
        <v>5</v>
      </c>
      <c r="E235" s="122">
        <v>99</v>
      </c>
      <c r="F235" s="122">
        <v>55</v>
      </c>
      <c r="G235" s="122">
        <v>44</v>
      </c>
    </row>
    <row r="236" spans="1:7" s="32" customFormat="1" ht="12.95" customHeight="1">
      <c r="A236" s="41"/>
      <c r="B236" s="158" t="s">
        <v>871</v>
      </c>
      <c r="C236" s="330">
        <v>2</v>
      </c>
      <c r="D236" s="331">
        <v>8</v>
      </c>
      <c r="E236" s="331">
        <v>176</v>
      </c>
      <c r="F236" s="332">
        <v>94</v>
      </c>
      <c r="G236" s="332">
        <v>82</v>
      </c>
    </row>
    <row r="237" spans="1:7" s="32" customFormat="1" ht="12.95" customHeight="1">
      <c r="A237" s="41"/>
      <c r="B237" s="158" t="s">
        <v>1498</v>
      </c>
      <c r="C237" s="122">
        <v>3</v>
      </c>
      <c r="D237" s="122">
        <v>9</v>
      </c>
      <c r="E237" s="122">
        <v>174</v>
      </c>
      <c r="F237" s="122">
        <v>96</v>
      </c>
      <c r="G237" s="122">
        <v>78</v>
      </c>
    </row>
    <row r="238" spans="1:7" s="32" customFormat="1" ht="12.95" customHeight="1">
      <c r="A238" s="41"/>
      <c r="B238" s="158"/>
      <c r="C238" s="122"/>
      <c r="D238" s="122"/>
      <c r="E238" s="122"/>
      <c r="F238" s="122"/>
      <c r="G238" s="122"/>
    </row>
    <row r="239" spans="1:7" s="32" customFormat="1" ht="12.95" customHeight="1">
      <c r="A239" s="41" t="s">
        <v>59</v>
      </c>
      <c r="B239" s="158" t="s">
        <v>709</v>
      </c>
      <c r="C239" s="122">
        <v>1</v>
      </c>
      <c r="D239" s="122">
        <v>6</v>
      </c>
      <c r="E239" s="122">
        <v>134</v>
      </c>
      <c r="F239" s="122">
        <v>74</v>
      </c>
      <c r="G239" s="122">
        <v>60</v>
      </c>
    </row>
    <row r="240" spans="1:7" s="32" customFormat="1" ht="12.95" customHeight="1">
      <c r="A240" s="156"/>
      <c r="B240" s="158" t="s">
        <v>724</v>
      </c>
      <c r="C240" s="122">
        <v>1</v>
      </c>
      <c r="D240" s="122">
        <v>7</v>
      </c>
      <c r="E240" s="122">
        <v>153</v>
      </c>
      <c r="F240" s="122">
        <v>87</v>
      </c>
      <c r="G240" s="122">
        <v>66</v>
      </c>
    </row>
    <row r="241" spans="1:7" s="32" customFormat="1" ht="12.95" customHeight="1">
      <c r="A241" s="41"/>
      <c r="B241" s="158" t="s">
        <v>731</v>
      </c>
      <c r="C241" s="122">
        <v>1</v>
      </c>
      <c r="D241" s="122">
        <v>7</v>
      </c>
      <c r="E241" s="122">
        <v>161</v>
      </c>
      <c r="F241" s="122">
        <v>85</v>
      </c>
      <c r="G241" s="122">
        <v>76</v>
      </c>
    </row>
    <row r="242" spans="1:7" s="32" customFormat="1" ht="12.95" customHeight="1">
      <c r="A242" s="41"/>
      <c r="B242" s="158" t="s">
        <v>871</v>
      </c>
      <c r="C242" s="330">
        <v>1</v>
      </c>
      <c r="D242" s="331">
        <v>7</v>
      </c>
      <c r="E242" s="331">
        <v>171</v>
      </c>
      <c r="F242" s="332">
        <v>87</v>
      </c>
      <c r="G242" s="332">
        <v>84</v>
      </c>
    </row>
    <row r="243" spans="1:7" s="32" customFormat="1" ht="12.95" customHeight="1">
      <c r="A243" s="41"/>
      <c r="B243" s="158" t="s">
        <v>1498</v>
      </c>
      <c r="C243" s="122">
        <v>1</v>
      </c>
      <c r="D243" s="122">
        <v>6</v>
      </c>
      <c r="E243" s="122">
        <v>114</v>
      </c>
      <c r="F243" s="122">
        <v>57</v>
      </c>
      <c r="G243" s="122">
        <v>57</v>
      </c>
    </row>
    <row r="244" spans="1:7" s="32" customFormat="1" ht="12.95" customHeight="1">
      <c r="A244" s="41"/>
      <c r="B244" s="158"/>
      <c r="C244" s="122"/>
      <c r="D244" s="122"/>
      <c r="E244" s="122"/>
      <c r="F244" s="122"/>
      <c r="G244" s="122"/>
    </row>
    <row r="245" spans="1:7" s="32" customFormat="1" ht="12.95" customHeight="1">
      <c r="A245" s="41" t="s">
        <v>61</v>
      </c>
      <c r="B245" s="158" t="s">
        <v>709</v>
      </c>
      <c r="C245" s="122">
        <v>1</v>
      </c>
      <c r="D245" s="122">
        <v>2</v>
      </c>
      <c r="E245" s="122">
        <v>40</v>
      </c>
      <c r="F245" s="122">
        <v>17</v>
      </c>
      <c r="G245" s="122">
        <v>23</v>
      </c>
    </row>
    <row r="246" spans="1:7" s="32" customFormat="1" ht="12.95" customHeight="1">
      <c r="A246" s="156"/>
      <c r="B246" s="158" t="s">
        <v>724</v>
      </c>
      <c r="C246" s="122">
        <v>1</v>
      </c>
      <c r="D246" s="122">
        <v>2</v>
      </c>
      <c r="E246" s="122">
        <v>39</v>
      </c>
      <c r="F246" s="122">
        <v>15</v>
      </c>
      <c r="G246" s="122">
        <v>24</v>
      </c>
    </row>
    <row r="247" spans="1:7" s="32" customFormat="1" ht="12.95" customHeight="1">
      <c r="A247" s="41"/>
      <c r="B247" s="158" t="s">
        <v>731</v>
      </c>
      <c r="C247" s="122">
        <v>1</v>
      </c>
      <c r="D247" s="122">
        <v>2</v>
      </c>
      <c r="E247" s="122">
        <v>30</v>
      </c>
      <c r="F247" s="122">
        <v>8</v>
      </c>
      <c r="G247" s="122">
        <v>22</v>
      </c>
    </row>
    <row r="248" spans="1:7" s="32" customFormat="1" ht="12.95" customHeight="1">
      <c r="A248" s="41"/>
      <c r="B248" s="158" t="s">
        <v>871</v>
      </c>
      <c r="C248" s="330">
        <v>1</v>
      </c>
      <c r="D248" s="330">
        <v>3</v>
      </c>
      <c r="E248" s="330">
        <v>39</v>
      </c>
      <c r="F248" s="333">
        <v>14</v>
      </c>
      <c r="G248" s="333">
        <v>25</v>
      </c>
    </row>
    <row r="249" spans="1:7" s="32" customFormat="1" ht="12.95" customHeight="1">
      <c r="A249" s="41"/>
      <c r="B249" s="158" t="s">
        <v>1498</v>
      </c>
      <c r="C249" s="122">
        <v>1</v>
      </c>
      <c r="D249" s="122">
        <v>4</v>
      </c>
      <c r="E249" s="122">
        <v>27</v>
      </c>
      <c r="F249" s="122">
        <v>15</v>
      </c>
      <c r="G249" s="122">
        <v>12</v>
      </c>
    </row>
    <row r="250" spans="1:7" s="32" customFormat="1" ht="12.95" customHeight="1">
      <c r="A250" s="41"/>
      <c r="B250" s="158"/>
      <c r="C250" s="122"/>
      <c r="D250" s="122"/>
      <c r="E250" s="122"/>
      <c r="F250" s="122"/>
      <c r="G250" s="122"/>
    </row>
    <row r="251" spans="1:7" s="32" customFormat="1" ht="12.95" customHeight="1">
      <c r="A251" s="41" t="s">
        <v>62</v>
      </c>
      <c r="B251" s="158" t="s">
        <v>709</v>
      </c>
      <c r="C251" s="122">
        <v>1</v>
      </c>
      <c r="D251" s="122">
        <v>6</v>
      </c>
      <c r="E251" s="122">
        <v>131</v>
      </c>
      <c r="F251" s="122">
        <v>74</v>
      </c>
      <c r="G251" s="122">
        <v>57</v>
      </c>
    </row>
    <row r="252" spans="1:7" s="32" customFormat="1" ht="12.95" customHeight="1">
      <c r="A252" s="41"/>
      <c r="B252" s="158" t="s">
        <v>724</v>
      </c>
      <c r="C252" s="122">
        <v>1</v>
      </c>
      <c r="D252" s="122">
        <v>6</v>
      </c>
      <c r="E252" s="122">
        <v>147</v>
      </c>
      <c r="F252" s="122">
        <v>84</v>
      </c>
      <c r="G252" s="122">
        <v>63</v>
      </c>
    </row>
    <row r="253" spans="1:7" s="32" customFormat="1" ht="12.95" customHeight="1">
      <c r="A253" s="41"/>
      <c r="B253" s="158" t="s">
        <v>731</v>
      </c>
      <c r="C253" s="122">
        <v>1</v>
      </c>
      <c r="D253" s="122">
        <v>6</v>
      </c>
      <c r="E253" s="122">
        <v>143</v>
      </c>
      <c r="F253" s="122">
        <v>77</v>
      </c>
      <c r="G253" s="122">
        <v>66</v>
      </c>
    </row>
    <row r="254" spans="1:7" s="32" customFormat="1" ht="12.95" customHeight="1">
      <c r="A254" s="41"/>
      <c r="B254" s="158" t="s">
        <v>871</v>
      </c>
      <c r="C254" s="330">
        <v>1</v>
      </c>
      <c r="D254" s="331">
        <v>7</v>
      </c>
      <c r="E254" s="331">
        <v>158</v>
      </c>
      <c r="F254" s="332">
        <v>75</v>
      </c>
      <c r="G254" s="332">
        <v>83</v>
      </c>
    </row>
    <row r="255" spans="1:7" s="32" customFormat="1" ht="12.95" customHeight="1">
      <c r="A255" s="41"/>
      <c r="B255" s="158" t="s">
        <v>1498</v>
      </c>
      <c r="C255" s="122">
        <v>1</v>
      </c>
      <c r="D255" s="122">
        <v>7</v>
      </c>
      <c r="E255" s="122">
        <v>134</v>
      </c>
      <c r="F255" s="122">
        <v>79</v>
      </c>
      <c r="G255" s="122">
        <v>55</v>
      </c>
    </row>
    <row r="256" spans="1:7" s="32" customFormat="1" ht="12.95" customHeight="1">
      <c r="A256" s="41"/>
      <c r="B256" s="158"/>
      <c r="C256" s="122"/>
      <c r="D256" s="122"/>
      <c r="E256" s="122"/>
      <c r="F256" s="122"/>
      <c r="G256" s="122"/>
    </row>
    <row r="257" spans="1:7" s="32" customFormat="1" ht="12.95" customHeight="1">
      <c r="A257" s="41" t="s">
        <v>63</v>
      </c>
      <c r="B257" s="158" t="s">
        <v>709</v>
      </c>
      <c r="C257" s="122">
        <v>1</v>
      </c>
      <c r="D257" s="122">
        <v>4</v>
      </c>
      <c r="E257" s="122">
        <v>75</v>
      </c>
      <c r="F257" s="122">
        <v>37</v>
      </c>
      <c r="G257" s="122">
        <v>38</v>
      </c>
    </row>
    <row r="258" spans="1:7" s="32" customFormat="1" ht="12.95" customHeight="1">
      <c r="A258" s="41"/>
      <c r="B258" s="158" t="s">
        <v>724</v>
      </c>
      <c r="C258" s="122">
        <v>1</v>
      </c>
      <c r="D258" s="122">
        <v>4</v>
      </c>
      <c r="E258" s="122">
        <v>91</v>
      </c>
      <c r="F258" s="122">
        <v>49</v>
      </c>
      <c r="G258" s="122">
        <v>42</v>
      </c>
    </row>
    <row r="259" spans="1:7" s="32" customFormat="1" ht="12.95" customHeight="1">
      <c r="A259" s="41"/>
      <c r="B259" s="158" t="s">
        <v>731</v>
      </c>
      <c r="C259" s="122">
        <v>1</v>
      </c>
      <c r="D259" s="122">
        <v>4</v>
      </c>
      <c r="E259" s="122">
        <v>101</v>
      </c>
      <c r="F259" s="122">
        <v>53</v>
      </c>
      <c r="G259" s="122">
        <v>48</v>
      </c>
    </row>
    <row r="260" spans="1:7" s="32" customFormat="1" ht="12.95" customHeight="1">
      <c r="A260" s="41"/>
      <c r="B260" s="158" t="s">
        <v>871</v>
      </c>
      <c r="C260" s="330">
        <v>1</v>
      </c>
      <c r="D260" s="331">
        <v>4</v>
      </c>
      <c r="E260" s="331">
        <v>99</v>
      </c>
      <c r="F260" s="332">
        <v>53</v>
      </c>
      <c r="G260" s="332">
        <v>46</v>
      </c>
    </row>
    <row r="261" spans="1:7" s="32" customFormat="1" ht="12.95" customHeight="1">
      <c r="A261" s="41"/>
      <c r="B261" s="158" t="s">
        <v>1498</v>
      </c>
      <c r="C261" s="122">
        <v>2</v>
      </c>
      <c r="D261" s="122">
        <v>6</v>
      </c>
      <c r="E261" s="122">
        <v>115</v>
      </c>
      <c r="F261" s="122">
        <v>62</v>
      </c>
      <c r="G261" s="122">
        <v>53</v>
      </c>
    </row>
    <row r="262" spans="1:7" s="32" customFormat="1" ht="12.95" customHeight="1">
      <c r="A262" s="41"/>
      <c r="B262" s="158"/>
      <c r="C262" s="122"/>
      <c r="D262" s="122"/>
      <c r="E262" s="122"/>
      <c r="F262" s="122"/>
      <c r="G262" s="122"/>
    </row>
    <row r="263" spans="1:7" s="32" customFormat="1" ht="12.95" customHeight="1">
      <c r="A263" s="41" t="s">
        <v>64</v>
      </c>
      <c r="B263" s="158" t="s">
        <v>709</v>
      </c>
      <c r="C263" s="122">
        <v>1</v>
      </c>
      <c r="D263" s="122">
        <v>3</v>
      </c>
      <c r="E263" s="122">
        <v>66</v>
      </c>
      <c r="F263" s="122">
        <v>35</v>
      </c>
      <c r="G263" s="122">
        <v>31</v>
      </c>
    </row>
    <row r="264" spans="1:7" s="32" customFormat="1" ht="12.95" customHeight="1">
      <c r="A264" s="156"/>
      <c r="B264" s="158" t="s">
        <v>724</v>
      </c>
      <c r="C264" s="229">
        <v>1</v>
      </c>
      <c r="D264" s="229">
        <v>1</v>
      </c>
      <c r="E264" s="229">
        <v>41</v>
      </c>
      <c r="F264" s="229">
        <v>25</v>
      </c>
      <c r="G264" s="229">
        <v>16</v>
      </c>
    </row>
    <row r="265" spans="1:7" s="32" customFormat="1" ht="12.95" customHeight="1">
      <c r="A265" s="41"/>
      <c r="B265" s="158" t="s">
        <v>731</v>
      </c>
      <c r="C265" s="229">
        <v>1</v>
      </c>
      <c r="D265" s="229">
        <v>2</v>
      </c>
      <c r="E265" s="229">
        <v>47</v>
      </c>
      <c r="F265" s="229">
        <v>26</v>
      </c>
      <c r="G265" s="229">
        <v>21</v>
      </c>
    </row>
    <row r="266" spans="1:7">
      <c r="B266" s="158" t="s">
        <v>871</v>
      </c>
      <c r="C266" s="330">
        <v>1</v>
      </c>
      <c r="D266" s="331">
        <v>2</v>
      </c>
      <c r="E266" s="331">
        <v>42</v>
      </c>
      <c r="F266" s="332">
        <v>23</v>
      </c>
      <c r="G266" s="332">
        <v>19</v>
      </c>
    </row>
    <row r="267" spans="1:7">
      <c r="B267" s="158" t="s">
        <v>1498</v>
      </c>
      <c r="C267" s="330">
        <v>1</v>
      </c>
      <c r="D267" s="331">
        <v>2</v>
      </c>
      <c r="E267" s="331">
        <v>39</v>
      </c>
      <c r="F267" s="332">
        <v>24</v>
      </c>
      <c r="G267" s="332">
        <v>15</v>
      </c>
    </row>
    <row r="268" spans="1:7">
      <c r="B268" s="158"/>
      <c r="C268" s="330"/>
      <c r="D268" s="331"/>
      <c r="E268" s="331"/>
      <c r="F268" s="332"/>
      <c r="G268" s="332"/>
    </row>
    <row r="269" spans="1:7">
      <c r="A269" s="41" t="s">
        <v>65</v>
      </c>
      <c r="B269" s="158" t="s">
        <v>709</v>
      </c>
      <c r="C269" s="330">
        <v>1</v>
      </c>
      <c r="D269" s="331">
        <v>2</v>
      </c>
      <c r="E269" s="331">
        <v>47</v>
      </c>
      <c r="F269" s="332">
        <v>27</v>
      </c>
      <c r="G269" s="332">
        <v>20</v>
      </c>
    </row>
    <row r="270" spans="1:7" s="32" customFormat="1">
      <c r="A270" s="156"/>
      <c r="B270" s="158" t="s">
        <v>724</v>
      </c>
      <c r="C270" s="229">
        <v>1</v>
      </c>
      <c r="D270" s="229">
        <v>2</v>
      </c>
      <c r="E270" s="229">
        <v>45</v>
      </c>
      <c r="F270" s="229">
        <v>24</v>
      </c>
      <c r="G270" s="229">
        <v>21</v>
      </c>
    </row>
    <row r="271" spans="1:7" s="32" customFormat="1">
      <c r="A271" s="41"/>
      <c r="B271" s="158" t="s">
        <v>731</v>
      </c>
      <c r="C271" s="41">
        <v>1</v>
      </c>
      <c r="D271" s="41">
        <v>2</v>
      </c>
      <c r="E271" s="41">
        <v>57</v>
      </c>
      <c r="F271" s="41">
        <v>34</v>
      </c>
      <c r="G271" s="41">
        <v>23</v>
      </c>
    </row>
    <row r="272" spans="1:7">
      <c r="B272" s="158" t="s">
        <v>871</v>
      </c>
      <c r="C272" s="41">
        <v>1</v>
      </c>
      <c r="D272" s="41">
        <v>3</v>
      </c>
      <c r="E272" s="41">
        <v>53</v>
      </c>
      <c r="F272" s="32">
        <v>30</v>
      </c>
      <c r="G272" s="32">
        <v>23</v>
      </c>
    </row>
    <row r="273" spans="1:7">
      <c r="A273" s="226"/>
      <c r="B273" s="329" t="s">
        <v>1498</v>
      </c>
      <c r="C273" s="226">
        <v>1</v>
      </c>
      <c r="D273" s="226">
        <v>3</v>
      </c>
      <c r="E273" s="226">
        <v>41</v>
      </c>
      <c r="F273" s="234">
        <v>22</v>
      </c>
      <c r="G273" s="234">
        <v>19</v>
      </c>
    </row>
  </sheetData>
  <mergeCells count="5">
    <mergeCell ref="A3:A4"/>
    <mergeCell ref="B3:B4"/>
    <mergeCell ref="C3:C4"/>
    <mergeCell ref="D3:D4"/>
    <mergeCell ref="E3:G3"/>
  </mergeCells>
  <hyperlinks>
    <hyperlink ref="G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zoomScale="110" zoomScaleNormal="110" workbookViewId="0">
      <pane ySplit="5" topLeftCell="A15" activePane="bottomLeft" state="frozen"/>
      <selection pane="bottomLeft"/>
    </sheetView>
  </sheetViews>
  <sheetFormatPr defaultRowHeight="12"/>
  <cols>
    <col min="1" max="1" width="20.42578125" style="32" customWidth="1"/>
    <col min="2" max="2" width="9.7109375" style="32" customWidth="1"/>
    <col min="3" max="3" width="7.140625" style="32" customWidth="1"/>
    <col min="4" max="4" width="8.42578125" style="32" customWidth="1"/>
    <col min="5" max="5" width="8.85546875" style="32" customWidth="1"/>
    <col min="6" max="6" width="9.7109375" style="32" customWidth="1"/>
    <col min="7" max="7" width="9" style="32" customWidth="1"/>
    <col min="8" max="8" width="8" style="23" customWidth="1"/>
    <col min="9" max="9" width="10.42578125" style="23" customWidth="1"/>
    <col min="10" max="10" width="8.85546875" style="23" customWidth="1"/>
    <col min="11" max="11" width="9.7109375" style="23" customWidth="1"/>
    <col min="12" max="16384" width="9.140625" style="23"/>
  </cols>
  <sheetData>
    <row r="1" spans="1:11" ht="13.5">
      <c r="A1" s="525" t="s">
        <v>1400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s="553" customFormat="1" thickBot="1">
      <c r="A2" s="569"/>
      <c r="K2" s="570" t="s">
        <v>0</v>
      </c>
    </row>
    <row r="3" spans="1:11" s="131" customFormat="1" ht="26.25" customHeight="1">
      <c r="A3" s="818" t="s">
        <v>287</v>
      </c>
      <c r="B3" s="782" t="s">
        <v>253</v>
      </c>
      <c r="C3" s="782" t="s">
        <v>259</v>
      </c>
      <c r="D3" s="782"/>
      <c r="E3" s="782"/>
      <c r="F3" s="782"/>
      <c r="G3" s="782"/>
      <c r="H3" s="782" t="s">
        <v>260</v>
      </c>
      <c r="I3" s="782"/>
      <c r="J3" s="782"/>
      <c r="K3" s="783"/>
    </row>
    <row r="4" spans="1:11" s="131" customFormat="1" ht="24" customHeight="1">
      <c r="A4" s="857"/>
      <c r="B4" s="858"/>
      <c r="C4" s="858" t="s">
        <v>261</v>
      </c>
      <c r="D4" s="858" t="s">
        <v>262</v>
      </c>
      <c r="E4" s="858"/>
      <c r="F4" s="858"/>
      <c r="G4" s="858" t="s">
        <v>263</v>
      </c>
      <c r="H4" s="858" t="s">
        <v>261</v>
      </c>
      <c r="I4" s="858" t="s">
        <v>264</v>
      </c>
      <c r="J4" s="327" t="s">
        <v>262</v>
      </c>
      <c r="K4" s="861" t="s">
        <v>263</v>
      </c>
    </row>
    <row r="5" spans="1:11" s="138" customFormat="1" ht="33.75" customHeight="1" thickBot="1">
      <c r="A5" s="859"/>
      <c r="B5" s="869"/>
      <c r="C5" s="869"/>
      <c r="D5" s="347" t="s">
        <v>210</v>
      </c>
      <c r="E5" s="347" t="s">
        <v>265</v>
      </c>
      <c r="F5" s="347" t="s">
        <v>266</v>
      </c>
      <c r="G5" s="869"/>
      <c r="H5" s="869"/>
      <c r="I5" s="869"/>
      <c r="J5" s="326" t="s">
        <v>144</v>
      </c>
      <c r="K5" s="882"/>
    </row>
    <row r="6" spans="1:11" s="32" customFormat="1" ht="16.5" customHeight="1">
      <c r="A6" s="23" t="s">
        <v>2</v>
      </c>
      <c r="B6" s="121" t="s">
        <v>709</v>
      </c>
      <c r="C6" s="127">
        <v>701</v>
      </c>
      <c r="D6" s="127">
        <v>92683</v>
      </c>
      <c r="E6" s="127">
        <v>51340</v>
      </c>
      <c r="F6" s="127">
        <v>41343</v>
      </c>
      <c r="G6" s="127">
        <v>8179</v>
      </c>
      <c r="H6" s="127">
        <v>94</v>
      </c>
      <c r="I6" s="127">
        <v>1826</v>
      </c>
      <c r="J6" s="127">
        <v>41136</v>
      </c>
      <c r="K6" s="126">
        <v>3820</v>
      </c>
    </row>
    <row r="7" spans="1:11" s="32" customFormat="1" ht="12.95" customHeight="1">
      <c r="A7" s="23"/>
      <c r="B7" s="121" t="s">
        <v>724</v>
      </c>
      <c r="C7" s="127">
        <v>692</v>
      </c>
      <c r="D7" s="127">
        <v>91370</v>
      </c>
      <c r="E7" s="127">
        <v>51043</v>
      </c>
      <c r="F7" s="127">
        <v>40327</v>
      </c>
      <c r="G7" s="127">
        <v>8194</v>
      </c>
      <c r="H7" s="127">
        <v>94</v>
      </c>
      <c r="I7" s="127">
        <v>1758</v>
      </c>
      <c r="J7" s="127">
        <v>39831</v>
      </c>
      <c r="K7" s="126">
        <v>3771</v>
      </c>
    </row>
    <row r="8" spans="1:11" s="32" customFormat="1" ht="12.95" customHeight="1">
      <c r="A8" s="23"/>
      <c r="B8" s="121" t="s">
        <v>731</v>
      </c>
      <c r="C8" s="127">
        <v>687</v>
      </c>
      <c r="D8" s="127">
        <v>90003</v>
      </c>
      <c r="E8" s="127">
        <v>50362</v>
      </c>
      <c r="F8" s="127">
        <v>39641</v>
      </c>
      <c r="G8" s="127">
        <v>8217</v>
      </c>
      <c r="H8" s="127">
        <v>95</v>
      </c>
      <c r="I8" s="127">
        <v>1755</v>
      </c>
      <c r="J8" s="127">
        <v>38499</v>
      </c>
      <c r="K8" s="126">
        <v>3888</v>
      </c>
    </row>
    <row r="9" spans="1:11" s="32" customFormat="1" ht="12.95" customHeight="1">
      <c r="A9" s="23"/>
      <c r="B9" s="121" t="s">
        <v>871</v>
      </c>
      <c r="C9" s="127">
        <v>686</v>
      </c>
      <c r="D9" s="127">
        <v>88331</v>
      </c>
      <c r="E9" s="127">
        <v>49106</v>
      </c>
      <c r="F9" s="127">
        <v>39225</v>
      </c>
      <c r="G9" s="127">
        <v>8212</v>
      </c>
      <c r="H9" s="127">
        <v>95</v>
      </c>
      <c r="I9" s="127">
        <v>1744</v>
      </c>
      <c r="J9" s="127">
        <v>37206</v>
      </c>
      <c r="K9" s="126">
        <v>3944</v>
      </c>
    </row>
    <row r="10" spans="1:11" s="32" customFormat="1" ht="12.95" customHeight="1">
      <c r="A10" s="23"/>
      <c r="B10" s="121" t="s">
        <v>1498</v>
      </c>
      <c r="C10" s="127">
        <v>676</v>
      </c>
      <c r="D10" s="127">
        <v>86774</v>
      </c>
      <c r="E10" s="127">
        <v>47560</v>
      </c>
      <c r="F10" s="127">
        <v>39214</v>
      </c>
      <c r="G10" s="127">
        <v>8199</v>
      </c>
      <c r="H10" s="127">
        <v>95</v>
      </c>
      <c r="I10" s="127">
        <v>1775</v>
      </c>
      <c r="J10" s="127">
        <v>36405</v>
      </c>
      <c r="K10" s="126">
        <v>3945</v>
      </c>
    </row>
    <row r="11" spans="1:11" s="32" customFormat="1" ht="12.95" customHeight="1">
      <c r="A11" s="23"/>
      <c r="B11" s="121"/>
      <c r="C11" s="127"/>
      <c r="D11" s="127"/>
      <c r="E11" s="127"/>
      <c r="F11" s="127"/>
      <c r="G11" s="127"/>
      <c r="H11" s="127"/>
      <c r="I11" s="127"/>
      <c r="J11" s="127"/>
      <c r="K11" s="126"/>
    </row>
    <row r="12" spans="1:11" s="32" customFormat="1" ht="12.95" customHeight="1">
      <c r="A12" s="6" t="s">
        <v>3</v>
      </c>
      <c r="B12" s="121" t="s">
        <v>709</v>
      </c>
      <c r="C12" s="127">
        <v>54</v>
      </c>
      <c r="D12" s="127">
        <v>15964</v>
      </c>
      <c r="E12" s="127">
        <v>9231</v>
      </c>
      <c r="F12" s="127">
        <v>6733</v>
      </c>
      <c r="G12" s="127">
        <v>1196</v>
      </c>
      <c r="H12" s="127">
        <v>17</v>
      </c>
      <c r="I12" s="127">
        <v>400</v>
      </c>
      <c r="J12" s="127">
        <v>9967</v>
      </c>
      <c r="K12" s="126">
        <v>845</v>
      </c>
    </row>
    <row r="13" spans="1:11" s="32" customFormat="1" ht="12.95" customHeight="1">
      <c r="A13" s="23"/>
      <c r="B13" s="121" t="s">
        <v>724</v>
      </c>
      <c r="C13" s="127">
        <v>54</v>
      </c>
      <c r="D13" s="127">
        <v>15859</v>
      </c>
      <c r="E13" s="127">
        <v>9417</v>
      </c>
      <c r="F13" s="127">
        <v>6442</v>
      </c>
      <c r="G13" s="127">
        <v>1226</v>
      </c>
      <c r="H13" s="127">
        <v>17</v>
      </c>
      <c r="I13" s="127">
        <v>397</v>
      </c>
      <c r="J13" s="127">
        <v>9820</v>
      </c>
      <c r="K13" s="126">
        <v>830</v>
      </c>
    </row>
    <row r="14" spans="1:11" s="32" customFormat="1" ht="12.95" customHeight="1">
      <c r="A14" s="23"/>
      <c r="B14" s="121" t="s">
        <v>731</v>
      </c>
      <c r="C14" s="127">
        <v>54</v>
      </c>
      <c r="D14" s="127">
        <v>16260</v>
      </c>
      <c r="E14" s="127">
        <v>9573</v>
      </c>
      <c r="F14" s="127">
        <v>6687</v>
      </c>
      <c r="G14" s="127">
        <v>1220</v>
      </c>
      <c r="H14" s="127">
        <v>17</v>
      </c>
      <c r="I14" s="127">
        <v>398</v>
      </c>
      <c r="J14" s="127">
        <v>9493</v>
      </c>
      <c r="K14" s="126">
        <v>868</v>
      </c>
    </row>
    <row r="15" spans="1:11" s="32" customFormat="1" ht="12.95" customHeight="1">
      <c r="A15" s="23"/>
      <c r="B15" s="121" t="s">
        <v>871</v>
      </c>
      <c r="C15" s="127">
        <v>54</v>
      </c>
      <c r="D15" s="127">
        <v>16454</v>
      </c>
      <c r="E15" s="127">
        <v>9515</v>
      </c>
      <c r="F15" s="127">
        <v>6939</v>
      </c>
      <c r="G15" s="127">
        <v>1238</v>
      </c>
      <c r="H15" s="127">
        <v>17</v>
      </c>
      <c r="I15" s="127">
        <v>406</v>
      </c>
      <c r="J15" s="127">
        <v>9323</v>
      </c>
      <c r="K15" s="126">
        <v>885</v>
      </c>
    </row>
    <row r="16" spans="1:11" s="32" customFormat="1" ht="12.95" customHeight="1">
      <c r="A16" s="23"/>
      <c r="B16" s="121" t="s">
        <v>1498</v>
      </c>
      <c r="C16" s="127">
        <v>55</v>
      </c>
      <c r="D16" s="127">
        <v>16547</v>
      </c>
      <c r="E16" s="127">
        <v>9480</v>
      </c>
      <c r="F16" s="127">
        <v>7067</v>
      </c>
      <c r="G16" s="127">
        <v>1269</v>
      </c>
      <c r="H16" s="127">
        <v>17</v>
      </c>
      <c r="I16" s="127">
        <v>389</v>
      </c>
      <c r="J16" s="127">
        <v>9108</v>
      </c>
      <c r="K16" s="126">
        <v>850</v>
      </c>
    </row>
    <row r="17" spans="1:11" s="32" customFormat="1" ht="12.95" customHeight="1">
      <c r="A17" s="23"/>
      <c r="B17" s="121"/>
      <c r="C17" s="127"/>
      <c r="D17" s="127"/>
      <c r="E17" s="127"/>
      <c r="F17" s="127"/>
      <c r="G17" s="127"/>
      <c r="H17" s="127"/>
      <c r="I17" s="127"/>
      <c r="J17" s="127"/>
      <c r="K17" s="126"/>
    </row>
    <row r="18" spans="1:11" s="32" customFormat="1" ht="12.95" customHeight="1">
      <c r="A18" s="23" t="s">
        <v>4</v>
      </c>
      <c r="B18" s="121" t="s">
        <v>709</v>
      </c>
      <c r="C18" s="127">
        <v>5</v>
      </c>
      <c r="D18" s="127">
        <v>228</v>
      </c>
      <c r="E18" s="127">
        <v>113</v>
      </c>
      <c r="F18" s="127">
        <v>115</v>
      </c>
      <c r="G18" s="127">
        <v>28</v>
      </c>
      <c r="H18" s="127">
        <v>1</v>
      </c>
      <c r="I18" s="127">
        <v>4</v>
      </c>
      <c r="J18" s="127">
        <v>85</v>
      </c>
      <c r="K18" s="126" t="s">
        <v>68</v>
      </c>
    </row>
    <row r="19" spans="1:11" s="32" customFormat="1" ht="12.95" customHeight="1">
      <c r="A19" s="23"/>
      <c r="B19" s="121" t="s">
        <v>724</v>
      </c>
      <c r="C19" s="127">
        <v>5</v>
      </c>
      <c r="D19" s="127">
        <v>215</v>
      </c>
      <c r="E19" s="127">
        <v>105</v>
      </c>
      <c r="F19" s="127">
        <v>110</v>
      </c>
      <c r="G19" s="127">
        <v>29</v>
      </c>
      <c r="H19" s="127">
        <v>1</v>
      </c>
      <c r="I19" s="127">
        <v>4</v>
      </c>
      <c r="J19" s="127">
        <v>72</v>
      </c>
      <c r="K19" s="126" t="s">
        <v>68</v>
      </c>
    </row>
    <row r="20" spans="1:11" s="32" customFormat="1" ht="12.95" customHeight="1">
      <c r="A20" s="23"/>
      <c r="B20" s="121" t="s">
        <v>731</v>
      </c>
      <c r="C20" s="127">
        <v>4</v>
      </c>
      <c r="D20" s="127">
        <v>199</v>
      </c>
      <c r="E20" s="127">
        <v>93</v>
      </c>
      <c r="F20" s="127">
        <v>106</v>
      </c>
      <c r="G20" s="127">
        <v>24</v>
      </c>
      <c r="H20" s="127">
        <v>1</v>
      </c>
      <c r="I20" s="127">
        <v>4</v>
      </c>
      <c r="J20" s="127">
        <v>73</v>
      </c>
      <c r="K20" s="126" t="s">
        <v>68</v>
      </c>
    </row>
    <row r="21" spans="1:11" s="32" customFormat="1" ht="12.95" customHeight="1">
      <c r="A21" s="23"/>
      <c r="B21" s="121" t="s">
        <v>871</v>
      </c>
      <c r="C21" s="127">
        <v>4</v>
      </c>
      <c r="D21" s="127">
        <v>179</v>
      </c>
      <c r="E21" s="127">
        <v>88</v>
      </c>
      <c r="F21" s="127">
        <v>91</v>
      </c>
      <c r="G21" s="127">
        <v>23</v>
      </c>
      <c r="H21" s="127">
        <v>1</v>
      </c>
      <c r="I21" s="127">
        <v>4</v>
      </c>
      <c r="J21" s="127">
        <v>60</v>
      </c>
      <c r="K21" s="126" t="s">
        <v>68</v>
      </c>
    </row>
    <row r="22" spans="1:11" s="32" customFormat="1" ht="12.95" customHeight="1">
      <c r="A22" s="23"/>
      <c r="B22" s="121" t="s">
        <v>1498</v>
      </c>
      <c r="C22" s="127">
        <v>4</v>
      </c>
      <c r="D22" s="127">
        <v>174</v>
      </c>
      <c r="E22" s="127">
        <v>84</v>
      </c>
      <c r="F22" s="127">
        <v>90</v>
      </c>
      <c r="G22" s="127">
        <v>22</v>
      </c>
      <c r="H22" s="127">
        <v>1</v>
      </c>
      <c r="I22" s="127">
        <v>4</v>
      </c>
      <c r="J22" s="127">
        <v>49</v>
      </c>
      <c r="K22" s="126" t="s">
        <v>68</v>
      </c>
    </row>
    <row r="23" spans="1:11" s="32" customFormat="1" ht="12.95" customHeight="1">
      <c r="A23" s="23"/>
      <c r="B23" s="121"/>
      <c r="C23" s="127"/>
      <c r="D23" s="127"/>
      <c r="E23" s="127"/>
      <c r="F23" s="127"/>
      <c r="G23" s="127"/>
      <c r="H23" s="127"/>
      <c r="I23" s="127"/>
      <c r="J23" s="127"/>
      <c r="K23" s="126"/>
    </row>
    <row r="24" spans="1:11" s="32" customFormat="1" ht="12.95" customHeight="1">
      <c r="A24" s="6" t="s">
        <v>5</v>
      </c>
      <c r="B24" s="121" t="s">
        <v>709</v>
      </c>
      <c r="C24" s="127">
        <v>48</v>
      </c>
      <c r="D24" s="127">
        <v>8838</v>
      </c>
      <c r="E24" s="127">
        <v>4822</v>
      </c>
      <c r="F24" s="127">
        <v>4016</v>
      </c>
      <c r="G24" s="127">
        <v>664</v>
      </c>
      <c r="H24" s="127">
        <v>6</v>
      </c>
      <c r="I24" s="127">
        <v>159</v>
      </c>
      <c r="J24" s="127">
        <v>3897</v>
      </c>
      <c r="K24" s="126">
        <v>318</v>
      </c>
    </row>
    <row r="25" spans="1:11" s="32" customFormat="1" ht="12.95" customHeight="1">
      <c r="A25" s="23"/>
      <c r="B25" s="121" t="s">
        <v>724</v>
      </c>
      <c r="C25" s="127">
        <v>48</v>
      </c>
      <c r="D25" s="127">
        <v>8881</v>
      </c>
      <c r="E25" s="127">
        <v>4877</v>
      </c>
      <c r="F25" s="127">
        <v>4004</v>
      </c>
      <c r="G25" s="127">
        <v>681</v>
      </c>
      <c r="H25" s="127">
        <v>6</v>
      </c>
      <c r="I25" s="127">
        <v>152</v>
      </c>
      <c r="J25" s="127">
        <v>3856</v>
      </c>
      <c r="K25" s="126">
        <v>322</v>
      </c>
    </row>
    <row r="26" spans="1:11" s="32" customFormat="1" ht="12.95" customHeight="1">
      <c r="A26" s="23"/>
      <c r="B26" s="121" t="s">
        <v>731</v>
      </c>
      <c r="C26" s="127">
        <v>48</v>
      </c>
      <c r="D26" s="127">
        <v>8566</v>
      </c>
      <c r="E26" s="127">
        <v>4862</v>
      </c>
      <c r="F26" s="127">
        <v>3704</v>
      </c>
      <c r="G26" s="127">
        <v>661</v>
      </c>
      <c r="H26" s="127">
        <v>6</v>
      </c>
      <c r="I26" s="127">
        <v>156</v>
      </c>
      <c r="J26" s="127">
        <v>3876</v>
      </c>
      <c r="K26" s="126">
        <v>342</v>
      </c>
    </row>
    <row r="27" spans="1:11" s="32" customFormat="1" ht="12.95" customHeight="1">
      <c r="A27" s="23"/>
      <c r="B27" s="121" t="s">
        <v>871</v>
      </c>
      <c r="C27" s="127">
        <v>48</v>
      </c>
      <c r="D27" s="127">
        <v>8455</v>
      </c>
      <c r="E27" s="127">
        <v>4809</v>
      </c>
      <c r="F27" s="127">
        <v>3646</v>
      </c>
      <c r="G27" s="127">
        <v>652</v>
      </c>
      <c r="H27" s="127">
        <v>6</v>
      </c>
      <c r="I27" s="127">
        <v>156</v>
      </c>
      <c r="J27" s="127">
        <v>3794</v>
      </c>
      <c r="K27" s="126">
        <v>336</v>
      </c>
    </row>
    <row r="28" spans="1:11" s="32" customFormat="1" ht="12.95" customHeight="1">
      <c r="A28" s="23"/>
      <c r="B28" s="121" t="s">
        <v>1498</v>
      </c>
      <c r="C28" s="127">
        <v>48</v>
      </c>
      <c r="D28" s="127">
        <v>8249</v>
      </c>
      <c r="E28" s="127">
        <v>4598</v>
      </c>
      <c r="F28" s="127">
        <v>3651</v>
      </c>
      <c r="G28" s="127">
        <v>668</v>
      </c>
      <c r="H28" s="127">
        <v>6</v>
      </c>
      <c r="I28" s="127">
        <v>197</v>
      </c>
      <c r="J28" s="127">
        <v>3641</v>
      </c>
      <c r="K28" s="126">
        <v>343</v>
      </c>
    </row>
    <row r="29" spans="1:11" s="32" customFormat="1" ht="12.95" customHeight="1">
      <c r="A29" s="23"/>
      <c r="B29" s="121"/>
      <c r="C29" s="127"/>
      <c r="D29" s="127"/>
      <c r="E29" s="127"/>
      <c r="F29" s="127"/>
      <c r="G29" s="127"/>
      <c r="H29" s="127"/>
      <c r="I29" s="127"/>
      <c r="J29" s="127"/>
      <c r="K29" s="126"/>
    </row>
    <row r="30" spans="1:11" s="32" customFormat="1" ht="12.95" customHeight="1">
      <c r="A30" s="23" t="s">
        <v>6</v>
      </c>
      <c r="B30" s="121" t="s">
        <v>709</v>
      </c>
      <c r="C30" s="127">
        <v>5</v>
      </c>
      <c r="D30" s="127">
        <v>881</v>
      </c>
      <c r="E30" s="127">
        <v>445</v>
      </c>
      <c r="F30" s="127">
        <v>436</v>
      </c>
      <c r="G30" s="127">
        <v>80</v>
      </c>
      <c r="H30" s="127">
        <v>1</v>
      </c>
      <c r="I30" s="127">
        <v>19</v>
      </c>
      <c r="J30" s="127">
        <v>497</v>
      </c>
      <c r="K30" s="126">
        <v>41</v>
      </c>
    </row>
    <row r="31" spans="1:11" s="32" customFormat="1" ht="12.95" customHeight="1">
      <c r="A31" s="23"/>
      <c r="B31" s="121" t="s">
        <v>724</v>
      </c>
      <c r="C31" s="127">
        <v>5</v>
      </c>
      <c r="D31" s="127">
        <v>851</v>
      </c>
      <c r="E31" s="127">
        <v>451</v>
      </c>
      <c r="F31" s="127">
        <v>400</v>
      </c>
      <c r="G31" s="127">
        <v>75</v>
      </c>
      <c r="H31" s="127">
        <v>1</v>
      </c>
      <c r="I31" s="127">
        <v>17</v>
      </c>
      <c r="J31" s="127">
        <v>441</v>
      </c>
      <c r="K31" s="126">
        <v>39</v>
      </c>
    </row>
    <row r="32" spans="1:11" s="32" customFormat="1" ht="12.95" customHeight="1">
      <c r="A32" s="23"/>
      <c r="B32" s="121" t="s">
        <v>731</v>
      </c>
      <c r="C32" s="127">
        <v>5</v>
      </c>
      <c r="D32" s="127">
        <v>835</v>
      </c>
      <c r="E32" s="127">
        <v>472</v>
      </c>
      <c r="F32" s="127">
        <v>363</v>
      </c>
      <c r="G32" s="127">
        <v>72</v>
      </c>
      <c r="H32" s="127">
        <v>1</v>
      </c>
      <c r="I32" s="127">
        <v>18</v>
      </c>
      <c r="J32" s="127">
        <v>449</v>
      </c>
      <c r="K32" s="126">
        <v>44</v>
      </c>
    </row>
    <row r="33" spans="1:11" s="32" customFormat="1" ht="12.95" customHeight="1">
      <c r="A33" s="23"/>
      <c r="B33" s="121" t="s">
        <v>871</v>
      </c>
      <c r="C33" s="127">
        <v>5</v>
      </c>
      <c r="D33" s="127">
        <v>818</v>
      </c>
      <c r="E33" s="127">
        <v>472</v>
      </c>
      <c r="F33" s="127">
        <v>346</v>
      </c>
      <c r="G33" s="127">
        <v>85</v>
      </c>
      <c r="H33" s="127">
        <v>1</v>
      </c>
      <c r="I33" s="127">
        <v>17</v>
      </c>
      <c r="J33" s="127">
        <v>416</v>
      </c>
      <c r="K33" s="126">
        <v>38</v>
      </c>
    </row>
    <row r="34" spans="1:11" s="32" customFormat="1" ht="12.95" customHeight="1">
      <c r="A34" s="23"/>
      <c r="B34" s="121" t="s">
        <v>1498</v>
      </c>
      <c r="C34" s="127">
        <v>5</v>
      </c>
      <c r="D34" s="127">
        <v>804</v>
      </c>
      <c r="E34" s="127">
        <v>451</v>
      </c>
      <c r="F34" s="127">
        <v>353</v>
      </c>
      <c r="G34" s="127">
        <v>76</v>
      </c>
      <c r="H34" s="127">
        <v>1</v>
      </c>
      <c r="I34" s="127">
        <v>18</v>
      </c>
      <c r="J34" s="127">
        <v>406</v>
      </c>
      <c r="K34" s="126">
        <v>41</v>
      </c>
    </row>
    <row r="35" spans="1:11" s="32" customFormat="1" ht="12.95" customHeight="1">
      <c r="A35" s="23"/>
      <c r="B35" s="121"/>
      <c r="C35" s="127"/>
      <c r="D35" s="127"/>
      <c r="E35" s="127"/>
      <c r="F35" s="127"/>
      <c r="G35" s="127"/>
      <c r="H35" s="127"/>
      <c r="I35" s="127"/>
      <c r="J35" s="127"/>
      <c r="K35" s="126"/>
    </row>
    <row r="36" spans="1:11" s="32" customFormat="1" ht="12.95" customHeight="1">
      <c r="A36" s="23" t="s">
        <v>7</v>
      </c>
      <c r="B36" s="121" t="s">
        <v>709</v>
      </c>
      <c r="C36" s="127">
        <v>16</v>
      </c>
      <c r="D36" s="127">
        <v>1323</v>
      </c>
      <c r="E36" s="127">
        <v>732</v>
      </c>
      <c r="F36" s="127">
        <v>591</v>
      </c>
      <c r="G36" s="127">
        <v>128</v>
      </c>
      <c r="H36" s="127">
        <v>1</v>
      </c>
      <c r="I36" s="127">
        <v>24</v>
      </c>
      <c r="J36" s="127">
        <v>372</v>
      </c>
      <c r="K36" s="126">
        <v>36</v>
      </c>
    </row>
    <row r="37" spans="1:11" s="32" customFormat="1" ht="12.95" customHeight="1">
      <c r="A37" s="23"/>
      <c r="B37" s="121" t="s">
        <v>724</v>
      </c>
      <c r="C37" s="127">
        <v>16</v>
      </c>
      <c r="D37" s="127">
        <v>1315</v>
      </c>
      <c r="E37" s="127">
        <v>729</v>
      </c>
      <c r="F37" s="127">
        <v>586</v>
      </c>
      <c r="G37" s="127">
        <v>133</v>
      </c>
      <c r="H37" s="127">
        <v>1</v>
      </c>
      <c r="I37" s="127">
        <v>18</v>
      </c>
      <c r="J37" s="127">
        <v>496</v>
      </c>
      <c r="K37" s="126">
        <v>36</v>
      </c>
    </row>
    <row r="38" spans="1:11" s="32" customFormat="1" ht="12.95" customHeight="1">
      <c r="A38" s="23"/>
      <c r="B38" s="121" t="s">
        <v>731</v>
      </c>
      <c r="C38" s="127">
        <v>16</v>
      </c>
      <c r="D38" s="127">
        <v>1281</v>
      </c>
      <c r="E38" s="127">
        <v>687</v>
      </c>
      <c r="F38" s="127">
        <v>594</v>
      </c>
      <c r="G38" s="127">
        <v>137</v>
      </c>
      <c r="H38" s="127">
        <v>1</v>
      </c>
      <c r="I38" s="127">
        <v>18</v>
      </c>
      <c r="J38" s="127">
        <v>399</v>
      </c>
      <c r="K38" s="127">
        <v>38</v>
      </c>
    </row>
    <row r="39" spans="1:11" s="32" customFormat="1" ht="12.95" customHeight="1">
      <c r="A39" s="23"/>
      <c r="B39" s="121" t="s">
        <v>871</v>
      </c>
      <c r="C39" s="127">
        <v>16</v>
      </c>
      <c r="D39" s="127">
        <v>1191</v>
      </c>
      <c r="E39" s="127">
        <v>655</v>
      </c>
      <c r="F39" s="127">
        <v>536</v>
      </c>
      <c r="G39" s="127">
        <v>134</v>
      </c>
      <c r="H39" s="127">
        <v>1</v>
      </c>
      <c r="I39" s="127">
        <v>19</v>
      </c>
      <c r="J39" s="127">
        <v>420</v>
      </c>
      <c r="K39" s="127">
        <v>43</v>
      </c>
    </row>
    <row r="40" spans="1:11" s="32" customFormat="1" ht="12.95" customHeight="1">
      <c r="A40" s="23"/>
      <c r="B40" s="121" t="s">
        <v>1498</v>
      </c>
      <c r="C40" s="127">
        <v>16</v>
      </c>
      <c r="D40" s="127">
        <v>1175</v>
      </c>
      <c r="E40" s="127">
        <v>629</v>
      </c>
      <c r="F40" s="127">
        <v>546</v>
      </c>
      <c r="G40" s="127">
        <v>120</v>
      </c>
      <c r="H40" s="127">
        <v>1</v>
      </c>
      <c r="I40" s="127">
        <v>19</v>
      </c>
      <c r="J40" s="127">
        <v>402</v>
      </c>
      <c r="K40" s="126">
        <v>42</v>
      </c>
    </row>
    <row r="41" spans="1:11" s="32" customFormat="1" ht="12.95" customHeight="1">
      <c r="A41" s="23"/>
      <c r="B41" s="121"/>
      <c r="C41" s="127"/>
      <c r="D41" s="127"/>
      <c r="E41" s="127"/>
      <c r="F41" s="127"/>
      <c r="G41" s="127"/>
      <c r="H41" s="127"/>
      <c r="I41" s="127"/>
      <c r="J41" s="127"/>
      <c r="K41" s="126"/>
    </row>
    <row r="42" spans="1:11" s="32" customFormat="1" ht="12.95" customHeight="1">
      <c r="A42" s="23" t="s">
        <v>8</v>
      </c>
      <c r="B42" s="121" t="s">
        <v>709</v>
      </c>
      <c r="C42" s="127">
        <v>7</v>
      </c>
      <c r="D42" s="127">
        <v>1125</v>
      </c>
      <c r="E42" s="127">
        <v>611</v>
      </c>
      <c r="F42" s="127">
        <v>514</v>
      </c>
      <c r="G42" s="127">
        <v>87</v>
      </c>
      <c r="H42" s="127">
        <v>1</v>
      </c>
      <c r="I42" s="127">
        <v>20</v>
      </c>
      <c r="J42" s="127">
        <v>435</v>
      </c>
      <c r="K42" s="126">
        <v>35</v>
      </c>
    </row>
    <row r="43" spans="1:11" s="32" customFormat="1" ht="12.95" customHeight="1">
      <c r="A43" s="23"/>
      <c r="B43" s="121" t="s">
        <v>724</v>
      </c>
      <c r="C43" s="127">
        <v>7</v>
      </c>
      <c r="D43" s="127">
        <v>1079</v>
      </c>
      <c r="E43" s="127">
        <v>587</v>
      </c>
      <c r="F43" s="127">
        <v>492</v>
      </c>
      <c r="G43" s="127">
        <v>91</v>
      </c>
      <c r="H43" s="127">
        <v>1</v>
      </c>
      <c r="I43" s="127">
        <v>20</v>
      </c>
      <c r="J43" s="127">
        <v>406</v>
      </c>
      <c r="K43" s="126">
        <v>38</v>
      </c>
    </row>
    <row r="44" spans="1:11" s="32" customFormat="1" ht="12.95" customHeight="1">
      <c r="A44" s="23"/>
      <c r="B44" s="121" t="s">
        <v>731</v>
      </c>
      <c r="C44" s="127">
        <v>7</v>
      </c>
      <c r="D44" s="127">
        <v>1060</v>
      </c>
      <c r="E44" s="127">
        <v>604</v>
      </c>
      <c r="F44" s="127">
        <v>456</v>
      </c>
      <c r="G44" s="127">
        <v>88</v>
      </c>
      <c r="H44" s="127">
        <v>1</v>
      </c>
      <c r="I44" s="127">
        <v>20</v>
      </c>
      <c r="J44" s="127">
        <v>386</v>
      </c>
      <c r="K44" s="126">
        <v>38</v>
      </c>
    </row>
    <row r="45" spans="1:11" s="32" customFormat="1" ht="12.95" customHeight="1">
      <c r="A45" s="23"/>
      <c r="B45" s="121" t="s">
        <v>871</v>
      </c>
      <c r="C45" s="127">
        <v>7</v>
      </c>
      <c r="D45" s="127">
        <v>1043</v>
      </c>
      <c r="E45" s="127">
        <v>590</v>
      </c>
      <c r="F45" s="127">
        <v>453</v>
      </c>
      <c r="G45" s="127">
        <v>84</v>
      </c>
      <c r="H45" s="127">
        <v>1</v>
      </c>
      <c r="I45" s="127">
        <v>21</v>
      </c>
      <c r="J45" s="127">
        <v>372</v>
      </c>
      <c r="K45" s="126">
        <v>42</v>
      </c>
    </row>
    <row r="46" spans="1:11" s="32" customFormat="1" ht="12.95" customHeight="1">
      <c r="A46" s="23"/>
      <c r="B46" s="121" t="s">
        <v>1498</v>
      </c>
      <c r="C46" s="127">
        <v>7</v>
      </c>
      <c r="D46" s="127">
        <v>995</v>
      </c>
      <c r="E46" s="127">
        <v>553</v>
      </c>
      <c r="F46" s="127">
        <v>442</v>
      </c>
      <c r="G46" s="127">
        <v>88</v>
      </c>
      <c r="H46" s="127">
        <v>1</v>
      </c>
      <c r="I46" s="127">
        <v>21</v>
      </c>
      <c r="J46" s="127">
        <v>390</v>
      </c>
      <c r="K46" s="126">
        <v>40</v>
      </c>
    </row>
    <row r="47" spans="1:11" s="32" customFormat="1" ht="12.95" customHeight="1">
      <c r="A47" s="23"/>
      <c r="B47" s="121"/>
      <c r="C47" s="127"/>
      <c r="D47" s="127"/>
      <c r="E47" s="127"/>
      <c r="F47" s="127"/>
      <c r="G47" s="127"/>
      <c r="H47" s="127"/>
      <c r="I47" s="127"/>
      <c r="J47" s="127"/>
      <c r="K47" s="126"/>
    </row>
    <row r="48" spans="1:11" s="32" customFormat="1" ht="12.95" customHeight="1">
      <c r="A48" s="23" t="s">
        <v>9</v>
      </c>
      <c r="B48" s="121" t="s">
        <v>709</v>
      </c>
      <c r="C48" s="127">
        <v>5</v>
      </c>
      <c r="D48" s="127">
        <v>709</v>
      </c>
      <c r="E48" s="127">
        <v>389</v>
      </c>
      <c r="F48" s="127">
        <v>320</v>
      </c>
      <c r="G48" s="127">
        <v>58</v>
      </c>
      <c r="H48" s="127">
        <v>1</v>
      </c>
      <c r="I48" s="127">
        <v>12</v>
      </c>
      <c r="J48" s="127">
        <v>376</v>
      </c>
      <c r="K48" s="126">
        <v>40</v>
      </c>
    </row>
    <row r="49" spans="1:11" s="32" customFormat="1" ht="12.95" customHeight="1">
      <c r="A49" s="23"/>
      <c r="B49" s="121" t="s">
        <v>724</v>
      </c>
      <c r="C49" s="127">
        <v>4</v>
      </c>
      <c r="D49" s="127">
        <v>669</v>
      </c>
      <c r="E49" s="127">
        <v>353</v>
      </c>
      <c r="F49" s="127">
        <v>316</v>
      </c>
      <c r="G49" s="127">
        <v>57</v>
      </c>
      <c r="H49" s="127">
        <v>1</v>
      </c>
      <c r="I49" s="127">
        <v>19</v>
      </c>
      <c r="J49" s="127">
        <v>345</v>
      </c>
      <c r="K49" s="126">
        <v>36</v>
      </c>
    </row>
    <row r="50" spans="1:11" s="32" customFormat="1" ht="12.95" customHeight="1">
      <c r="A50" s="23"/>
      <c r="B50" s="121" t="s">
        <v>731</v>
      </c>
      <c r="C50" s="127">
        <v>4</v>
      </c>
      <c r="D50" s="127">
        <v>657</v>
      </c>
      <c r="E50" s="127">
        <v>343</v>
      </c>
      <c r="F50" s="127">
        <v>314</v>
      </c>
      <c r="G50" s="127">
        <v>59</v>
      </c>
      <c r="H50" s="127">
        <v>1</v>
      </c>
      <c r="I50" s="127">
        <v>19</v>
      </c>
      <c r="J50" s="127">
        <v>317</v>
      </c>
      <c r="K50" s="126">
        <v>36</v>
      </c>
    </row>
    <row r="51" spans="1:11" s="32" customFormat="1" ht="12.95" customHeight="1">
      <c r="A51" s="23"/>
      <c r="B51" s="121" t="s">
        <v>871</v>
      </c>
      <c r="C51" s="127">
        <v>4</v>
      </c>
      <c r="D51" s="127">
        <v>625</v>
      </c>
      <c r="E51" s="127">
        <v>314</v>
      </c>
      <c r="F51" s="127">
        <v>311</v>
      </c>
      <c r="G51" s="127">
        <v>57</v>
      </c>
      <c r="H51" s="127">
        <v>1</v>
      </c>
      <c r="I51" s="127">
        <v>17</v>
      </c>
      <c r="J51" s="127">
        <v>308</v>
      </c>
      <c r="K51" s="126">
        <v>39</v>
      </c>
    </row>
    <row r="52" spans="1:11" s="32" customFormat="1" ht="12.95" customHeight="1">
      <c r="A52" s="23"/>
      <c r="B52" s="121" t="s">
        <v>1498</v>
      </c>
      <c r="C52" s="127">
        <v>4</v>
      </c>
      <c r="D52" s="127">
        <v>602</v>
      </c>
      <c r="E52" s="127">
        <v>290</v>
      </c>
      <c r="F52" s="127">
        <v>312</v>
      </c>
      <c r="G52" s="127">
        <v>58</v>
      </c>
      <c r="H52" s="127">
        <v>1</v>
      </c>
      <c r="I52" s="127">
        <v>16</v>
      </c>
      <c r="J52" s="127">
        <v>298</v>
      </c>
      <c r="K52" s="126">
        <v>38</v>
      </c>
    </row>
    <row r="53" spans="1:11" s="32" customFormat="1" ht="12.95" customHeight="1">
      <c r="A53" s="23"/>
      <c r="B53" s="121"/>
      <c r="C53" s="127"/>
      <c r="D53" s="127"/>
      <c r="E53" s="127"/>
      <c r="F53" s="127"/>
      <c r="G53" s="127"/>
      <c r="H53" s="127"/>
      <c r="I53" s="127"/>
      <c r="J53" s="127"/>
      <c r="K53" s="126"/>
    </row>
    <row r="54" spans="1:11" s="32" customFormat="1" ht="12.95" customHeight="1">
      <c r="A54" s="23" t="s">
        <v>10</v>
      </c>
      <c r="B54" s="121" t="s">
        <v>709</v>
      </c>
      <c r="C54" s="127">
        <v>4</v>
      </c>
      <c r="D54" s="127">
        <v>735</v>
      </c>
      <c r="E54" s="127">
        <v>420</v>
      </c>
      <c r="F54" s="127">
        <v>315</v>
      </c>
      <c r="G54" s="127">
        <v>50</v>
      </c>
      <c r="H54" s="127">
        <v>1</v>
      </c>
      <c r="I54" s="127">
        <v>15</v>
      </c>
      <c r="J54" s="127">
        <v>289</v>
      </c>
      <c r="K54" s="126">
        <v>34</v>
      </c>
    </row>
    <row r="55" spans="1:11" s="32" customFormat="1" ht="12.95" customHeight="1">
      <c r="A55" s="23"/>
      <c r="B55" s="121" t="s">
        <v>724</v>
      </c>
      <c r="C55" s="127">
        <v>4</v>
      </c>
      <c r="D55" s="127">
        <v>717</v>
      </c>
      <c r="E55" s="127">
        <v>407</v>
      </c>
      <c r="F55" s="127">
        <v>310</v>
      </c>
      <c r="G55" s="127">
        <v>52</v>
      </c>
      <c r="H55" s="127">
        <v>1</v>
      </c>
      <c r="I55" s="127">
        <v>15</v>
      </c>
      <c r="J55" s="127">
        <v>286</v>
      </c>
      <c r="K55" s="126">
        <v>38</v>
      </c>
    </row>
    <row r="56" spans="1:11" s="32" customFormat="1" ht="12.95" customHeight="1">
      <c r="A56" s="23"/>
      <c r="B56" s="121" t="s">
        <v>731</v>
      </c>
      <c r="C56" s="127">
        <v>4</v>
      </c>
      <c r="D56" s="127">
        <v>703</v>
      </c>
      <c r="E56" s="127">
        <v>398</v>
      </c>
      <c r="F56" s="127">
        <v>305</v>
      </c>
      <c r="G56" s="127">
        <v>52</v>
      </c>
      <c r="H56" s="127">
        <v>1</v>
      </c>
      <c r="I56" s="127">
        <v>15</v>
      </c>
      <c r="J56" s="127">
        <v>311</v>
      </c>
      <c r="K56" s="126">
        <v>40</v>
      </c>
    </row>
    <row r="57" spans="1:11" s="32" customFormat="1" ht="12.95" customHeight="1">
      <c r="A57" s="23"/>
      <c r="B57" s="121" t="s">
        <v>871</v>
      </c>
      <c r="C57" s="127">
        <v>4</v>
      </c>
      <c r="D57" s="127">
        <v>684</v>
      </c>
      <c r="E57" s="127">
        <v>388</v>
      </c>
      <c r="F57" s="127">
        <v>296</v>
      </c>
      <c r="G57" s="127">
        <v>51</v>
      </c>
      <c r="H57" s="127">
        <v>1</v>
      </c>
      <c r="I57" s="127">
        <v>16</v>
      </c>
      <c r="J57" s="127">
        <v>346</v>
      </c>
      <c r="K57" s="126">
        <v>45</v>
      </c>
    </row>
    <row r="58" spans="1:11" s="32" customFormat="1" ht="12.95" customHeight="1">
      <c r="A58" s="23"/>
      <c r="B58" s="121" t="s">
        <v>1498</v>
      </c>
      <c r="C58" s="127">
        <v>4</v>
      </c>
      <c r="D58" s="127">
        <v>654</v>
      </c>
      <c r="E58" s="127">
        <v>349</v>
      </c>
      <c r="F58" s="127">
        <v>305</v>
      </c>
      <c r="G58" s="127">
        <v>48</v>
      </c>
      <c r="H58" s="127">
        <v>1</v>
      </c>
      <c r="I58" s="127">
        <v>18</v>
      </c>
      <c r="J58" s="127">
        <v>378</v>
      </c>
      <c r="K58" s="126">
        <v>43</v>
      </c>
    </row>
    <row r="59" spans="1:11" s="32" customFormat="1" ht="12.95" customHeight="1">
      <c r="A59" s="23"/>
      <c r="B59" s="121"/>
      <c r="C59" s="127"/>
      <c r="D59" s="127"/>
      <c r="E59" s="127"/>
      <c r="F59" s="127"/>
      <c r="G59" s="127"/>
      <c r="H59" s="127"/>
      <c r="I59" s="127"/>
      <c r="J59" s="127"/>
      <c r="K59" s="126"/>
    </row>
    <row r="60" spans="1:11" s="32" customFormat="1" ht="12.95" customHeight="1">
      <c r="A60" s="23" t="s">
        <v>11</v>
      </c>
      <c r="B60" s="121" t="s">
        <v>709</v>
      </c>
      <c r="C60" s="127">
        <v>4</v>
      </c>
      <c r="D60" s="127">
        <v>317</v>
      </c>
      <c r="E60" s="127">
        <v>175</v>
      </c>
      <c r="F60" s="127">
        <v>142</v>
      </c>
      <c r="G60" s="127">
        <v>39</v>
      </c>
      <c r="H60" s="127">
        <v>1</v>
      </c>
      <c r="I60" s="127">
        <v>7</v>
      </c>
      <c r="J60" s="127">
        <v>129</v>
      </c>
      <c r="K60" s="126">
        <v>21</v>
      </c>
    </row>
    <row r="61" spans="1:11" s="32" customFormat="1" ht="12.95" customHeight="1">
      <c r="A61" s="23"/>
      <c r="B61" s="121" t="s">
        <v>724</v>
      </c>
      <c r="C61" s="127">
        <v>4</v>
      </c>
      <c r="D61" s="127">
        <v>303</v>
      </c>
      <c r="E61" s="127">
        <v>176</v>
      </c>
      <c r="F61" s="127">
        <v>127</v>
      </c>
      <c r="G61" s="127">
        <v>36</v>
      </c>
      <c r="H61" s="127">
        <v>1</v>
      </c>
      <c r="I61" s="127">
        <v>6</v>
      </c>
      <c r="J61" s="127">
        <v>111</v>
      </c>
      <c r="K61" s="126">
        <v>18</v>
      </c>
    </row>
    <row r="62" spans="1:11" s="32" customFormat="1" ht="12.95" customHeight="1">
      <c r="A62" s="23"/>
      <c r="B62" s="121" t="s">
        <v>731</v>
      </c>
      <c r="C62" s="127">
        <v>3</v>
      </c>
      <c r="D62" s="127">
        <v>287</v>
      </c>
      <c r="E62" s="127">
        <v>161</v>
      </c>
      <c r="F62" s="127">
        <v>126</v>
      </c>
      <c r="G62" s="127">
        <v>32</v>
      </c>
      <c r="H62" s="127">
        <v>1</v>
      </c>
      <c r="I62" s="127">
        <v>8</v>
      </c>
      <c r="J62" s="127">
        <v>146</v>
      </c>
      <c r="K62" s="126">
        <v>26</v>
      </c>
    </row>
    <row r="63" spans="1:11" s="32" customFormat="1" ht="12.95" customHeight="1">
      <c r="A63" s="23"/>
      <c r="B63" s="121" t="s">
        <v>871</v>
      </c>
      <c r="C63" s="127">
        <v>3</v>
      </c>
      <c r="D63" s="127">
        <v>268</v>
      </c>
      <c r="E63" s="127">
        <v>146</v>
      </c>
      <c r="F63" s="127">
        <v>122</v>
      </c>
      <c r="G63" s="127">
        <v>32</v>
      </c>
      <c r="H63" s="127">
        <v>1</v>
      </c>
      <c r="I63" s="127">
        <v>9</v>
      </c>
      <c r="J63" s="127">
        <v>142</v>
      </c>
      <c r="K63" s="126">
        <v>29</v>
      </c>
    </row>
    <row r="64" spans="1:11" s="32" customFormat="1" ht="12.95" customHeight="1">
      <c r="A64" s="23"/>
      <c r="B64" s="121" t="s">
        <v>1498</v>
      </c>
      <c r="C64" s="127">
        <v>3</v>
      </c>
      <c r="D64" s="127">
        <v>272</v>
      </c>
      <c r="E64" s="127">
        <v>150</v>
      </c>
      <c r="F64" s="127">
        <v>122</v>
      </c>
      <c r="G64" s="127">
        <v>31</v>
      </c>
      <c r="H64" s="127">
        <v>1</v>
      </c>
      <c r="I64" s="127">
        <v>9</v>
      </c>
      <c r="J64" s="127">
        <v>154</v>
      </c>
      <c r="K64" s="126">
        <v>26</v>
      </c>
    </row>
    <row r="65" spans="1:11" s="32" customFormat="1" ht="12.95" customHeight="1">
      <c r="A65" s="23"/>
      <c r="B65" s="121"/>
      <c r="C65" s="127"/>
      <c r="D65" s="127"/>
      <c r="E65" s="127"/>
      <c r="F65" s="127"/>
      <c r="G65" s="127"/>
      <c r="H65" s="127"/>
      <c r="I65" s="127"/>
      <c r="J65" s="127"/>
      <c r="K65" s="126"/>
    </row>
    <row r="66" spans="1:11" s="32" customFormat="1" ht="12.95" customHeight="1">
      <c r="A66" s="23" t="s">
        <v>12</v>
      </c>
      <c r="B66" s="121" t="s">
        <v>709</v>
      </c>
      <c r="C66" s="127">
        <v>7</v>
      </c>
      <c r="D66" s="127">
        <v>800</v>
      </c>
      <c r="E66" s="127">
        <v>430</v>
      </c>
      <c r="F66" s="127">
        <v>370</v>
      </c>
      <c r="G66" s="127">
        <v>60</v>
      </c>
      <c r="H66" s="127">
        <v>1</v>
      </c>
      <c r="I66" s="127">
        <v>19</v>
      </c>
      <c r="J66" s="127">
        <v>423</v>
      </c>
      <c r="K66" s="126">
        <v>38</v>
      </c>
    </row>
    <row r="67" spans="1:11" s="32" customFormat="1" ht="12.95" customHeight="1">
      <c r="A67" s="23"/>
      <c r="B67" s="121" t="s">
        <v>724</v>
      </c>
      <c r="C67" s="127">
        <v>7</v>
      </c>
      <c r="D67" s="127">
        <v>784</v>
      </c>
      <c r="E67" s="127">
        <v>416</v>
      </c>
      <c r="F67" s="127">
        <v>368</v>
      </c>
      <c r="G67" s="127">
        <v>60</v>
      </c>
      <c r="H67" s="127">
        <v>1</v>
      </c>
      <c r="I67" s="127">
        <v>18</v>
      </c>
      <c r="J67" s="127">
        <v>382</v>
      </c>
      <c r="K67" s="126">
        <v>37</v>
      </c>
    </row>
    <row r="68" spans="1:11" s="32" customFormat="1" ht="12.95" customHeight="1">
      <c r="A68" s="23"/>
      <c r="B68" s="121" t="s">
        <v>731</v>
      </c>
      <c r="C68" s="127">
        <v>7</v>
      </c>
      <c r="D68" s="127">
        <v>759</v>
      </c>
      <c r="E68" s="127">
        <v>411</v>
      </c>
      <c r="F68" s="127">
        <v>348</v>
      </c>
      <c r="G68" s="127">
        <v>60</v>
      </c>
      <c r="H68" s="127">
        <v>1</v>
      </c>
      <c r="I68" s="127">
        <v>17</v>
      </c>
      <c r="J68" s="127">
        <v>361</v>
      </c>
      <c r="K68" s="126">
        <v>37</v>
      </c>
    </row>
    <row r="69" spans="1:11" s="32" customFormat="1" ht="12.95" customHeight="1">
      <c r="A69" s="23"/>
      <c r="B69" s="121" t="s">
        <v>871</v>
      </c>
      <c r="C69" s="127">
        <v>7</v>
      </c>
      <c r="D69" s="127">
        <v>724</v>
      </c>
      <c r="E69" s="127">
        <v>412</v>
      </c>
      <c r="F69" s="127">
        <v>312</v>
      </c>
      <c r="G69" s="127">
        <v>62</v>
      </c>
      <c r="H69" s="127">
        <v>1</v>
      </c>
      <c r="I69" s="127">
        <v>16</v>
      </c>
      <c r="J69" s="127">
        <v>357</v>
      </c>
      <c r="K69" s="126">
        <v>36</v>
      </c>
    </row>
    <row r="70" spans="1:11" s="32" customFormat="1" ht="12.95" customHeight="1">
      <c r="A70" s="23"/>
      <c r="B70" s="121" t="s">
        <v>1498</v>
      </c>
      <c r="C70" s="127">
        <v>7</v>
      </c>
      <c r="D70" s="127">
        <v>725</v>
      </c>
      <c r="E70" s="127">
        <v>391</v>
      </c>
      <c r="F70" s="127">
        <v>334</v>
      </c>
      <c r="G70" s="127">
        <v>59</v>
      </c>
      <c r="H70" s="127">
        <v>1</v>
      </c>
      <c r="I70" s="127">
        <v>16</v>
      </c>
      <c r="J70" s="127">
        <v>344</v>
      </c>
      <c r="K70" s="126">
        <v>34</v>
      </c>
    </row>
    <row r="71" spans="1:11" s="32" customFormat="1" ht="12.95" customHeight="1">
      <c r="A71" s="23"/>
      <c r="B71" s="121"/>
      <c r="C71" s="127"/>
      <c r="D71" s="127"/>
      <c r="E71" s="127"/>
      <c r="F71" s="127"/>
      <c r="G71" s="127"/>
      <c r="H71" s="127"/>
      <c r="I71" s="127"/>
      <c r="J71" s="127"/>
      <c r="K71" s="126"/>
    </row>
    <row r="72" spans="1:11" s="32" customFormat="1" ht="12.95" customHeight="1">
      <c r="A72" s="1" t="s">
        <v>730</v>
      </c>
      <c r="B72" s="121" t="s">
        <v>709</v>
      </c>
      <c r="C72" s="127">
        <v>28</v>
      </c>
      <c r="D72" s="127">
        <v>3781</v>
      </c>
      <c r="E72" s="127">
        <v>2078</v>
      </c>
      <c r="F72" s="127">
        <v>1703</v>
      </c>
      <c r="G72" s="127">
        <v>332</v>
      </c>
      <c r="H72" s="127">
        <v>3</v>
      </c>
      <c r="I72" s="127">
        <v>67</v>
      </c>
      <c r="J72" s="127">
        <v>1581</v>
      </c>
      <c r="K72" s="126">
        <v>141</v>
      </c>
    </row>
    <row r="73" spans="1:11" s="32" customFormat="1" ht="12.95" customHeight="1">
      <c r="A73" s="23"/>
      <c r="B73" s="121" t="s">
        <v>724</v>
      </c>
      <c r="C73" s="127">
        <v>29</v>
      </c>
      <c r="D73" s="127">
        <v>3716</v>
      </c>
      <c r="E73" s="127">
        <v>2058</v>
      </c>
      <c r="F73" s="127">
        <v>1658</v>
      </c>
      <c r="G73" s="127">
        <v>327</v>
      </c>
      <c r="H73" s="127">
        <v>3</v>
      </c>
      <c r="I73" s="127">
        <v>66</v>
      </c>
      <c r="J73" s="127">
        <v>1524</v>
      </c>
      <c r="K73" s="126">
        <v>133</v>
      </c>
    </row>
    <row r="74" spans="1:11" s="32" customFormat="1" ht="12.95" customHeight="1">
      <c r="A74" s="23"/>
      <c r="B74" s="121" t="s">
        <v>731</v>
      </c>
      <c r="C74" s="127">
        <v>29</v>
      </c>
      <c r="D74" s="127">
        <v>3611</v>
      </c>
      <c r="E74" s="127">
        <v>2006</v>
      </c>
      <c r="F74" s="127">
        <v>1605</v>
      </c>
      <c r="G74" s="127">
        <v>338</v>
      </c>
      <c r="H74" s="127">
        <v>3</v>
      </c>
      <c r="I74" s="127">
        <v>64</v>
      </c>
      <c r="J74" s="127">
        <v>1491</v>
      </c>
      <c r="K74" s="126">
        <v>135</v>
      </c>
    </row>
    <row r="75" spans="1:11" s="32" customFormat="1" ht="12.95" customHeight="1">
      <c r="A75" s="23"/>
      <c r="B75" s="121" t="s">
        <v>871</v>
      </c>
      <c r="C75" s="127">
        <v>30</v>
      </c>
      <c r="D75" s="127">
        <v>3521</v>
      </c>
      <c r="E75" s="127">
        <v>1917</v>
      </c>
      <c r="F75" s="127">
        <v>1604</v>
      </c>
      <c r="G75" s="127">
        <v>339</v>
      </c>
      <c r="H75" s="127">
        <v>3</v>
      </c>
      <c r="I75" s="127">
        <v>63</v>
      </c>
      <c r="J75" s="127">
        <v>1444</v>
      </c>
      <c r="K75" s="126">
        <v>138</v>
      </c>
    </row>
    <row r="76" spans="1:11" s="32" customFormat="1" ht="12.95" customHeight="1">
      <c r="A76" s="23"/>
      <c r="B76" s="121" t="s">
        <v>1498</v>
      </c>
      <c r="C76" s="127">
        <v>27</v>
      </c>
      <c r="D76" s="127">
        <v>3433</v>
      </c>
      <c r="E76" s="127">
        <v>1831</v>
      </c>
      <c r="F76" s="127">
        <v>1602</v>
      </c>
      <c r="G76" s="127">
        <v>326</v>
      </c>
      <c r="H76" s="127">
        <v>3</v>
      </c>
      <c r="I76" s="127">
        <v>63</v>
      </c>
      <c r="J76" s="127">
        <v>1421</v>
      </c>
      <c r="K76" s="126">
        <v>141</v>
      </c>
    </row>
    <row r="77" spans="1:11" s="32" customFormat="1" ht="12.95" customHeight="1">
      <c r="A77" s="23"/>
      <c r="B77" s="121"/>
      <c r="C77" s="127"/>
      <c r="D77" s="127"/>
      <c r="E77" s="127"/>
      <c r="F77" s="127"/>
      <c r="G77" s="127"/>
      <c r="H77" s="127"/>
      <c r="I77" s="127"/>
      <c r="J77" s="127"/>
      <c r="K77" s="126"/>
    </row>
    <row r="78" spans="1:11" s="32" customFormat="1" ht="12.95" customHeight="1">
      <c r="A78" s="1" t="s">
        <v>1508</v>
      </c>
      <c r="B78" s="121" t="s">
        <v>709</v>
      </c>
      <c r="C78" s="127">
        <v>21</v>
      </c>
      <c r="D78" s="127">
        <v>2066</v>
      </c>
      <c r="E78" s="127">
        <v>1147</v>
      </c>
      <c r="F78" s="127">
        <v>919</v>
      </c>
      <c r="G78" s="127">
        <v>220</v>
      </c>
      <c r="H78" s="127">
        <v>3</v>
      </c>
      <c r="I78" s="127">
        <v>46</v>
      </c>
      <c r="J78" s="127">
        <v>1025</v>
      </c>
      <c r="K78" s="126">
        <v>105</v>
      </c>
    </row>
    <row r="79" spans="1:11" s="32" customFormat="1" ht="12.95" customHeight="1">
      <c r="A79" s="23"/>
      <c r="B79" s="121" t="s">
        <v>724</v>
      </c>
      <c r="C79" s="127">
        <v>21</v>
      </c>
      <c r="D79" s="127">
        <v>2101</v>
      </c>
      <c r="E79" s="127">
        <v>1230</v>
      </c>
      <c r="F79" s="127">
        <v>871</v>
      </c>
      <c r="G79" s="127">
        <v>209</v>
      </c>
      <c r="H79" s="127">
        <v>3</v>
      </c>
      <c r="I79" s="127">
        <v>45</v>
      </c>
      <c r="J79" s="127">
        <v>982</v>
      </c>
      <c r="K79" s="126">
        <v>110</v>
      </c>
    </row>
    <row r="80" spans="1:11" s="32" customFormat="1" ht="12.95" customHeight="1">
      <c r="A80" s="23"/>
      <c r="B80" s="121" t="s">
        <v>731</v>
      </c>
      <c r="C80" s="127">
        <v>21</v>
      </c>
      <c r="D80" s="127">
        <v>2089</v>
      </c>
      <c r="E80" s="127">
        <v>1221</v>
      </c>
      <c r="F80" s="127">
        <v>868</v>
      </c>
      <c r="G80" s="127">
        <v>203</v>
      </c>
      <c r="H80" s="127">
        <v>3</v>
      </c>
      <c r="I80" s="127">
        <v>46</v>
      </c>
      <c r="J80" s="127">
        <v>935</v>
      </c>
      <c r="K80" s="127">
        <v>98</v>
      </c>
    </row>
    <row r="81" spans="1:11" s="32" customFormat="1" ht="12.95" customHeight="1">
      <c r="A81" s="23"/>
      <c r="B81" s="121" t="s">
        <v>871</v>
      </c>
      <c r="C81" s="127">
        <v>21</v>
      </c>
      <c r="D81" s="127">
        <v>2088</v>
      </c>
      <c r="E81" s="127">
        <v>1202</v>
      </c>
      <c r="F81" s="127">
        <v>886</v>
      </c>
      <c r="G81" s="127">
        <v>212</v>
      </c>
      <c r="H81" s="127">
        <v>3</v>
      </c>
      <c r="I81" s="127">
        <v>45</v>
      </c>
      <c r="J81" s="127">
        <v>895</v>
      </c>
      <c r="K81" s="127">
        <v>93</v>
      </c>
    </row>
    <row r="82" spans="1:11" s="32" customFormat="1" ht="12.95" customHeight="1">
      <c r="A82" s="23"/>
      <c r="B82" s="121" t="s">
        <v>1498</v>
      </c>
      <c r="C82" s="127">
        <v>21</v>
      </c>
      <c r="D82" s="127">
        <v>2049</v>
      </c>
      <c r="E82" s="127">
        <v>1144</v>
      </c>
      <c r="F82" s="127">
        <v>905</v>
      </c>
      <c r="G82" s="127">
        <v>210</v>
      </c>
      <c r="H82" s="127">
        <v>3</v>
      </c>
      <c r="I82" s="127">
        <v>45</v>
      </c>
      <c r="J82" s="127">
        <v>863</v>
      </c>
      <c r="K82" s="126">
        <v>103</v>
      </c>
    </row>
    <row r="83" spans="1:11" s="32" customFormat="1" ht="12.95" customHeight="1">
      <c r="A83" s="23"/>
      <c r="B83" s="121"/>
      <c r="C83" s="127"/>
      <c r="D83" s="127"/>
      <c r="E83" s="127"/>
      <c r="F83" s="127"/>
      <c r="G83" s="127"/>
      <c r="H83" s="127"/>
      <c r="I83" s="127"/>
      <c r="J83" s="127"/>
      <c r="K83" s="126"/>
    </row>
    <row r="84" spans="1:11" s="32" customFormat="1" ht="12.95" customHeight="1">
      <c r="A84" s="6" t="s">
        <v>14</v>
      </c>
      <c r="B84" s="121" t="s">
        <v>709</v>
      </c>
      <c r="C84" s="127">
        <v>37</v>
      </c>
      <c r="D84" s="127">
        <v>4973</v>
      </c>
      <c r="E84" s="127">
        <v>2809</v>
      </c>
      <c r="F84" s="127">
        <v>2164</v>
      </c>
      <c r="G84" s="127">
        <v>441</v>
      </c>
      <c r="H84" s="127">
        <v>6</v>
      </c>
      <c r="I84" s="127">
        <v>122</v>
      </c>
      <c r="J84" s="127">
        <v>2742</v>
      </c>
      <c r="K84" s="126">
        <v>245</v>
      </c>
    </row>
    <row r="85" spans="1:11" s="32" customFormat="1" ht="12.95" customHeight="1">
      <c r="A85" s="23"/>
      <c r="B85" s="121" t="s">
        <v>724</v>
      </c>
      <c r="C85" s="127">
        <v>37</v>
      </c>
      <c r="D85" s="127">
        <v>4948</v>
      </c>
      <c r="E85" s="127">
        <v>2789</v>
      </c>
      <c r="F85" s="127">
        <v>2159</v>
      </c>
      <c r="G85" s="127">
        <v>442</v>
      </c>
      <c r="H85" s="127">
        <v>6</v>
      </c>
      <c r="I85" s="127">
        <v>110</v>
      </c>
      <c r="J85" s="127">
        <v>2618</v>
      </c>
      <c r="K85" s="126">
        <v>235</v>
      </c>
    </row>
    <row r="86" spans="1:11" s="32" customFormat="1" ht="12.95" customHeight="1">
      <c r="A86" s="23"/>
      <c r="B86" s="121" t="s">
        <v>731</v>
      </c>
      <c r="C86" s="127">
        <v>37</v>
      </c>
      <c r="D86" s="127">
        <v>4897</v>
      </c>
      <c r="E86" s="127">
        <v>2770</v>
      </c>
      <c r="F86" s="127">
        <v>2127</v>
      </c>
      <c r="G86" s="127">
        <v>453</v>
      </c>
      <c r="H86" s="127">
        <v>6</v>
      </c>
      <c r="I86" s="127">
        <v>110</v>
      </c>
      <c r="J86" s="127">
        <v>2555</v>
      </c>
      <c r="K86" s="126">
        <v>245</v>
      </c>
    </row>
    <row r="87" spans="1:11" s="32" customFormat="1" ht="12.95" customHeight="1">
      <c r="A87" s="23"/>
      <c r="B87" s="121" t="s">
        <v>871</v>
      </c>
      <c r="C87" s="127">
        <v>36</v>
      </c>
      <c r="D87" s="127">
        <v>4835</v>
      </c>
      <c r="E87" s="127">
        <v>2721</v>
      </c>
      <c r="F87" s="127">
        <v>2114</v>
      </c>
      <c r="G87" s="127">
        <v>464</v>
      </c>
      <c r="H87" s="127">
        <v>6</v>
      </c>
      <c r="I87" s="127">
        <v>106</v>
      </c>
      <c r="J87" s="127">
        <v>2426</v>
      </c>
      <c r="K87" s="126">
        <v>248</v>
      </c>
    </row>
    <row r="88" spans="1:11" s="32" customFormat="1" ht="12.95" customHeight="1">
      <c r="A88" s="23"/>
      <c r="B88" s="121" t="s">
        <v>1498</v>
      </c>
      <c r="C88" s="127">
        <v>36</v>
      </c>
      <c r="D88" s="127">
        <v>4757</v>
      </c>
      <c r="E88" s="127">
        <v>2638</v>
      </c>
      <c r="F88" s="127">
        <v>2119</v>
      </c>
      <c r="G88" s="127">
        <v>449</v>
      </c>
      <c r="H88" s="127">
        <v>6</v>
      </c>
      <c r="I88" s="127">
        <v>106</v>
      </c>
      <c r="J88" s="127">
        <v>2320</v>
      </c>
      <c r="K88" s="126">
        <v>247</v>
      </c>
    </row>
    <row r="89" spans="1:11" s="32" customFormat="1" ht="12.95" customHeight="1">
      <c r="A89" s="23"/>
      <c r="B89" s="121"/>
      <c r="C89" s="127"/>
      <c r="D89" s="127"/>
      <c r="E89" s="127"/>
      <c r="F89" s="127"/>
      <c r="G89" s="127"/>
      <c r="H89" s="127"/>
      <c r="I89" s="127"/>
      <c r="J89" s="127"/>
      <c r="K89" s="126"/>
    </row>
    <row r="90" spans="1:11" s="32" customFormat="1" ht="12.95" customHeight="1">
      <c r="A90" s="23" t="s">
        <v>15</v>
      </c>
      <c r="B90" s="121" t="s">
        <v>709</v>
      </c>
      <c r="C90" s="127">
        <v>3</v>
      </c>
      <c r="D90" s="127">
        <v>222</v>
      </c>
      <c r="E90" s="127">
        <v>124</v>
      </c>
      <c r="F90" s="127">
        <v>98</v>
      </c>
      <c r="G90" s="127">
        <v>32</v>
      </c>
      <c r="H90" s="127" t="s">
        <v>68</v>
      </c>
      <c r="I90" s="127" t="s">
        <v>68</v>
      </c>
      <c r="J90" s="127" t="s">
        <v>68</v>
      </c>
      <c r="K90" s="126" t="s">
        <v>68</v>
      </c>
    </row>
    <row r="91" spans="1:11" s="32" customFormat="1" ht="12.95" customHeight="1">
      <c r="A91" s="23"/>
      <c r="B91" s="121" t="s">
        <v>724</v>
      </c>
      <c r="C91" s="127">
        <v>3</v>
      </c>
      <c r="D91" s="127">
        <v>224</v>
      </c>
      <c r="E91" s="127">
        <v>112</v>
      </c>
      <c r="F91" s="127">
        <v>112</v>
      </c>
      <c r="G91" s="127">
        <v>32</v>
      </c>
      <c r="H91" s="127" t="s">
        <v>68</v>
      </c>
      <c r="I91" s="127" t="s">
        <v>68</v>
      </c>
      <c r="J91" s="127" t="s">
        <v>68</v>
      </c>
      <c r="K91" s="126" t="s">
        <v>68</v>
      </c>
    </row>
    <row r="92" spans="1:11" s="32" customFormat="1" ht="12.95" customHeight="1">
      <c r="A92" s="23"/>
      <c r="B92" s="121" t="s">
        <v>731</v>
      </c>
      <c r="C92" s="127">
        <v>3</v>
      </c>
      <c r="D92" s="127">
        <v>211</v>
      </c>
      <c r="E92" s="127">
        <v>109</v>
      </c>
      <c r="F92" s="127">
        <v>102</v>
      </c>
      <c r="G92" s="127">
        <v>33</v>
      </c>
      <c r="H92" s="127" t="s">
        <v>68</v>
      </c>
      <c r="I92" s="127" t="s">
        <v>68</v>
      </c>
      <c r="J92" s="127" t="s">
        <v>68</v>
      </c>
      <c r="K92" s="126" t="s">
        <v>68</v>
      </c>
    </row>
    <row r="93" spans="1:11" s="32" customFormat="1" ht="12.95" customHeight="1">
      <c r="A93" s="23"/>
      <c r="B93" s="121" t="s">
        <v>871</v>
      </c>
      <c r="C93" s="127">
        <v>3</v>
      </c>
      <c r="D93" s="127">
        <v>214</v>
      </c>
      <c r="E93" s="127">
        <v>113</v>
      </c>
      <c r="F93" s="127">
        <v>101</v>
      </c>
      <c r="G93" s="127">
        <v>34</v>
      </c>
      <c r="H93" s="127" t="s">
        <v>68</v>
      </c>
      <c r="I93" s="127" t="s">
        <v>68</v>
      </c>
      <c r="J93" s="127" t="s">
        <v>68</v>
      </c>
      <c r="K93" s="126" t="s">
        <v>68</v>
      </c>
    </row>
    <row r="94" spans="1:11" s="32" customFormat="1" ht="12.95" customHeight="1">
      <c r="A94" s="23"/>
      <c r="B94" s="121" t="s">
        <v>1498</v>
      </c>
      <c r="C94" s="127">
        <v>3</v>
      </c>
      <c r="D94" s="127">
        <v>176</v>
      </c>
      <c r="E94" s="127">
        <v>101</v>
      </c>
      <c r="F94" s="127">
        <v>75</v>
      </c>
      <c r="G94" s="127">
        <v>35</v>
      </c>
      <c r="H94" s="127" t="s">
        <v>68</v>
      </c>
      <c r="I94" s="127" t="s">
        <v>68</v>
      </c>
      <c r="J94" s="127" t="s">
        <v>68</v>
      </c>
      <c r="K94" s="126" t="s">
        <v>68</v>
      </c>
    </row>
    <row r="95" spans="1:11" s="32" customFormat="1" ht="12.95" customHeight="1">
      <c r="A95" s="23"/>
      <c r="B95" s="121"/>
      <c r="C95" s="127"/>
      <c r="D95" s="127"/>
      <c r="E95" s="127"/>
      <c r="F95" s="127"/>
      <c r="G95" s="127"/>
      <c r="H95" s="127"/>
      <c r="I95" s="127"/>
      <c r="J95" s="127"/>
      <c r="K95" s="126"/>
    </row>
    <row r="96" spans="1:11" s="32" customFormat="1" ht="12.95" customHeight="1">
      <c r="A96" s="1" t="s">
        <v>150</v>
      </c>
      <c r="B96" s="121" t="s">
        <v>709</v>
      </c>
      <c r="C96" s="127">
        <v>25</v>
      </c>
      <c r="D96" s="127">
        <v>4081</v>
      </c>
      <c r="E96" s="127">
        <v>2372</v>
      </c>
      <c r="F96" s="127">
        <v>1709</v>
      </c>
      <c r="G96" s="127">
        <v>318</v>
      </c>
      <c r="H96" s="127">
        <v>2</v>
      </c>
      <c r="I96" s="127">
        <v>65</v>
      </c>
      <c r="J96" s="127">
        <v>1475</v>
      </c>
      <c r="K96" s="126">
        <v>120</v>
      </c>
    </row>
    <row r="97" spans="1:11" s="32" customFormat="1" ht="12.95" customHeight="1">
      <c r="A97" s="23"/>
      <c r="B97" s="121" t="s">
        <v>724</v>
      </c>
      <c r="C97" s="127">
        <v>25</v>
      </c>
      <c r="D97" s="127">
        <v>4077</v>
      </c>
      <c r="E97" s="127">
        <v>2300</v>
      </c>
      <c r="F97" s="127">
        <v>1777</v>
      </c>
      <c r="G97" s="127">
        <v>309</v>
      </c>
      <c r="H97" s="127">
        <v>2</v>
      </c>
      <c r="I97" s="127">
        <v>66</v>
      </c>
      <c r="J97" s="127">
        <v>1487</v>
      </c>
      <c r="K97" s="126">
        <v>127</v>
      </c>
    </row>
    <row r="98" spans="1:11" s="32" customFormat="1" ht="12.95" customHeight="1">
      <c r="A98" s="23"/>
      <c r="B98" s="121" t="s">
        <v>731</v>
      </c>
      <c r="C98" s="127">
        <v>25</v>
      </c>
      <c r="D98" s="127">
        <v>4034</v>
      </c>
      <c r="E98" s="127">
        <v>2241</v>
      </c>
      <c r="F98" s="127">
        <v>1793</v>
      </c>
      <c r="G98" s="127">
        <v>314</v>
      </c>
      <c r="H98" s="127">
        <v>2</v>
      </c>
      <c r="I98" s="127">
        <v>66</v>
      </c>
      <c r="J98" s="127">
        <v>1489</v>
      </c>
      <c r="K98" s="126">
        <v>128</v>
      </c>
    </row>
    <row r="99" spans="1:11" s="32" customFormat="1" ht="12.95" customHeight="1">
      <c r="A99" s="23"/>
      <c r="B99" s="121" t="s">
        <v>871</v>
      </c>
      <c r="C99" s="127">
        <v>25</v>
      </c>
      <c r="D99" s="127">
        <v>3955</v>
      </c>
      <c r="E99" s="127">
        <v>2130</v>
      </c>
      <c r="F99" s="127">
        <v>1825</v>
      </c>
      <c r="G99" s="127">
        <v>328</v>
      </c>
      <c r="H99" s="127">
        <v>2</v>
      </c>
      <c r="I99" s="127">
        <v>69</v>
      </c>
      <c r="J99" s="127">
        <v>1483</v>
      </c>
      <c r="K99" s="126">
        <v>136</v>
      </c>
    </row>
    <row r="100" spans="1:11" s="32" customFormat="1" ht="12.95" customHeight="1">
      <c r="A100" s="23"/>
      <c r="B100" s="121" t="s">
        <v>1498</v>
      </c>
      <c r="C100" s="127">
        <v>25</v>
      </c>
      <c r="D100" s="127">
        <v>3789</v>
      </c>
      <c r="E100" s="127">
        <v>1984</v>
      </c>
      <c r="F100" s="127">
        <v>1805</v>
      </c>
      <c r="G100" s="127">
        <v>322</v>
      </c>
      <c r="H100" s="127">
        <v>2</v>
      </c>
      <c r="I100" s="127">
        <v>68</v>
      </c>
      <c r="J100" s="127">
        <v>1469</v>
      </c>
      <c r="K100" s="126">
        <v>142</v>
      </c>
    </row>
    <row r="101" spans="1:11" s="32" customFormat="1" ht="12.95" customHeight="1">
      <c r="A101" s="23"/>
      <c r="B101" s="121"/>
      <c r="C101" s="127"/>
      <c r="D101" s="127"/>
      <c r="E101" s="127"/>
      <c r="F101" s="127"/>
      <c r="G101" s="127"/>
      <c r="H101" s="127"/>
      <c r="I101" s="127"/>
      <c r="J101" s="127"/>
      <c r="K101" s="126"/>
    </row>
    <row r="102" spans="1:11" s="32" customFormat="1" ht="12.95" customHeight="1">
      <c r="A102" s="23" t="s">
        <v>17</v>
      </c>
      <c r="B102" s="121" t="s">
        <v>709</v>
      </c>
      <c r="C102" s="127" t="s">
        <v>68</v>
      </c>
      <c r="D102" s="127" t="s">
        <v>68</v>
      </c>
      <c r="E102" s="127" t="s">
        <v>68</v>
      </c>
      <c r="F102" s="127" t="s">
        <v>68</v>
      </c>
      <c r="G102" s="127" t="s">
        <v>68</v>
      </c>
      <c r="H102" s="127" t="s">
        <v>68</v>
      </c>
      <c r="I102" s="127" t="s">
        <v>68</v>
      </c>
      <c r="J102" s="127" t="s">
        <v>68</v>
      </c>
      <c r="K102" s="126" t="s">
        <v>68</v>
      </c>
    </row>
    <row r="103" spans="1:11" s="32" customFormat="1" ht="12.95" customHeight="1">
      <c r="A103" s="23"/>
      <c r="B103" s="121" t="s">
        <v>724</v>
      </c>
      <c r="C103" s="127" t="s">
        <v>68</v>
      </c>
      <c r="D103" s="127" t="s">
        <v>68</v>
      </c>
      <c r="E103" s="127" t="s">
        <v>68</v>
      </c>
      <c r="F103" s="127" t="s">
        <v>68</v>
      </c>
      <c r="G103" s="127" t="s">
        <v>68</v>
      </c>
      <c r="H103" s="127" t="s">
        <v>68</v>
      </c>
      <c r="I103" s="127" t="s">
        <v>68</v>
      </c>
      <c r="J103" s="127" t="s">
        <v>68</v>
      </c>
      <c r="K103" s="126" t="s">
        <v>68</v>
      </c>
    </row>
    <row r="104" spans="1:11" s="32" customFormat="1" ht="12.95" customHeight="1">
      <c r="A104" s="23"/>
      <c r="B104" s="121" t="s">
        <v>731</v>
      </c>
      <c r="C104" s="127" t="s">
        <v>68</v>
      </c>
      <c r="D104" s="127" t="s">
        <v>68</v>
      </c>
      <c r="E104" s="127" t="s">
        <v>68</v>
      </c>
      <c r="F104" s="127" t="s">
        <v>68</v>
      </c>
      <c r="G104" s="127" t="s">
        <v>68</v>
      </c>
      <c r="H104" s="127" t="s">
        <v>68</v>
      </c>
      <c r="I104" s="127" t="s">
        <v>68</v>
      </c>
      <c r="J104" s="127" t="s">
        <v>68</v>
      </c>
      <c r="K104" s="126" t="s">
        <v>68</v>
      </c>
    </row>
    <row r="105" spans="1:11" s="32" customFormat="1" ht="12.95" customHeight="1">
      <c r="A105" s="23"/>
      <c r="B105" s="121" t="s">
        <v>871</v>
      </c>
      <c r="C105" s="127" t="s">
        <v>68</v>
      </c>
      <c r="D105" s="127" t="s">
        <v>68</v>
      </c>
      <c r="E105" s="127" t="s">
        <v>68</v>
      </c>
      <c r="F105" s="127" t="s">
        <v>68</v>
      </c>
      <c r="G105" s="127" t="s">
        <v>68</v>
      </c>
      <c r="H105" s="127" t="s">
        <v>68</v>
      </c>
      <c r="I105" s="127" t="s">
        <v>68</v>
      </c>
      <c r="J105" s="127" t="s">
        <v>68</v>
      </c>
      <c r="K105" s="126" t="s">
        <v>68</v>
      </c>
    </row>
    <row r="106" spans="1:11" s="32" customFormat="1" ht="12.95" customHeight="1">
      <c r="A106" s="23"/>
      <c r="B106" s="121" t="s">
        <v>1498</v>
      </c>
      <c r="C106" s="127" t="s">
        <v>68</v>
      </c>
      <c r="D106" s="127" t="s">
        <v>68</v>
      </c>
      <c r="E106" s="127" t="s">
        <v>68</v>
      </c>
      <c r="F106" s="127" t="s">
        <v>68</v>
      </c>
      <c r="G106" s="127" t="s">
        <v>68</v>
      </c>
      <c r="H106" s="127" t="s">
        <v>68</v>
      </c>
      <c r="I106" s="127" t="s">
        <v>68</v>
      </c>
      <c r="J106" s="127" t="s">
        <v>68</v>
      </c>
      <c r="K106" s="126" t="s">
        <v>68</v>
      </c>
    </row>
    <row r="107" spans="1:11" s="32" customFormat="1" ht="12.95" customHeight="1">
      <c r="A107" s="23"/>
      <c r="B107" s="121"/>
      <c r="C107" s="127"/>
      <c r="D107" s="127"/>
      <c r="E107" s="127"/>
      <c r="F107" s="127"/>
      <c r="G107" s="127"/>
      <c r="H107" s="127"/>
      <c r="I107" s="127"/>
      <c r="J107" s="127"/>
      <c r="K107" s="126"/>
    </row>
    <row r="108" spans="1:11" s="32" customFormat="1" ht="12.95" customHeight="1">
      <c r="A108" s="23" t="s">
        <v>18</v>
      </c>
      <c r="B108" s="121" t="s">
        <v>709</v>
      </c>
      <c r="C108" s="127" t="s">
        <v>68</v>
      </c>
      <c r="D108" s="127" t="s">
        <v>68</v>
      </c>
      <c r="E108" s="127" t="s">
        <v>68</v>
      </c>
      <c r="F108" s="127" t="s">
        <v>68</v>
      </c>
      <c r="G108" s="127" t="s">
        <v>68</v>
      </c>
      <c r="H108" s="127" t="s">
        <v>68</v>
      </c>
      <c r="I108" s="127" t="s">
        <v>68</v>
      </c>
      <c r="J108" s="127" t="s">
        <v>68</v>
      </c>
      <c r="K108" s="126" t="s">
        <v>68</v>
      </c>
    </row>
    <row r="109" spans="1:11" s="32" customFormat="1" ht="12.95" customHeight="1">
      <c r="A109" s="23"/>
      <c r="B109" s="121" t="s">
        <v>724</v>
      </c>
      <c r="C109" s="127" t="s">
        <v>68</v>
      </c>
      <c r="D109" s="127" t="s">
        <v>68</v>
      </c>
      <c r="E109" s="127" t="s">
        <v>68</v>
      </c>
      <c r="F109" s="127" t="s">
        <v>68</v>
      </c>
      <c r="G109" s="127" t="s">
        <v>68</v>
      </c>
      <c r="H109" s="127" t="s">
        <v>68</v>
      </c>
      <c r="I109" s="127" t="s">
        <v>68</v>
      </c>
      <c r="J109" s="127" t="s">
        <v>68</v>
      </c>
      <c r="K109" s="126" t="s">
        <v>68</v>
      </c>
    </row>
    <row r="110" spans="1:11" s="32" customFormat="1" ht="12.95" customHeight="1">
      <c r="A110" s="23"/>
      <c r="B110" s="121" t="s">
        <v>731</v>
      </c>
      <c r="C110" s="127" t="s">
        <v>68</v>
      </c>
      <c r="D110" s="127" t="s">
        <v>68</v>
      </c>
      <c r="E110" s="127" t="s">
        <v>68</v>
      </c>
      <c r="F110" s="127" t="s">
        <v>68</v>
      </c>
      <c r="G110" s="127" t="s">
        <v>68</v>
      </c>
      <c r="H110" s="127" t="s">
        <v>68</v>
      </c>
      <c r="I110" s="127" t="s">
        <v>68</v>
      </c>
      <c r="J110" s="127" t="s">
        <v>68</v>
      </c>
      <c r="K110" s="126" t="s">
        <v>68</v>
      </c>
    </row>
    <row r="111" spans="1:11" s="32" customFormat="1" ht="12.95" customHeight="1">
      <c r="A111" s="23"/>
      <c r="B111" s="121" t="s">
        <v>871</v>
      </c>
      <c r="C111" s="127" t="s">
        <v>68</v>
      </c>
      <c r="D111" s="127" t="s">
        <v>68</v>
      </c>
      <c r="E111" s="127" t="s">
        <v>68</v>
      </c>
      <c r="F111" s="127" t="s">
        <v>68</v>
      </c>
      <c r="G111" s="127" t="s">
        <v>68</v>
      </c>
      <c r="H111" s="127" t="s">
        <v>68</v>
      </c>
      <c r="I111" s="127" t="s">
        <v>68</v>
      </c>
      <c r="J111" s="127" t="s">
        <v>68</v>
      </c>
      <c r="K111" s="127" t="s">
        <v>68</v>
      </c>
    </row>
    <row r="112" spans="1:11" s="32" customFormat="1" ht="12.95" customHeight="1">
      <c r="A112" s="23"/>
      <c r="B112" s="121" t="s">
        <v>1498</v>
      </c>
      <c r="C112" s="127" t="s">
        <v>68</v>
      </c>
      <c r="D112" s="127" t="s">
        <v>68</v>
      </c>
      <c r="E112" s="127" t="s">
        <v>68</v>
      </c>
      <c r="F112" s="127" t="s">
        <v>68</v>
      </c>
      <c r="G112" s="127" t="s">
        <v>68</v>
      </c>
      <c r="H112" s="127" t="s">
        <v>68</v>
      </c>
      <c r="I112" s="127" t="s">
        <v>68</v>
      </c>
      <c r="J112" s="127" t="s">
        <v>68</v>
      </c>
      <c r="K112" s="126" t="s">
        <v>68</v>
      </c>
    </row>
    <row r="113" spans="1:11" s="32" customFormat="1" ht="12.95" customHeight="1">
      <c r="A113" s="23"/>
      <c r="B113" s="121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1" s="32" customFormat="1" ht="12.95" customHeight="1">
      <c r="A114" s="6" t="s">
        <v>19</v>
      </c>
      <c r="B114" s="121" t="s">
        <v>709</v>
      </c>
      <c r="C114" s="127">
        <v>19</v>
      </c>
      <c r="D114" s="127">
        <v>5030</v>
      </c>
      <c r="E114" s="127">
        <v>2831</v>
      </c>
      <c r="F114" s="127">
        <v>2199</v>
      </c>
      <c r="G114" s="127">
        <v>351</v>
      </c>
      <c r="H114" s="127">
        <v>4</v>
      </c>
      <c r="I114" s="127">
        <v>102</v>
      </c>
      <c r="J114" s="127">
        <v>2257</v>
      </c>
      <c r="K114" s="126">
        <v>223</v>
      </c>
    </row>
    <row r="115" spans="1:11" s="32" customFormat="1" ht="12.95" customHeight="1">
      <c r="A115" s="23"/>
      <c r="B115" s="121" t="s">
        <v>724</v>
      </c>
      <c r="C115" s="127">
        <v>19</v>
      </c>
      <c r="D115" s="127">
        <v>5027</v>
      </c>
      <c r="E115" s="127">
        <v>2859</v>
      </c>
      <c r="F115" s="127">
        <v>2168</v>
      </c>
      <c r="G115" s="127">
        <v>372</v>
      </c>
      <c r="H115" s="127">
        <v>4</v>
      </c>
      <c r="I115" s="127">
        <v>103</v>
      </c>
      <c r="J115" s="127">
        <v>2203</v>
      </c>
      <c r="K115" s="126">
        <v>221</v>
      </c>
    </row>
    <row r="116" spans="1:11" s="32" customFormat="1" ht="12.95" customHeight="1">
      <c r="A116" s="23"/>
      <c r="B116" s="121" t="s">
        <v>731</v>
      </c>
      <c r="C116" s="127">
        <v>18</v>
      </c>
      <c r="D116" s="127">
        <v>5091</v>
      </c>
      <c r="E116" s="127">
        <v>2934</v>
      </c>
      <c r="F116" s="127">
        <v>2157</v>
      </c>
      <c r="G116" s="127">
        <v>391</v>
      </c>
      <c r="H116" s="127">
        <v>4</v>
      </c>
      <c r="I116" s="127">
        <v>101</v>
      </c>
      <c r="J116" s="127">
        <v>2141</v>
      </c>
      <c r="K116" s="126">
        <v>223</v>
      </c>
    </row>
    <row r="117" spans="1:11" s="32" customFormat="1" ht="12.95" customHeight="1">
      <c r="A117" s="23"/>
      <c r="B117" s="121" t="s">
        <v>871</v>
      </c>
      <c r="C117" s="127">
        <v>18</v>
      </c>
      <c r="D117" s="127">
        <v>5006</v>
      </c>
      <c r="E117" s="127">
        <v>2841</v>
      </c>
      <c r="F117" s="127">
        <v>2165</v>
      </c>
      <c r="G117" s="127">
        <v>394</v>
      </c>
      <c r="H117" s="127">
        <v>4</v>
      </c>
      <c r="I117" s="127">
        <v>107</v>
      </c>
      <c r="J117" s="127">
        <v>2144</v>
      </c>
      <c r="K117" s="126">
        <v>219</v>
      </c>
    </row>
    <row r="118" spans="1:11" s="32" customFormat="1" ht="12.95" customHeight="1">
      <c r="A118" s="23"/>
      <c r="B118" s="121" t="s">
        <v>1498</v>
      </c>
      <c r="C118" s="127">
        <v>18</v>
      </c>
      <c r="D118" s="127">
        <v>5103</v>
      </c>
      <c r="E118" s="127">
        <v>2851</v>
      </c>
      <c r="F118" s="127">
        <v>2252</v>
      </c>
      <c r="G118" s="127">
        <v>399</v>
      </c>
      <c r="H118" s="127">
        <v>4</v>
      </c>
      <c r="I118" s="127">
        <v>98</v>
      </c>
      <c r="J118" s="127">
        <v>2080</v>
      </c>
      <c r="K118" s="126">
        <v>208</v>
      </c>
    </row>
    <row r="119" spans="1:11" s="32" customFormat="1" ht="12.95" customHeight="1">
      <c r="A119" s="23"/>
      <c r="B119" s="121"/>
      <c r="C119" s="127"/>
      <c r="D119" s="127"/>
      <c r="E119" s="127"/>
      <c r="F119" s="127"/>
      <c r="G119" s="127"/>
      <c r="H119" s="127"/>
      <c r="I119" s="127"/>
      <c r="J119" s="127"/>
      <c r="K119" s="126"/>
    </row>
    <row r="120" spans="1:11" s="32" customFormat="1" ht="12.95" customHeight="1">
      <c r="A120" s="36" t="s">
        <v>20</v>
      </c>
      <c r="B120" s="121" t="s">
        <v>709</v>
      </c>
      <c r="C120" s="127">
        <v>3</v>
      </c>
      <c r="D120" s="127">
        <v>1356</v>
      </c>
      <c r="E120" s="127">
        <v>773</v>
      </c>
      <c r="F120" s="127">
        <v>583</v>
      </c>
      <c r="G120" s="127">
        <v>95</v>
      </c>
      <c r="H120" s="127">
        <v>1</v>
      </c>
      <c r="I120" s="127">
        <v>31</v>
      </c>
      <c r="J120" s="127">
        <v>663</v>
      </c>
      <c r="K120" s="126">
        <v>68</v>
      </c>
    </row>
    <row r="121" spans="1:11" s="32" customFormat="1" ht="12.95" customHeight="1">
      <c r="A121" s="36"/>
      <c r="B121" s="121" t="s">
        <v>724</v>
      </c>
      <c r="C121" s="127">
        <v>3</v>
      </c>
      <c r="D121" s="127">
        <v>1378</v>
      </c>
      <c r="E121" s="127">
        <v>783</v>
      </c>
      <c r="F121" s="127">
        <v>595</v>
      </c>
      <c r="G121" s="127">
        <v>102</v>
      </c>
      <c r="H121" s="127">
        <v>1</v>
      </c>
      <c r="I121" s="127">
        <v>32</v>
      </c>
      <c r="J121" s="127">
        <v>689</v>
      </c>
      <c r="K121" s="126">
        <v>70</v>
      </c>
    </row>
    <row r="122" spans="1:11" s="32" customFormat="1" ht="12.95" customHeight="1">
      <c r="A122" s="36"/>
      <c r="B122" s="121" t="s">
        <v>731</v>
      </c>
      <c r="C122" s="127">
        <v>3</v>
      </c>
      <c r="D122" s="127">
        <v>1414</v>
      </c>
      <c r="E122" s="127">
        <v>799</v>
      </c>
      <c r="F122" s="127">
        <v>615</v>
      </c>
      <c r="G122" s="127">
        <v>101</v>
      </c>
      <c r="H122" s="127">
        <v>1</v>
      </c>
      <c r="I122" s="127">
        <v>31</v>
      </c>
      <c r="J122" s="127">
        <v>650</v>
      </c>
      <c r="K122" s="126">
        <v>68</v>
      </c>
    </row>
    <row r="123" spans="1:11" s="32" customFormat="1" ht="12.95" customHeight="1">
      <c r="A123" s="36"/>
      <c r="B123" s="121" t="s">
        <v>871</v>
      </c>
      <c r="C123" s="127">
        <v>3</v>
      </c>
      <c r="D123" s="127">
        <v>1391</v>
      </c>
      <c r="E123" s="127">
        <v>767</v>
      </c>
      <c r="F123" s="127">
        <v>624</v>
      </c>
      <c r="G123" s="127">
        <v>109</v>
      </c>
      <c r="H123" s="127">
        <v>1</v>
      </c>
      <c r="I123" s="127">
        <v>31</v>
      </c>
      <c r="J123" s="127">
        <v>639</v>
      </c>
      <c r="K123" s="126">
        <v>69</v>
      </c>
    </row>
    <row r="124" spans="1:11" s="32" customFormat="1" ht="12.95" customHeight="1">
      <c r="A124" s="36"/>
      <c r="B124" s="121" t="s">
        <v>1498</v>
      </c>
      <c r="C124" s="127">
        <v>3</v>
      </c>
      <c r="D124" s="127">
        <v>1405</v>
      </c>
      <c r="E124" s="127">
        <v>776</v>
      </c>
      <c r="F124" s="127">
        <v>629</v>
      </c>
      <c r="G124" s="127">
        <v>102</v>
      </c>
      <c r="H124" s="127">
        <v>1</v>
      </c>
      <c r="I124" s="127">
        <v>30</v>
      </c>
      <c r="J124" s="127">
        <v>622</v>
      </c>
      <c r="K124" s="126">
        <v>72</v>
      </c>
    </row>
    <row r="125" spans="1:11" s="32" customFormat="1" ht="12.95" customHeight="1">
      <c r="A125" s="36"/>
      <c r="B125" s="121"/>
      <c r="C125" s="127"/>
      <c r="D125" s="127"/>
      <c r="E125" s="127"/>
      <c r="F125" s="127"/>
      <c r="G125" s="127"/>
      <c r="H125" s="127"/>
      <c r="I125" s="127"/>
      <c r="J125" s="127"/>
      <c r="K125" s="126"/>
    </row>
    <row r="126" spans="1:11" s="32" customFormat="1" ht="12.95" customHeight="1">
      <c r="A126" s="36" t="s">
        <v>21</v>
      </c>
      <c r="B126" s="121" t="s">
        <v>709</v>
      </c>
      <c r="C126" s="127">
        <v>2</v>
      </c>
      <c r="D126" s="127">
        <v>18</v>
      </c>
      <c r="E126" s="127">
        <v>18</v>
      </c>
      <c r="F126" s="127" t="s">
        <v>68</v>
      </c>
      <c r="G126" s="127" t="s">
        <v>68</v>
      </c>
      <c r="H126" s="127" t="s">
        <v>68</v>
      </c>
      <c r="I126" s="127" t="s">
        <v>68</v>
      </c>
      <c r="J126" s="127" t="s">
        <v>68</v>
      </c>
      <c r="K126" s="126" t="s">
        <v>68</v>
      </c>
    </row>
    <row r="127" spans="1:11" s="32" customFormat="1" ht="12.95" customHeight="1">
      <c r="A127" s="36"/>
      <c r="B127" s="121" t="s">
        <v>724</v>
      </c>
      <c r="C127" s="127">
        <v>2</v>
      </c>
      <c r="D127" s="127">
        <v>20</v>
      </c>
      <c r="E127" s="127">
        <v>20</v>
      </c>
      <c r="F127" s="127" t="s">
        <v>68</v>
      </c>
      <c r="G127" s="127" t="s">
        <v>68</v>
      </c>
      <c r="H127" s="127" t="s">
        <v>68</v>
      </c>
      <c r="I127" s="127" t="s">
        <v>68</v>
      </c>
      <c r="J127" s="127" t="s">
        <v>68</v>
      </c>
      <c r="K127" s="126" t="s">
        <v>68</v>
      </c>
    </row>
    <row r="128" spans="1:11" s="32" customFormat="1" ht="12.95" customHeight="1">
      <c r="A128" s="36"/>
      <c r="B128" s="121" t="s">
        <v>731</v>
      </c>
      <c r="C128" s="127">
        <v>2</v>
      </c>
      <c r="D128" s="127">
        <v>21</v>
      </c>
      <c r="E128" s="127">
        <v>21</v>
      </c>
      <c r="F128" s="127" t="s">
        <v>68</v>
      </c>
      <c r="G128" s="127" t="s">
        <v>68</v>
      </c>
      <c r="H128" s="127" t="s">
        <v>68</v>
      </c>
      <c r="I128" s="127" t="s">
        <v>68</v>
      </c>
      <c r="J128" s="127" t="s">
        <v>68</v>
      </c>
      <c r="K128" s="126" t="s">
        <v>68</v>
      </c>
    </row>
    <row r="129" spans="1:11" s="32" customFormat="1" ht="12.95" customHeight="1">
      <c r="A129" s="36"/>
      <c r="B129" s="121" t="s">
        <v>871</v>
      </c>
      <c r="C129" s="127">
        <v>2</v>
      </c>
      <c r="D129" s="127">
        <v>18</v>
      </c>
      <c r="E129" s="127">
        <v>18</v>
      </c>
      <c r="F129" s="127" t="s">
        <v>68</v>
      </c>
      <c r="G129" s="127" t="s">
        <v>68</v>
      </c>
      <c r="H129" s="127" t="s">
        <v>68</v>
      </c>
      <c r="I129" s="127" t="s">
        <v>68</v>
      </c>
      <c r="J129" s="127" t="s">
        <v>68</v>
      </c>
      <c r="K129" s="127" t="s">
        <v>68</v>
      </c>
    </row>
    <row r="130" spans="1:11" s="32" customFormat="1" ht="12.95" customHeight="1">
      <c r="A130" s="36"/>
      <c r="B130" s="121" t="s">
        <v>1498</v>
      </c>
      <c r="C130" s="127">
        <v>2</v>
      </c>
      <c r="D130" s="127">
        <v>19</v>
      </c>
      <c r="E130" s="127">
        <v>19</v>
      </c>
      <c r="F130" s="127" t="s">
        <v>68</v>
      </c>
      <c r="G130" s="127" t="s">
        <v>68</v>
      </c>
      <c r="H130" s="127" t="s">
        <v>68</v>
      </c>
      <c r="I130" s="127" t="s">
        <v>68</v>
      </c>
      <c r="J130" s="127" t="s">
        <v>68</v>
      </c>
      <c r="K130" s="126" t="s">
        <v>68</v>
      </c>
    </row>
    <row r="131" spans="1:11" s="32" customFormat="1" ht="12.95" customHeight="1">
      <c r="A131" s="36"/>
      <c r="B131" s="121"/>
      <c r="C131" s="127"/>
      <c r="D131" s="127"/>
      <c r="E131" s="127"/>
      <c r="F131" s="127"/>
      <c r="G131" s="127"/>
      <c r="H131" s="127"/>
      <c r="I131" s="127"/>
      <c r="J131" s="127"/>
      <c r="K131" s="126"/>
    </row>
    <row r="132" spans="1:11" s="32" customFormat="1" ht="12.95" customHeight="1">
      <c r="A132" s="36" t="s">
        <v>22</v>
      </c>
      <c r="B132" s="121" t="s">
        <v>709</v>
      </c>
      <c r="C132" s="127">
        <v>2</v>
      </c>
      <c r="D132" s="127">
        <v>995</v>
      </c>
      <c r="E132" s="127">
        <v>577</v>
      </c>
      <c r="F132" s="127">
        <v>418</v>
      </c>
      <c r="G132" s="127">
        <v>65</v>
      </c>
      <c r="H132" s="127">
        <v>1</v>
      </c>
      <c r="I132" s="127">
        <v>24</v>
      </c>
      <c r="J132" s="127">
        <v>506</v>
      </c>
      <c r="K132" s="126">
        <v>51</v>
      </c>
    </row>
    <row r="133" spans="1:11" s="32" customFormat="1" ht="12.95" customHeight="1">
      <c r="A133" s="36"/>
      <c r="B133" s="121" t="s">
        <v>724</v>
      </c>
      <c r="C133" s="127">
        <v>2</v>
      </c>
      <c r="D133" s="127">
        <v>984</v>
      </c>
      <c r="E133" s="127">
        <v>585</v>
      </c>
      <c r="F133" s="127">
        <v>399</v>
      </c>
      <c r="G133" s="127">
        <v>68</v>
      </c>
      <c r="H133" s="127">
        <v>1</v>
      </c>
      <c r="I133" s="127">
        <v>24</v>
      </c>
      <c r="J133" s="127">
        <v>461</v>
      </c>
      <c r="K133" s="126">
        <v>47</v>
      </c>
    </row>
    <row r="134" spans="1:11" s="32" customFormat="1" ht="12.95" customHeight="1">
      <c r="A134" s="36"/>
      <c r="B134" s="121" t="s">
        <v>731</v>
      </c>
      <c r="C134" s="127">
        <v>2</v>
      </c>
      <c r="D134" s="127">
        <v>1031</v>
      </c>
      <c r="E134" s="127">
        <v>626</v>
      </c>
      <c r="F134" s="127">
        <v>405</v>
      </c>
      <c r="G134" s="127">
        <v>71</v>
      </c>
      <c r="H134" s="127">
        <v>1</v>
      </c>
      <c r="I134" s="127">
        <v>24</v>
      </c>
      <c r="J134" s="127">
        <v>501</v>
      </c>
      <c r="K134" s="126">
        <v>51</v>
      </c>
    </row>
    <row r="135" spans="1:11" s="32" customFormat="1">
      <c r="A135" s="36"/>
      <c r="B135" s="121" t="s">
        <v>871</v>
      </c>
      <c r="C135" s="127">
        <v>2</v>
      </c>
      <c r="D135" s="127">
        <v>1033</v>
      </c>
      <c r="E135" s="127">
        <v>625</v>
      </c>
      <c r="F135" s="127">
        <v>408</v>
      </c>
      <c r="G135" s="127">
        <v>70</v>
      </c>
      <c r="H135" s="127">
        <v>1</v>
      </c>
      <c r="I135" s="127">
        <v>30</v>
      </c>
      <c r="J135" s="127">
        <v>528</v>
      </c>
      <c r="K135" s="126">
        <v>60</v>
      </c>
    </row>
    <row r="136" spans="1:11" s="32" customFormat="1">
      <c r="A136" s="36"/>
      <c r="B136" s="121" t="s">
        <v>1498</v>
      </c>
      <c r="C136" s="127">
        <v>2</v>
      </c>
      <c r="D136" s="127">
        <v>1093</v>
      </c>
      <c r="E136" s="127">
        <v>625</v>
      </c>
      <c r="F136" s="127">
        <v>468</v>
      </c>
      <c r="G136" s="127">
        <v>80</v>
      </c>
      <c r="H136" s="127">
        <v>1</v>
      </c>
      <c r="I136" s="127">
        <v>24</v>
      </c>
      <c r="J136" s="127">
        <v>538</v>
      </c>
      <c r="K136" s="126">
        <v>57</v>
      </c>
    </row>
    <row r="137" spans="1:11" s="32" customFormat="1">
      <c r="A137" s="36"/>
      <c r="B137" s="121"/>
      <c r="C137" s="127"/>
      <c r="D137" s="127"/>
      <c r="E137" s="127"/>
      <c r="F137" s="127"/>
      <c r="G137" s="127"/>
      <c r="H137" s="127"/>
      <c r="I137" s="127"/>
      <c r="J137" s="127"/>
      <c r="K137" s="126"/>
    </row>
    <row r="138" spans="1:11" s="32" customFormat="1">
      <c r="A138" s="36" t="s">
        <v>23</v>
      </c>
      <c r="B138" s="121" t="s">
        <v>709</v>
      </c>
      <c r="C138" s="127">
        <v>6</v>
      </c>
      <c r="D138" s="127">
        <v>1693</v>
      </c>
      <c r="E138" s="127">
        <v>914</v>
      </c>
      <c r="F138" s="127">
        <v>779</v>
      </c>
      <c r="G138" s="127">
        <v>128</v>
      </c>
      <c r="H138" s="127">
        <v>1</v>
      </c>
      <c r="I138" s="127">
        <v>31</v>
      </c>
      <c r="J138" s="127">
        <v>709</v>
      </c>
      <c r="K138" s="126">
        <v>65</v>
      </c>
    </row>
    <row r="139" spans="1:11" s="32" customFormat="1">
      <c r="A139" s="36"/>
      <c r="B139" s="121" t="s">
        <v>724</v>
      </c>
      <c r="C139" s="127">
        <v>6</v>
      </c>
      <c r="D139" s="127">
        <v>1689</v>
      </c>
      <c r="E139" s="127">
        <v>937</v>
      </c>
      <c r="F139" s="127">
        <v>752</v>
      </c>
      <c r="G139" s="127">
        <v>120</v>
      </c>
      <c r="H139" s="127">
        <v>1</v>
      </c>
      <c r="I139" s="127">
        <v>32</v>
      </c>
      <c r="J139" s="127">
        <v>712</v>
      </c>
      <c r="K139" s="126">
        <v>67</v>
      </c>
    </row>
    <row r="140" spans="1:11" s="32" customFormat="1">
      <c r="A140" s="36"/>
      <c r="B140" s="121" t="s">
        <v>731</v>
      </c>
      <c r="C140" s="127">
        <v>5</v>
      </c>
      <c r="D140" s="127">
        <v>1671</v>
      </c>
      <c r="E140" s="127">
        <v>954</v>
      </c>
      <c r="F140" s="127">
        <v>717</v>
      </c>
      <c r="G140" s="127">
        <v>134</v>
      </c>
      <c r="H140" s="127">
        <v>1</v>
      </c>
      <c r="I140" s="127">
        <v>30</v>
      </c>
      <c r="J140" s="127">
        <v>648</v>
      </c>
      <c r="K140" s="126">
        <v>61</v>
      </c>
    </row>
    <row r="141" spans="1:11" s="32" customFormat="1">
      <c r="A141" s="36"/>
      <c r="B141" s="121" t="s">
        <v>871</v>
      </c>
      <c r="C141" s="127">
        <v>5</v>
      </c>
      <c r="D141" s="127">
        <v>1627</v>
      </c>
      <c r="E141" s="127">
        <v>918</v>
      </c>
      <c r="F141" s="127">
        <v>709</v>
      </c>
      <c r="G141" s="127">
        <v>137</v>
      </c>
      <c r="H141" s="127">
        <v>1</v>
      </c>
      <c r="I141" s="127">
        <v>30</v>
      </c>
      <c r="J141" s="127">
        <v>645</v>
      </c>
      <c r="K141" s="126">
        <v>47</v>
      </c>
    </row>
    <row r="142" spans="1:11" s="32" customFormat="1">
      <c r="A142" s="36"/>
      <c r="B142" s="121" t="s">
        <v>1498</v>
      </c>
      <c r="C142" s="127">
        <v>5</v>
      </c>
      <c r="D142" s="127">
        <v>1670</v>
      </c>
      <c r="E142" s="127">
        <v>938</v>
      </c>
      <c r="F142" s="127">
        <v>732</v>
      </c>
      <c r="G142" s="127">
        <v>138</v>
      </c>
      <c r="H142" s="127">
        <v>1</v>
      </c>
      <c r="I142" s="127">
        <v>28</v>
      </c>
      <c r="J142" s="127">
        <v>588</v>
      </c>
      <c r="K142" s="126">
        <v>33</v>
      </c>
    </row>
    <row r="143" spans="1:11" s="32" customFormat="1">
      <c r="A143" s="36"/>
      <c r="B143" s="121"/>
      <c r="C143" s="127"/>
      <c r="D143" s="127"/>
      <c r="E143" s="127"/>
      <c r="F143" s="127"/>
      <c r="G143" s="127"/>
      <c r="H143" s="127"/>
      <c r="I143" s="127"/>
      <c r="J143" s="127"/>
      <c r="K143" s="126"/>
    </row>
    <row r="144" spans="1:11" s="32" customFormat="1">
      <c r="A144" s="36" t="s">
        <v>24</v>
      </c>
      <c r="B144" s="121" t="s">
        <v>709</v>
      </c>
      <c r="C144" s="127">
        <v>4</v>
      </c>
      <c r="D144" s="127">
        <v>908</v>
      </c>
      <c r="E144" s="127">
        <v>505</v>
      </c>
      <c r="F144" s="127">
        <v>403</v>
      </c>
      <c r="G144" s="127">
        <v>63</v>
      </c>
      <c r="H144" s="127">
        <v>1</v>
      </c>
      <c r="I144" s="127">
        <v>16</v>
      </c>
      <c r="J144" s="127">
        <v>379</v>
      </c>
      <c r="K144" s="126">
        <v>39</v>
      </c>
    </row>
    <row r="145" spans="1:11" s="32" customFormat="1">
      <c r="A145" s="36"/>
      <c r="B145" s="121" t="s">
        <v>724</v>
      </c>
      <c r="C145" s="127">
        <v>4</v>
      </c>
      <c r="D145" s="127">
        <v>889</v>
      </c>
      <c r="E145" s="127">
        <v>487</v>
      </c>
      <c r="F145" s="127">
        <v>402</v>
      </c>
      <c r="G145" s="127">
        <v>60</v>
      </c>
      <c r="H145" s="127">
        <v>1</v>
      </c>
      <c r="I145" s="127">
        <v>15</v>
      </c>
      <c r="J145" s="127">
        <v>341</v>
      </c>
      <c r="K145" s="126">
        <v>37</v>
      </c>
    </row>
    <row r="146" spans="1:11" s="32" customFormat="1">
      <c r="A146" s="36"/>
      <c r="B146" s="121" t="s">
        <v>731</v>
      </c>
      <c r="C146" s="127">
        <v>4</v>
      </c>
      <c r="D146" s="127">
        <v>897</v>
      </c>
      <c r="E146" s="127">
        <v>495</v>
      </c>
      <c r="F146" s="127">
        <v>402</v>
      </c>
      <c r="G146" s="127">
        <v>64</v>
      </c>
      <c r="H146" s="127">
        <v>1</v>
      </c>
      <c r="I146" s="127">
        <v>16</v>
      </c>
      <c r="J146" s="127">
        <v>342</v>
      </c>
      <c r="K146" s="126">
        <v>43</v>
      </c>
    </row>
    <row r="147" spans="1:11" s="32" customFormat="1">
      <c r="A147" s="36"/>
      <c r="B147" s="121" t="s">
        <v>871</v>
      </c>
      <c r="C147" s="127">
        <v>4</v>
      </c>
      <c r="D147" s="127">
        <v>876</v>
      </c>
      <c r="E147" s="127">
        <v>477</v>
      </c>
      <c r="F147" s="127">
        <v>399</v>
      </c>
      <c r="G147" s="127">
        <v>56</v>
      </c>
      <c r="H147" s="127">
        <v>1</v>
      </c>
      <c r="I147" s="127">
        <v>16</v>
      </c>
      <c r="J147" s="127">
        <v>332</v>
      </c>
      <c r="K147" s="126">
        <v>43</v>
      </c>
    </row>
    <row r="148" spans="1:11" s="32" customFormat="1">
      <c r="A148" s="36"/>
      <c r="B148" s="121" t="s">
        <v>1498</v>
      </c>
      <c r="C148" s="127">
        <v>4</v>
      </c>
      <c r="D148" s="127">
        <v>852</v>
      </c>
      <c r="E148" s="127">
        <v>458</v>
      </c>
      <c r="F148" s="127">
        <v>394</v>
      </c>
      <c r="G148" s="127">
        <v>56</v>
      </c>
      <c r="H148" s="127">
        <v>1</v>
      </c>
      <c r="I148" s="127">
        <v>16</v>
      </c>
      <c r="J148" s="127">
        <v>332</v>
      </c>
      <c r="K148" s="126">
        <v>46</v>
      </c>
    </row>
    <row r="149" spans="1:11" s="32" customFormat="1">
      <c r="A149" s="36"/>
      <c r="B149" s="121"/>
      <c r="C149" s="127"/>
      <c r="D149" s="127"/>
      <c r="E149" s="127"/>
      <c r="F149" s="127"/>
      <c r="G149" s="127"/>
      <c r="H149" s="127"/>
      <c r="I149" s="127"/>
      <c r="J149" s="127"/>
      <c r="K149" s="126"/>
    </row>
    <row r="150" spans="1:11" s="32" customFormat="1">
      <c r="A150" s="36" t="s">
        <v>25</v>
      </c>
      <c r="B150" s="121" t="s">
        <v>709</v>
      </c>
      <c r="C150" s="127">
        <v>2</v>
      </c>
      <c r="D150" s="127">
        <v>64</v>
      </c>
      <c r="E150" s="127">
        <v>46</v>
      </c>
      <c r="F150" s="127">
        <v>18</v>
      </c>
      <c r="G150" s="127">
        <v>21</v>
      </c>
      <c r="H150" s="127" t="s">
        <v>68</v>
      </c>
      <c r="I150" s="127" t="s">
        <v>68</v>
      </c>
      <c r="J150" s="127" t="s">
        <v>68</v>
      </c>
      <c r="K150" s="126" t="s">
        <v>68</v>
      </c>
    </row>
    <row r="151" spans="1:11" s="32" customFormat="1" ht="12.75">
      <c r="A151" s="23"/>
      <c r="B151" s="121" t="s">
        <v>724</v>
      </c>
      <c r="C151" s="160">
        <v>2</v>
      </c>
      <c r="D151" s="160">
        <v>67</v>
      </c>
      <c r="E151" s="160">
        <v>47</v>
      </c>
      <c r="F151" s="160">
        <v>20</v>
      </c>
      <c r="G151" s="160">
        <v>22</v>
      </c>
      <c r="H151" s="127" t="s">
        <v>68</v>
      </c>
      <c r="I151" s="127" t="s">
        <v>68</v>
      </c>
      <c r="J151" s="127" t="s">
        <v>68</v>
      </c>
      <c r="K151" s="126" t="s">
        <v>68</v>
      </c>
    </row>
    <row r="152" spans="1:11" s="32" customFormat="1" ht="12.95" customHeight="1">
      <c r="A152" s="23"/>
      <c r="B152" s="121" t="s">
        <v>731</v>
      </c>
      <c r="C152" s="127">
        <v>2</v>
      </c>
      <c r="D152" s="127">
        <v>57</v>
      </c>
      <c r="E152" s="127">
        <v>39</v>
      </c>
      <c r="F152" s="127">
        <v>18</v>
      </c>
      <c r="G152" s="127">
        <v>21</v>
      </c>
      <c r="H152" s="127" t="s">
        <v>68</v>
      </c>
      <c r="I152" s="127" t="s">
        <v>68</v>
      </c>
      <c r="J152" s="127" t="s">
        <v>68</v>
      </c>
      <c r="K152" s="126" t="s">
        <v>68</v>
      </c>
    </row>
    <row r="153" spans="1:11" s="32" customFormat="1" ht="12.95" customHeight="1">
      <c r="A153" s="23"/>
      <c r="B153" s="121" t="s">
        <v>871</v>
      </c>
      <c r="C153" s="127">
        <v>2</v>
      </c>
      <c r="D153" s="127">
        <v>61</v>
      </c>
      <c r="E153" s="127">
        <v>36</v>
      </c>
      <c r="F153" s="127">
        <v>25</v>
      </c>
      <c r="G153" s="127">
        <v>22</v>
      </c>
      <c r="H153" s="127" t="s">
        <v>68</v>
      </c>
      <c r="I153" s="127" t="s">
        <v>68</v>
      </c>
      <c r="J153" s="127" t="s">
        <v>68</v>
      </c>
      <c r="K153" s="126" t="s">
        <v>68</v>
      </c>
    </row>
    <row r="154" spans="1:11" s="32" customFormat="1" ht="12.95" customHeight="1">
      <c r="A154" s="23"/>
      <c r="B154" s="121" t="s">
        <v>1498</v>
      </c>
      <c r="C154" s="127">
        <v>2</v>
      </c>
      <c r="D154" s="127">
        <v>64</v>
      </c>
      <c r="E154" s="127">
        <v>35</v>
      </c>
      <c r="F154" s="127">
        <v>29</v>
      </c>
      <c r="G154" s="127">
        <v>23</v>
      </c>
      <c r="H154" s="127" t="s">
        <v>68</v>
      </c>
      <c r="I154" s="127" t="s">
        <v>68</v>
      </c>
      <c r="J154" s="127" t="s">
        <v>68</v>
      </c>
      <c r="K154" s="126" t="s">
        <v>68</v>
      </c>
    </row>
    <row r="155" spans="1:11" s="32" customFormat="1" ht="12.95" customHeight="1">
      <c r="A155" s="23"/>
      <c r="B155" s="121"/>
      <c r="C155" s="127"/>
      <c r="D155" s="127"/>
      <c r="E155" s="127"/>
      <c r="F155" s="127"/>
      <c r="G155" s="127"/>
      <c r="H155" s="127"/>
      <c r="I155" s="127"/>
      <c r="J155" s="127"/>
      <c r="K155" s="126"/>
    </row>
    <row r="156" spans="1:11" s="32" customFormat="1" ht="12.95" customHeight="1">
      <c r="A156" s="23" t="s">
        <v>26</v>
      </c>
      <c r="B156" s="121" t="s">
        <v>709</v>
      </c>
      <c r="C156" s="127">
        <v>1</v>
      </c>
      <c r="D156" s="127">
        <v>94</v>
      </c>
      <c r="E156" s="127">
        <v>53</v>
      </c>
      <c r="F156" s="127">
        <v>41</v>
      </c>
      <c r="G156" s="127">
        <v>24</v>
      </c>
      <c r="H156" s="127" t="s">
        <v>68</v>
      </c>
      <c r="I156" s="127" t="s">
        <v>68</v>
      </c>
      <c r="J156" s="127" t="s">
        <v>68</v>
      </c>
      <c r="K156" s="126" t="s">
        <v>68</v>
      </c>
    </row>
    <row r="157" spans="1:11" s="32" customFormat="1" ht="12.95" customHeight="1">
      <c r="A157" s="23"/>
      <c r="B157" s="121" t="s">
        <v>724</v>
      </c>
      <c r="C157" s="127">
        <v>1</v>
      </c>
      <c r="D157" s="127">
        <v>95</v>
      </c>
      <c r="E157" s="127">
        <v>52</v>
      </c>
      <c r="F157" s="127">
        <v>43</v>
      </c>
      <c r="G157" s="127">
        <v>24</v>
      </c>
      <c r="H157" s="127" t="s">
        <v>68</v>
      </c>
      <c r="I157" s="127" t="s">
        <v>68</v>
      </c>
      <c r="J157" s="127" t="s">
        <v>68</v>
      </c>
      <c r="K157" s="126" t="s">
        <v>68</v>
      </c>
    </row>
    <row r="158" spans="1:11" s="32" customFormat="1" ht="12.95" customHeight="1">
      <c r="A158" s="23"/>
      <c r="B158" s="121" t="s">
        <v>731</v>
      </c>
      <c r="C158" s="127">
        <v>1</v>
      </c>
      <c r="D158" s="127">
        <v>93</v>
      </c>
      <c r="E158" s="127">
        <v>51</v>
      </c>
      <c r="F158" s="127">
        <v>42</v>
      </c>
      <c r="G158" s="127">
        <v>24</v>
      </c>
      <c r="H158" s="127" t="s">
        <v>68</v>
      </c>
      <c r="I158" s="127" t="s">
        <v>68</v>
      </c>
      <c r="J158" s="127" t="s">
        <v>68</v>
      </c>
      <c r="K158" s="126" t="s">
        <v>68</v>
      </c>
    </row>
    <row r="159" spans="1:11" s="32" customFormat="1" ht="12.95" customHeight="1">
      <c r="A159" s="23"/>
      <c r="B159" s="121" t="s">
        <v>871</v>
      </c>
      <c r="C159" s="127">
        <v>1</v>
      </c>
      <c r="D159" s="127">
        <v>96</v>
      </c>
      <c r="E159" s="127">
        <v>52</v>
      </c>
      <c r="F159" s="127">
        <v>44</v>
      </c>
      <c r="G159" s="127">
        <v>24</v>
      </c>
      <c r="H159" s="127" t="s">
        <v>68</v>
      </c>
      <c r="I159" s="127" t="s">
        <v>68</v>
      </c>
      <c r="J159" s="127" t="s">
        <v>68</v>
      </c>
      <c r="K159" s="126" t="s">
        <v>68</v>
      </c>
    </row>
    <row r="160" spans="1:11" s="32" customFormat="1" ht="12.95" customHeight="1">
      <c r="A160" s="23"/>
      <c r="B160" s="121" t="s">
        <v>1498</v>
      </c>
      <c r="C160" s="127">
        <v>1</v>
      </c>
      <c r="D160" s="127">
        <v>96</v>
      </c>
      <c r="E160" s="127">
        <v>52</v>
      </c>
      <c r="F160" s="127">
        <v>44</v>
      </c>
      <c r="G160" s="127">
        <v>24</v>
      </c>
      <c r="H160" s="127" t="s">
        <v>68</v>
      </c>
      <c r="I160" s="127" t="s">
        <v>68</v>
      </c>
      <c r="J160" s="127" t="s">
        <v>68</v>
      </c>
      <c r="K160" s="126" t="s">
        <v>68</v>
      </c>
    </row>
    <row r="161" spans="1:11" s="32" customFormat="1" ht="12.95" customHeight="1">
      <c r="A161" s="23"/>
      <c r="B161" s="121"/>
      <c r="C161" s="127"/>
      <c r="D161" s="127"/>
      <c r="E161" s="127"/>
      <c r="F161" s="127"/>
      <c r="G161" s="127"/>
      <c r="H161" s="127"/>
      <c r="I161" s="127"/>
      <c r="J161" s="127"/>
      <c r="K161" s="126"/>
    </row>
    <row r="162" spans="1:11" s="32" customFormat="1" ht="12.95" customHeight="1">
      <c r="A162" s="23" t="s">
        <v>27</v>
      </c>
      <c r="B162" s="121" t="s">
        <v>709</v>
      </c>
      <c r="C162" s="127">
        <v>1</v>
      </c>
      <c r="D162" s="127">
        <v>108</v>
      </c>
      <c r="E162" s="127">
        <v>45</v>
      </c>
      <c r="F162" s="127">
        <v>63</v>
      </c>
      <c r="G162" s="127">
        <v>19</v>
      </c>
      <c r="H162" s="127">
        <v>1</v>
      </c>
      <c r="I162" s="127">
        <v>4</v>
      </c>
      <c r="J162" s="127">
        <v>47</v>
      </c>
      <c r="K162" s="126">
        <v>14</v>
      </c>
    </row>
    <row r="163" spans="1:11" s="32" customFormat="1" ht="12.95" customHeight="1">
      <c r="A163" s="23"/>
      <c r="B163" s="121" t="s">
        <v>724</v>
      </c>
      <c r="C163" s="127">
        <v>1</v>
      </c>
      <c r="D163" s="127">
        <v>97</v>
      </c>
      <c r="E163" s="127">
        <v>37</v>
      </c>
      <c r="F163" s="127">
        <v>60</v>
      </c>
      <c r="G163" s="127">
        <v>19</v>
      </c>
      <c r="H163" s="127">
        <v>1</v>
      </c>
      <c r="I163" s="127">
        <v>4</v>
      </c>
      <c r="J163" s="127">
        <v>48</v>
      </c>
      <c r="K163" s="126">
        <v>13</v>
      </c>
    </row>
    <row r="164" spans="1:11" s="32" customFormat="1" ht="12.95" customHeight="1">
      <c r="A164" s="23"/>
      <c r="B164" s="121" t="s">
        <v>731</v>
      </c>
      <c r="C164" s="127">
        <v>1</v>
      </c>
      <c r="D164" s="127">
        <v>89</v>
      </c>
      <c r="E164" s="127">
        <v>40</v>
      </c>
      <c r="F164" s="127">
        <v>49</v>
      </c>
      <c r="G164" s="127">
        <v>19</v>
      </c>
      <c r="H164" s="127">
        <v>1</v>
      </c>
      <c r="I164" s="127">
        <v>4</v>
      </c>
      <c r="J164" s="127">
        <v>50</v>
      </c>
      <c r="K164" s="126">
        <v>14</v>
      </c>
    </row>
    <row r="165" spans="1:11" s="32" customFormat="1" ht="12.95" customHeight="1">
      <c r="A165" s="23"/>
      <c r="B165" s="121" t="s">
        <v>871</v>
      </c>
      <c r="C165" s="127">
        <v>1</v>
      </c>
      <c r="D165" s="127">
        <v>84</v>
      </c>
      <c r="E165" s="127">
        <v>39</v>
      </c>
      <c r="F165" s="127">
        <v>45</v>
      </c>
      <c r="G165" s="127">
        <v>21</v>
      </c>
      <c r="H165" s="127">
        <v>1</v>
      </c>
      <c r="I165" s="127">
        <v>4</v>
      </c>
      <c r="J165" s="127">
        <v>52</v>
      </c>
      <c r="K165" s="126">
        <v>15</v>
      </c>
    </row>
    <row r="166" spans="1:11" s="32" customFormat="1" ht="12.95" customHeight="1">
      <c r="A166" s="23"/>
      <c r="B166" s="121" t="s">
        <v>1498</v>
      </c>
      <c r="C166" s="127">
        <v>1</v>
      </c>
      <c r="D166" s="127">
        <v>69</v>
      </c>
      <c r="E166" s="127">
        <v>31</v>
      </c>
      <c r="F166" s="127">
        <v>38</v>
      </c>
      <c r="G166" s="127">
        <v>21</v>
      </c>
      <c r="H166" s="127">
        <v>1</v>
      </c>
      <c r="I166" s="127">
        <v>4</v>
      </c>
      <c r="J166" s="127">
        <v>58</v>
      </c>
      <c r="K166" s="126">
        <v>14</v>
      </c>
    </row>
    <row r="167" spans="1:11" s="32" customFormat="1" ht="12.95" customHeight="1">
      <c r="A167" s="23"/>
      <c r="B167" s="121"/>
      <c r="C167" s="127"/>
      <c r="D167" s="127"/>
      <c r="E167" s="127"/>
      <c r="F167" s="127"/>
      <c r="G167" s="127"/>
      <c r="H167" s="127"/>
      <c r="I167" s="127"/>
      <c r="J167" s="127"/>
      <c r="K167" s="126"/>
    </row>
    <row r="168" spans="1:11" s="32" customFormat="1" ht="12.95" customHeight="1">
      <c r="A168" s="23" t="s">
        <v>28</v>
      </c>
      <c r="B168" s="121" t="s">
        <v>709</v>
      </c>
      <c r="C168" s="127">
        <v>13</v>
      </c>
      <c r="D168" s="127">
        <v>740</v>
      </c>
      <c r="E168" s="127">
        <v>383</v>
      </c>
      <c r="F168" s="127">
        <v>357</v>
      </c>
      <c r="G168" s="127">
        <v>84</v>
      </c>
      <c r="H168" s="127">
        <v>1</v>
      </c>
      <c r="I168" s="127">
        <v>10</v>
      </c>
      <c r="J168" s="127">
        <v>195</v>
      </c>
      <c r="K168" s="126">
        <v>24</v>
      </c>
    </row>
    <row r="169" spans="1:11" s="32" customFormat="1" ht="12.95" customHeight="1">
      <c r="A169" s="23"/>
      <c r="B169" s="121" t="s">
        <v>724</v>
      </c>
      <c r="C169" s="127">
        <v>12</v>
      </c>
      <c r="D169" s="127">
        <v>680</v>
      </c>
      <c r="E169" s="127">
        <v>370</v>
      </c>
      <c r="F169" s="127">
        <v>310</v>
      </c>
      <c r="G169" s="127">
        <v>81</v>
      </c>
      <c r="H169" s="127">
        <v>1</v>
      </c>
      <c r="I169" s="127">
        <v>10</v>
      </c>
      <c r="J169" s="127">
        <v>185</v>
      </c>
      <c r="K169" s="126">
        <v>23</v>
      </c>
    </row>
    <row r="170" spans="1:11" s="32" customFormat="1" ht="12.95" customHeight="1">
      <c r="A170" s="23"/>
      <c r="B170" s="121" t="s">
        <v>731</v>
      </c>
      <c r="C170" s="127">
        <v>12</v>
      </c>
      <c r="D170" s="127">
        <v>647</v>
      </c>
      <c r="E170" s="127">
        <v>352</v>
      </c>
      <c r="F170" s="127">
        <v>295</v>
      </c>
      <c r="G170" s="127">
        <v>81</v>
      </c>
      <c r="H170" s="127">
        <v>1</v>
      </c>
      <c r="I170" s="127">
        <v>9</v>
      </c>
      <c r="J170" s="127">
        <v>155</v>
      </c>
      <c r="K170" s="126">
        <v>24</v>
      </c>
    </row>
    <row r="171" spans="1:11" s="32" customFormat="1" ht="12.95" customHeight="1">
      <c r="A171" s="23"/>
      <c r="B171" s="121" t="s">
        <v>871</v>
      </c>
      <c r="C171" s="127">
        <v>12</v>
      </c>
      <c r="D171" s="127">
        <v>605</v>
      </c>
      <c r="E171" s="127">
        <v>329</v>
      </c>
      <c r="F171" s="127">
        <v>276</v>
      </c>
      <c r="G171" s="127">
        <v>80</v>
      </c>
      <c r="H171" s="127">
        <v>1</v>
      </c>
      <c r="I171" s="127">
        <v>8</v>
      </c>
      <c r="J171" s="127">
        <v>132</v>
      </c>
      <c r="K171" s="126">
        <v>21</v>
      </c>
    </row>
    <row r="172" spans="1:11" s="32" customFormat="1" ht="12.95" customHeight="1">
      <c r="A172" s="23"/>
      <c r="B172" s="121" t="s">
        <v>1498</v>
      </c>
      <c r="C172" s="127">
        <v>12</v>
      </c>
      <c r="D172" s="127">
        <v>618</v>
      </c>
      <c r="E172" s="127">
        <v>338</v>
      </c>
      <c r="F172" s="127">
        <v>280</v>
      </c>
      <c r="G172" s="127">
        <v>83</v>
      </c>
      <c r="H172" s="127">
        <v>1</v>
      </c>
      <c r="I172" s="127">
        <v>7</v>
      </c>
      <c r="J172" s="127">
        <v>115</v>
      </c>
      <c r="K172" s="126">
        <v>23</v>
      </c>
    </row>
    <row r="173" spans="1:11" s="32" customFormat="1" ht="12.95" customHeight="1">
      <c r="A173" s="23"/>
      <c r="B173" s="121"/>
      <c r="C173" s="127"/>
      <c r="D173" s="127"/>
      <c r="E173" s="127"/>
      <c r="F173" s="127"/>
      <c r="G173" s="127"/>
      <c r="H173" s="127"/>
      <c r="I173" s="127"/>
      <c r="J173" s="127"/>
      <c r="K173" s="126"/>
    </row>
    <row r="174" spans="1:11" s="32" customFormat="1" ht="12.95" customHeight="1">
      <c r="A174" s="23" t="s">
        <v>29</v>
      </c>
      <c r="B174" s="121" t="s">
        <v>709</v>
      </c>
      <c r="C174" s="127">
        <v>11</v>
      </c>
      <c r="D174" s="127">
        <v>1329</v>
      </c>
      <c r="E174" s="127">
        <v>689</v>
      </c>
      <c r="F174" s="127">
        <v>640</v>
      </c>
      <c r="G174" s="127">
        <v>123</v>
      </c>
      <c r="H174" s="127">
        <v>1</v>
      </c>
      <c r="I174" s="127">
        <v>23</v>
      </c>
      <c r="J174" s="127">
        <v>515</v>
      </c>
      <c r="K174" s="126">
        <v>47</v>
      </c>
    </row>
    <row r="175" spans="1:11" s="32" customFormat="1" ht="12.95" customHeight="1">
      <c r="A175" s="23"/>
      <c r="B175" s="121" t="s">
        <v>724</v>
      </c>
      <c r="C175" s="127">
        <v>11</v>
      </c>
      <c r="D175" s="127">
        <v>1294</v>
      </c>
      <c r="E175" s="127">
        <v>671</v>
      </c>
      <c r="F175" s="127">
        <v>623</v>
      </c>
      <c r="G175" s="127">
        <v>127</v>
      </c>
      <c r="H175" s="127">
        <v>1</v>
      </c>
      <c r="I175" s="127">
        <v>23</v>
      </c>
      <c r="J175" s="127">
        <v>494</v>
      </c>
      <c r="K175" s="126">
        <v>46</v>
      </c>
    </row>
    <row r="176" spans="1:11" s="32" customFormat="1" ht="12.95" customHeight="1">
      <c r="A176" s="23"/>
      <c r="B176" s="121" t="s">
        <v>731</v>
      </c>
      <c r="C176" s="127">
        <v>10</v>
      </c>
      <c r="D176" s="127">
        <v>1277</v>
      </c>
      <c r="E176" s="127">
        <v>684</v>
      </c>
      <c r="F176" s="127">
        <v>593</v>
      </c>
      <c r="G176" s="127">
        <v>128</v>
      </c>
      <c r="H176" s="127">
        <v>1</v>
      </c>
      <c r="I176" s="127">
        <v>24</v>
      </c>
      <c r="J176" s="127">
        <v>464</v>
      </c>
      <c r="K176" s="126">
        <v>46</v>
      </c>
    </row>
    <row r="177" spans="1:11" s="32" customFormat="1" ht="12.95" customHeight="1">
      <c r="A177" s="23"/>
      <c r="B177" s="121" t="s">
        <v>871</v>
      </c>
      <c r="C177" s="127">
        <v>9</v>
      </c>
      <c r="D177" s="127">
        <v>1252</v>
      </c>
      <c r="E177" s="127">
        <v>692</v>
      </c>
      <c r="F177" s="127">
        <v>560</v>
      </c>
      <c r="G177" s="127">
        <v>126</v>
      </c>
      <c r="H177" s="127">
        <v>1</v>
      </c>
      <c r="I177" s="127">
        <v>21</v>
      </c>
      <c r="J177" s="127">
        <v>423</v>
      </c>
      <c r="K177" s="126">
        <v>46</v>
      </c>
    </row>
    <row r="178" spans="1:11" s="32" customFormat="1" ht="12.95" customHeight="1">
      <c r="A178" s="23"/>
      <c r="B178" s="121" t="s">
        <v>1498</v>
      </c>
      <c r="C178" s="127">
        <v>8</v>
      </c>
      <c r="D178" s="127">
        <v>1204</v>
      </c>
      <c r="E178" s="127">
        <v>711</v>
      </c>
      <c r="F178" s="127">
        <v>493</v>
      </c>
      <c r="G178" s="127">
        <v>131</v>
      </c>
      <c r="H178" s="127">
        <v>1</v>
      </c>
      <c r="I178" s="127">
        <v>22</v>
      </c>
      <c r="J178" s="127">
        <v>430</v>
      </c>
      <c r="K178" s="126">
        <v>45</v>
      </c>
    </row>
    <row r="179" spans="1:11" s="32" customFormat="1" ht="12.95" customHeight="1">
      <c r="A179" s="23"/>
      <c r="B179" s="121"/>
      <c r="C179" s="127"/>
      <c r="D179" s="127"/>
      <c r="E179" s="127"/>
      <c r="F179" s="127"/>
      <c r="G179" s="127"/>
      <c r="H179" s="127"/>
      <c r="I179" s="127"/>
      <c r="J179" s="127"/>
      <c r="K179" s="126"/>
    </row>
    <row r="180" spans="1:11" s="32" customFormat="1" ht="12.95" customHeight="1">
      <c r="A180" s="23" t="s">
        <v>30</v>
      </c>
      <c r="B180" s="121" t="s">
        <v>709</v>
      </c>
      <c r="C180" s="127">
        <v>2</v>
      </c>
      <c r="D180" s="127">
        <v>311</v>
      </c>
      <c r="E180" s="127">
        <v>177</v>
      </c>
      <c r="F180" s="127">
        <v>134</v>
      </c>
      <c r="G180" s="127">
        <v>31</v>
      </c>
      <c r="H180" s="127">
        <v>1</v>
      </c>
      <c r="I180" s="127">
        <v>12</v>
      </c>
      <c r="J180" s="127">
        <v>235</v>
      </c>
      <c r="K180" s="126">
        <v>24</v>
      </c>
    </row>
    <row r="181" spans="1:11" s="32" customFormat="1" ht="12.95" customHeight="1">
      <c r="A181" s="23"/>
      <c r="B181" s="121" t="s">
        <v>724</v>
      </c>
      <c r="C181" s="127">
        <v>2</v>
      </c>
      <c r="D181" s="127">
        <v>306</v>
      </c>
      <c r="E181" s="127">
        <v>179</v>
      </c>
      <c r="F181" s="127">
        <v>127</v>
      </c>
      <c r="G181" s="127">
        <v>31</v>
      </c>
      <c r="H181" s="127">
        <v>1</v>
      </c>
      <c r="I181" s="127">
        <v>11</v>
      </c>
      <c r="J181" s="127">
        <v>204</v>
      </c>
      <c r="K181" s="126">
        <v>21</v>
      </c>
    </row>
    <row r="182" spans="1:11" s="32" customFormat="1" ht="12.95" customHeight="1">
      <c r="A182" s="23"/>
      <c r="B182" s="121" t="s">
        <v>731</v>
      </c>
      <c r="C182" s="127">
        <v>2</v>
      </c>
      <c r="D182" s="127">
        <v>313</v>
      </c>
      <c r="E182" s="127">
        <v>163</v>
      </c>
      <c r="F182" s="127">
        <v>150</v>
      </c>
      <c r="G182" s="127">
        <v>30</v>
      </c>
      <c r="H182" s="127">
        <v>1</v>
      </c>
      <c r="I182" s="127">
        <v>9</v>
      </c>
      <c r="J182" s="127">
        <v>143</v>
      </c>
      <c r="K182" s="126">
        <v>23</v>
      </c>
    </row>
    <row r="183" spans="1:11" s="32" customFormat="1" ht="12.95" customHeight="1">
      <c r="A183" s="23"/>
      <c r="B183" s="121" t="s">
        <v>871</v>
      </c>
      <c r="C183" s="127">
        <v>2</v>
      </c>
      <c r="D183" s="127">
        <v>309</v>
      </c>
      <c r="E183" s="127">
        <v>168</v>
      </c>
      <c r="F183" s="127">
        <v>141</v>
      </c>
      <c r="G183" s="127">
        <v>32</v>
      </c>
      <c r="H183" s="127">
        <v>1</v>
      </c>
      <c r="I183" s="127">
        <v>8</v>
      </c>
      <c r="J183" s="127">
        <v>132</v>
      </c>
      <c r="K183" s="126">
        <v>22</v>
      </c>
    </row>
    <row r="184" spans="1:11" s="32" customFormat="1" ht="12.95" customHeight="1">
      <c r="A184" s="23"/>
      <c r="B184" s="121" t="s">
        <v>1498</v>
      </c>
      <c r="C184" s="127">
        <v>2</v>
      </c>
      <c r="D184" s="127">
        <v>296</v>
      </c>
      <c r="E184" s="127">
        <v>162</v>
      </c>
      <c r="F184" s="127">
        <v>134</v>
      </c>
      <c r="G184" s="127">
        <v>32</v>
      </c>
      <c r="H184" s="127">
        <v>1</v>
      </c>
      <c r="I184" s="127">
        <v>8</v>
      </c>
      <c r="J184" s="127">
        <v>128</v>
      </c>
      <c r="K184" s="126">
        <v>21</v>
      </c>
    </row>
    <row r="185" spans="1:11" s="32" customFormat="1" ht="12.95" customHeight="1">
      <c r="A185" s="23"/>
      <c r="B185" s="121"/>
      <c r="C185" s="127"/>
      <c r="D185" s="127"/>
      <c r="E185" s="127"/>
      <c r="F185" s="127"/>
      <c r="G185" s="127"/>
      <c r="H185" s="127"/>
      <c r="I185" s="127"/>
      <c r="J185" s="127"/>
      <c r="K185" s="126"/>
    </row>
    <row r="186" spans="1:11" s="32" customFormat="1" ht="12.95" customHeight="1">
      <c r="A186" s="23" t="s">
        <v>31</v>
      </c>
      <c r="B186" s="121" t="s">
        <v>709</v>
      </c>
      <c r="C186" s="127">
        <v>11</v>
      </c>
      <c r="D186" s="127">
        <v>1518</v>
      </c>
      <c r="E186" s="127">
        <v>783</v>
      </c>
      <c r="F186" s="127">
        <v>735</v>
      </c>
      <c r="G186" s="127">
        <v>142</v>
      </c>
      <c r="H186" s="127">
        <v>1</v>
      </c>
      <c r="I186" s="127">
        <v>22</v>
      </c>
      <c r="J186" s="127">
        <v>491</v>
      </c>
      <c r="K186" s="126">
        <v>49</v>
      </c>
    </row>
    <row r="187" spans="1:11" s="32" customFormat="1" ht="12.95" customHeight="1">
      <c r="A187" s="23"/>
      <c r="B187" s="121" t="s">
        <v>724</v>
      </c>
      <c r="C187" s="127">
        <v>10</v>
      </c>
      <c r="D187" s="127">
        <v>1499</v>
      </c>
      <c r="E187" s="127">
        <v>789</v>
      </c>
      <c r="F187" s="127">
        <v>710</v>
      </c>
      <c r="G187" s="127">
        <v>132</v>
      </c>
      <c r="H187" s="127">
        <v>1</v>
      </c>
      <c r="I187" s="127">
        <v>23</v>
      </c>
      <c r="J187" s="127">
        <v>469</v>
      </c>
      <c r="K187" s="126">
        <v>45</v>
      </c>
    </row>
    <row r="188" spans="1:11" s="32" customFormat="1" ht="12.95" customHeight="1">
      <c r="A188" s="23"/>
      <c r="B188" s="121" t="s">
        <v>731</v>
      </c>
      <c r="C188" s="127">
        <v>10</v>
      </c>
      <c r="D188" s="127">
        <v>1407</v>
      </c>
      <c r="E188" s="127">
        <v>783</v>
      </c>
      <c r="F188" s="127">
        <v>624</v>
      </c>
      <c r="G188" s="127">
        <v>133</v>
      </c>
      <c r="H188" s="127">
        <v>1</v>
      </c>
      <c r="I188" s="127">
        <v>23</v>
      </c>
      <c r="J188" s="127">
        <v>495</v>
      </c>
      <c r="K188" s="127">
        <v>47</v>
      </c>
    </row>
    <row r="189" spans="1:11" s="32" customFormat="1" ht="12.95" customHeight="1">
      <c r="A189" s="23"/>
      <c r="B189" s="121" t="s">
        <v>871</v>
      </c>
      <c r="C189" s="127">
        <v>9</v>
      </c>
      <c r="D189" s="127">
        <v>1360</v>
      </c>
      <c r="E189" s="127">
        <v>752</v>
      </c>
      <c r="F189" s="127">
        <v>608</v>
      </c>
      <c r="G189" s="127">
        <v>131</v>
      </c>
      <c r="H189" s="127">
        <v>1</v>
      </c>
      <c r="I189" s="127">
        <v>22</v>
      </c>
      <c r="J189" s="127">
        <v>462</v>
      </c>
      <c r="K189" s="127">
        <v>49</v>
      </c>
    </row>
    <row r="190" spans="1:11" s="32" customFormat="1" ht="12.95" customHeight="1">
      <c r="A190" s="23"/>
      <c r="B190" s="121" t="s">
        <v>1498</v>
      </c>
      <c r="C190" s="127">
        <v>9</v>
      </c>
      <c r="D190" s="127">
        <v>1334</v>
      </c>
      <c r="E190" s="127">
        <v>734</v>
      </c>
      <c r="F190" s="127">
        <v>600</v>
      </c>
      <c r="G190" s="127">
        <v>132</v>
      </c>
      <c r="H190" s="127">
        <v>1</v>
      </c>
      <c r="I190" s="127">
        <v>23</v>
      </c>
      <c r="J190" s="127">
        <v>467</v>
      </c>
      <c r="K190" s="126">
        <v>46</v>
      </c>
    </row>
    <row r="191" spans="1:11" s="32" customFormat="1" ht="12.95" customHeight="1">
      <c r="A191" s="23"/>
      <c r="B191" s="121"/>
      <c r="C191" s="127"/>
      <c r="D191" s="127"/>
      <c r="E191" s="127"/>
      <c r="F191" s="127"/>
      <c r="G191" s="127"/>
      <c r="H191" s="127"/>
      <c r="I191" s="127"/>
      <c r="J191" s="127"/>
      <c r="K191" s="126"/>
    </row>
    <row r="192" spans="1:11" s="32" customFormat="1" ht="12.95" customHeight="1">
      <c r="A192" s="23" t="s">
        <v>32</v>
      </c>
      <c r="B192" s="121" t="s">
        <v>709</v>
      </c>
      <c r="C192" s="127">
        <v>5</v>
      </c>
      <c r="D192" s="127">
        <v>97</v>
      </c>
      <c r="E192" s="127">
        <v>54</v>
      </c>
      <c r="F192" s="127">
        <v>43</v>
      </c>
      <c r="G192" s="127">
        <v>22</v>
      </c>
      <c r="H192" s="127" t="s">
        <v>68</v>
      </c>
      <c r="I192" s="127" t="s">
        <v>68</v>
      </c>
      <c r="J192" s="127" t="s">
        <v>68</v>
      </c>
      <c r="K192" s="126" t="s">
        <v>68</v>
      </c>
    </row>
    <row r="193" spans="1:11" s="32" customFormat="1" ht="12.95" customHeight="1">
      <c r="A193" s="23"/>
      <c r="B193" s="121" t="s">
        <v>724</v>
      </c>
      <c r="C193" s="127">
        <v>5</v>
      </c>
      <c r="D193" s="127">
        <v>93</v>
      </c>
      <c r="E193" s="127">
        <v>49</v>
      </c>
      <c r="F193" s="127">
        <v>44</v>
      </c>
      <c r="G193" s="127">
        <v>24</v>
      </c>
      <c r="H193" s="127" t="s">
        <v>68</v>
      </c>
      <c r="I193" s="127" t="s">
        <v>68</v>
      </c>
      <c r="J193" s="127" t="s">
        <v>68</v>
      </c>
      <c r="K193" s="126" t="s">
        <v>68</v>
      </c>
    </row>
    <row r="194" spans="1:11" s="32" customFormat="1" ht="12.95" customHeight="1">
      <c r="A194" s="23"/>
      <c r="B194" s="121" t="s">
        <v>731</v>
      </c>
      <c r="C194" s="127">
        <v>5</v>
      </c>
      <c r="D194" s="127">
        <v>93</v>
      </c>
      <c r="E194" s="127">
        <v>53</v>
      </c>
      <c r="F194" s="127">
        <v>40</v>
      </c>
      <c r="G194" s="127">
        <v>22</v>
      </c>
      <c r="H194" s="127" t="s">
        <v>68</v>
      </c>
      <c r="I194" s="127" t="s">
        <v>68</v>
      </c>
      <c r="J194" s="127" t="s">
        <v>68</v>
      </c>
      <c r="K194" s="126" t="s">
        <v>68</v>
      </c>
    </row>
    <row r="195" spans="1:11" s="32" customFormat="1" ht="12.95" customHeight="1">
      <c r="A195" s="23"/>
      <c r="B195" s="121" t="s">
        <v>871</v>
      </c>
      <c r="C195" s="127">
        <v>5</v>
      </c>
      <c r="D195" s="127">
        <v>84</v>
      </c>
      <c r="E195" s="127">
        <v>48</v>
      </c>
      <c r="F195" s="127">
        <v>36</v>
      </c>
      <c r="G195" s="127">
        <v>23</v>
      </c>
      <c r="H195" s="127" t="s">
        <v>68</v>
      </c>
      <c r="I195" s="127" t="s">
        <v>68</v>
      </c>
      <c r="J195" s="127" t="s">
        <v>68</v>
      </c>
      <c r="K195" s="126" t="s">
        <v>68</v>
      </c>
    </row>
    <row r="196" spans="1:11" s="32" customFormat="1" ht="12.95" customHeight="1">
      <c r="A196" s="23"/>
      <c r="B196" s="121" t="s">
        <v>1498</v>
      </c>
      <c r="C196" s="127">
        <v>5</v>
      </c>
      <c r="D196" s="127">
        <v>87</v>
      </c>
      <c r="E196" s="127">
        <v>50</v>
      </c>
      <c r="F196" s="127">
        <v>37</v>
      </c>
      <c r="G196" s="127">
        <v>24</v>
      </c>
      <c r="H196" s="127" t="s">
        <v>68</v>
      </c>
      <c r="I196" s="127" t="s">
        <v>68</v>
      </c>
      <c r="J196" s="127" t="s">
        <v>68</v>
      </c>
      <c r="K196" s="126" t="s">
        <v>68</v>
      </c>
    </row>
    <row r="197" spans="1:11" s="32" customFormat="1" ht="12.95" customHeight="1">
      <c r="A197" s="23"/>
      <c r="B197" s="121"/>
      <c r="C197" s="127"/>
      <c r="D197" s="127"/>
      <c r="E197" s="127"/>
      <c r="F197" s="127"/>
      <c r="G197" s="127"/>
      <c r="H197" s="127"/>
      <c r="I197" s="127"/>
      <c r="J197" s="127"/>
      <c r="K197" s="126"/>
    </row>
    <row r="198" spans="1:11" s="32" customFormat="1" ht="12.95" customHeight="1">
      <c r="A198" s="23" t="s">
        <v>33</v>
      </c>
      <c r="B198" s="121" t="s">
        <v>709</v>
      </c>
      <c r="C198" s="127">
        <v>1</v>
      </c>
      <c r="D198" s="127">
        <v>9</v>
      </c>
      <c r="E198" s="127">
        <v>9</v>
      </c>
      <c r="F198" s="127" t="s">
        <v>68</v>
      </c>
      <c r="G198" s="127" t="s">
        <v>68</v>
      </c>
      <c r="H198" s="127" t="s">
        <v>68</v>
      </c>
      <c r="I198" s="127" t="s">
        <v>68</v>
      </c>
      <c r="J198" s="127" t="s">
        <v>68</v>
      </c>
      <c r="K198" s="126" t="s">
        <v>68</v>
      </c>
    </row>
    <row r="199" spans="1:11" s="32" customFormat="1" ht="12.95" customHeight="1">
      <c r="A199" s="23"/>
      <c r="B199" s="121" t="s">
        <v>724</v>
      </c>
      <c r="C199" s="127">
        <v>1</v>
      </c>
      <c r="D199" s="127">
        <v>9</v>
      </c>
      <c r="E199" s="127">
        <v>9</v>
      </c>
      <c r="F199" s="127" t="s">
        <v>68</v>
      </c>
      <c r="G199" s="127" t="s">
        <v>68</v>
      </c>
      <c r="H199" s="127" t="s">
        <v>68</v>
      </c>
      <c r="I199" s="127" t="s">
        <v>68</v>
      </c>
      <c r="J199" s="127" t="s">
        <v>68</v>
      </c>
      <c r="K199" s="126" t="s">
        <v>68</v>
      </c>
    </row>
    <row r="200" spans="1:11" s="32" customFormat="1" ht="12.95" customHeight="1">
      <c r="A200" s="23"/>
      <c r="B200" s="121" t="s">
        <v>731</v>
      </c>
      <c r="C200" s="127">
        <v>1</v>
      </c>
      <c r="D200" s="127">
        <v>8</v>
      </c>
      <c r="E200" s="127">
        <v>8</v>
      </c>
      <c r="F200" s="127" t="s">
        <v>68</v>
      </c>
      <c r="G200" s="127" t="s">
        <v>68</v>
      </c>
      <c r="H200" s="127" t="s">
        <v>68</v>
      </c>
      <c r="I200" s="127" t="s">
        <v>68</v>
      </c>
      <c r="J200" s="127" t="s">
        <v>68</v>
      </c>
      <c r="K200" s="126" t="s">
        <v>68</v>
      </c>
    </row>
    <row r="201" spans="1:11" s="32" customFormat="1" ht="12.95" customHeight="1">
      <c r="A201" s="23"/>
      <c r="B201" s="121" t="s">
        <v>871</v>
      </c>
      <c r="C201" s="127">
        <v>1</v>
      </c>
      <c r="D201" s="127">
        <v>7</v>
      </c>
      <c r="E201" s="127">
        <v>7</v>
      </c>
      <c r="F201" s="127" t="s">
        <v>68</v>
      </c>
      <c r="G201" s="127" t="s">
        <v>68</v>
      </c>
      <c r="H201" s="127" t="s">
        <v>68</v>
      </c>
      <c r="I201" s="127" t="s">
        <v>68</v>
      </c>
      <c r="J201" s="127" t="s">
        <v>68</v>
      </c>
      <c r="K201" s="126" t="s">
        <v>68</v>
      </c>
    </row>
    <row r="202" spans="1:11" s="32" customFormat="1" ht="12.95" customHeight="1">
      <c r="A202" s="23"/>
      <c r="B202" s="121" t="s">
        <v>1498</v>
      </c>
      <c r="C202" s="127">
        <v>1</v>
      </c>
      <c r="D202" s="127">
        <v>11</v>
      </c>
      <c r="E202" s="127">
        <v>11</v>
      </c>
      <c r="F202" s="127" t="s">
        <v>68</v>
      </c>
      <c r="G202" s="127" t="s">
        <v>68</v>
      </c>
      <c r="H202" s="127" t="s">
        <v>68</v>
      </c>
      <c r="I202" s="127" t="s">
        <v>68</v>
      </c>
      <c r="J202" s="127" t="s">
        <v>68</v>
      </c>
      <c r="K202" s="126" t="s">
        <v>68</v>
      </c>
    </row>
    <row r="203" spans="1:11" s="32" customFormat="1" ht="12.95" customHeight="1">
      <c r="A203" s="23"/>
      <c r="B203" s="121"/>
      <c r="C203" s="127"/>
      <c r="D203" s="127"/>
      <c r="E203" s="127"/>
      <c r="F203" s="127"/>
      <c r="G203" s="127"/>
      <c r="H203" s="127"/>
      <c r="I203" s="127"/>
      <c r="J203" s="127"/>
      <c r="K203" s="126"/>
    </row>
    <row r="204" spans="1:11" s="32" customFormat="1" ht="12.95" customHeight="1">
      <c r="A204" s="23" t="s">
        <v>34</v>
      </c>
      <c r="B204" s="121" t="s">
        <v>709</v>
      </c>
      <c r="C204" s="127">
        <v>9</v>
      </c>
      <c r="D204" s="127">
        <v>3354</v>
      </c>
      <c r="E204" s="127">
        <v>1839</v>
      </c>
      <c r="F204" s="127">
        <v>1515</v>
      </c>
      <c r="G204" s="127">
        <v>226</v>
      </c>
      <c r="H204" s="127" t="s">
        <v>68</v>
      </c>
      <c r="I204" s="127" t="s">
        <v>68</v>
      </c>
      <c r="J204" s="127" t="s">
        <v>68</v>
      </c>
      <c r="K204" s="126" t="s">
        <v>68</v>
      </c>
    </row>
    <row r="205" spans="1:11" s="32" customFormat="1" ht="12.95" customHeight="1">
      <c r="A205" s="23"/>
      <c r="B205" s="121" t="s">
        <v>724</v>
      </c>
      <c r="C205" s="127">
        <v>9</v>
      </c>
      <c r="D205" s="127">
        <v>3394</v>
      </c>
      <c r="E205" s="127">
        <v>1845</v>
      </c>
      <c r="F205" s="127">
        <v>1549</v>
      </c>
      <c r="G205" s="127">
        <v>223</v>
      </c>
      <c r="H205" s="127" t="s">
        <v>68</v>
      </c>
      <c r="I205" s="127" t="s">
        <v>68</v>
      </c>
      <c r="J205" s="127" t="s">
        <v>68</v>
      </c>
      <c r="K205" s="126" t="s">
        <v>68</v>
      </c>
    </row>
    <row r="206" spans="1:11" s="32" customFormat="1" ht="12.95" customHeight="1">
      <c r="A206" s="23"/>
      <c r="B206" s="121" t="s">
        <v>731</v>
      </c>
      <c r="C206" s="127">
        <v>9</v>
      </c>
      <c r="D206" s="127">
        <v>3325</v>
      </c>
      <c r="E206" s="127">
        <v>1807</v>
      </c>
      <c r="F206" s="127">
        <v>1518</v>
      </c>
      <c r="G206" s="127">
        <v>236</v>
      </c>
      <c r="H206" s="127" t="s">
        <v>68</v>
      </c>
      <c r="I206" s="127" t="s">
        <v>68</v>
      </c>
      <c r="J206" s="127" t="s">
        <v>68</v>
      </c>
      <c r="K206" s="126" t="s">
        <v>68</v>
      </c>
    </row>
    <row r="207" spans="1:11" s="32" customFormat="1" ht="12.95" customHeight="1">
      <c r="A207" s="23"/>
      <c r="B207" s="121" t="s">
        <v>871</v>
      </c>
      <c r="C207" s="127">
        <v>9</v>
      </c>
      <c r="D207" s="127">
        <v>3145</v>
      </c>
      <c r="E207" s="127">
        <v>1682</v>
      </c>
      <c r="F207" s="127">
        <v>1463</v>
      </c>
      <c r="G207" s="127">
        <v>233</v>
      </c>
      <c r="H207" s="127" t="s">
        <v>68</v>
      </c>
      <c r="I207" s="127" t="s">
        <v>68</v>
      </c>
      <c r="J207" s="127" t="s">
        <v>68</v>
      </c>
      <c r="K207" s="126" t="s">
        <v>68</v>
      </c>
    </row>
    <row r="208" spans="1:11" s="32" customFormat="1" ht="12.95" customHeight="1">
      <c r="A208" s="23"/>
      <c r="B208" s="121" t="s">
        <v>1498</v>
      </c>
      <c r="C208" s="127">
        <v>9</v>
      </c>
      <c r="D208" s="127">
        <v>3077</v>
      </c>
      <c r="E208" s="127">
        <v>1622</v>
      </c>
      <c r="F208" s="127">
        <v>1455</v>
      </c>
      <c r="G208" s="127">
        <v>221</v>
      </c>
      <c r="H208" s="127" t="s">
        <v>68</v>
      </c>
      <c r="I208" s="127" t="s">
        <v>68</v>
      </c>
      <c r="J208" s="127" t="s">
        <v>68</v>
      </c>
      <c r="K208" s="126" t="s">
        <v>68</v>
      </c>
    </row>
    <row r="209" spans="1:11" s="32" customFormat="1" ht="12.95" customHeight="1">
      <c r="A209" s="23"/>
      <c r="B209" s="121"/>
      <c r="C209" s="127"/>
      <c r="D209" s="127"/>
      <c r="E209" s="127"/>
      <c r="F209" s="127"/>
      <c r="G209" s="127"/>
      <c r="H209" s="127"/>
      <c r="I209" s="127"/>
      <c r="J209" s="127"/>
      <c r="K209" s="126"/>
    </row>
    <row r="210" spans="1:11" s="32" customFormat="1" ht="12.95" customHeight="1">
      <c r="A210" s="23" t="s">
        <v>35</v>
      </c>
      <c r="B210" s="121" t="s">
        <v>709</v>
      </c>
      <c r="C210" s="127">
        <v>18</v>
      </c>
      <c r="D210" s="127">
        <v>735</v>
      </c>
      <c r="E210" s="127">
        <v>408</v>
      </c>
      <c r="F210" s="127">
        <v>327</v>
      </c>
      <c r="G210" s="127">
        <v>103</v>
      </c>
      <c r="H210" s="127">
        <v>1</v>
      </c>
      <c r="I210" s="127">
        <v>15</v>
      </c>
      <c r="J210" s="127">
        <v>278</v>
      </c>
      <c r="K210" s="126">
        <v>30</v>
      </c>
    </row>
    <row r="211" spans="1:11" s="32" customFormat="1" ht="12.95" customHeight="1">
      <c r="A211" s="23"/>
      <c r="B211" s="121" t="s">
        <v>724</v>
      </c>
      <c r="C211" s="127">
        <v>17</v>
      </c>
      <c r="D211" s="127">
        <v>704</v>
      </c>
      <c r="E211" s="127">
        <v>383</v>
      </c>
      <c r="F211" s="127">
        <v>321</v>
      </c>
      <c r="G211" s="127">
        <v>97</v>
      </c>
      <c r="H211" s="127">
        <v>1</v>
      </c>
      <c r="I211" s="127">
        <v>15</v>
      </c>
      <c r="J211" s="127">
        <v>265</v>
      </c>
      <c r="K211" s="126">
        <v>29</v>
      </c>
    </row>
    <row r="212" spans="1:11" s="32" customFormat="1" ht="12.95" customHeight="1">
      <c r="A212" s="23"/>
      <c r="B212" s="121" t="s">
        <v>731</v>
      </c>
      <c r="C212" s="127">
        <v>17</v>
      </c>
      <c r="D212" s="127">
        <v>660</v>
      </c>
      <c r="E212" s="127">
        <v>348</v>
      </c>
      <c r="F212" s="127">
        <v>312</v>
      </c>
      <c r="G212" s="127">
        <v>103</v>
      </c>
      <c r="H212" s="127">
        <v>1</v>
      </c>
      <c r="I212" s="127">
        <v>15</v>
      </c>
      <c r="J212" s="127">
        <v>232</v>
      </c>
      <c r="K212" s="126">
        <v>30</v>
      </c>
    </row>
    <row r="213" spans="1:11" s="32" customFormat="1" ht="12.95" customHeight="1">
      <c r="A213" s="23"/>
      <c r="B213" s="121" t="s">
        <v>871</v>
      </c>
      <c r="C213" s="127">
        <v>17</v>
      </c>
      <c r="D213" s="127">
        <v>637</v>
      </c>
      <c r="E213" s="127">
        <v>322</v>
      </c>
      <c r="F213" s="127">
        <v>315</v>
      </c>
      <c r="G213" s="127">
        <v>91</v>
      </c>
      <c r="H213" s="127">
        <v>1</v>
      </c>
      <c r="I213" s="127">
        <v>14</v>
      </c>
      <c r="J213" s="127">
        <v>205</v>
      </c>
      <c r="K213" s="126">
        <v>30</v>
      </c>
    </row>
    <row r="214" spans="1:11" s="32" customFormat="1" ht="12.95" customHeight="1">
      <c r="A214" s="23"/>
      <c r="B214" s="121" t="s">
        <v>1498</v>
      </c>
      <c r="C214" s="127">
        <v>17</v>
      </c>
      <c r="D214" s="127">
        <v>609</v>
      </c>
      <c r="E214" s="127">
        <v>314</v>
      </c>
      <c r="F214" s="127">
        <v>295</v>
      </c>
      <c r="G214" s="127">
        <v>92</v>
      </c>
      <c r="H214" s="127">
        <v>1</v>
      </c>
      <c r="I214" s="127">
        <v>13</v>
      </c>
      <c r="J214" s="127">
        <v>193</v>
      </c>
      <c r="K214" s="126">
        <v>31</v>
      </c>
    </row>
    <row r="215" spans="1:11" s="32" customFormat="1" ht="12.95" customHeight="1">
      <c r="A215" s="23"/>
      <c r="B215" s="121"/>
      <c r="C215" s="127"/>
      <c r="D215" s="127"/>
      <c r="E215" s="127"/>
      <c r="F215" s="127"/>
      <c r="G215" s="127"/>
      <c r="H215" s="127"/>
      <c r="I215" s="127"/>
      <c r="J215" s="127"/>
      <c r="K215" s="126"/>
    </row>
    <row r="216" spans="1:11" s="32" customFormat="1" ht="12.95" customHeight="1">
      <c r="A216" s="23" t="s">
        <v>36</v>
      </c>
      <c r="B216" s="121" t="s">
        <v>709</v>
      </c>
      <c r="C216" s="127">
        <v>1</v>
      </c>
      <c r="D216" s="127">
        <v>272</v>
      </c>
      <c r="E216" s="127">
        <v>151</v>
      </c>
      <c r="F216" s="127">
        <v>121</v>
      </c>
      <c r="G216" s="127">
        <v>24</v>
      </c>
      <c r="H216" s="127">
        <v>1</v>
      </c>
      <c r="I216" s="127">
        <v>8</v>
      </c>
      <c r="J216" s="127">
        <v>132</v>
      </c>
      <c r="K216" s="126">
        <v>21</v>
      </c>
    </row>
    <row r="217" spans="1:11" s="32" customFormat="1" ht="12.95" customHeight="1">
      <c r="A217" s="23"/>
      <c r="B217" s="121" t="s">
        <v>724</v>
      </c>
      <c r="C217" s="127">
        <v>1</v>
      </c>
      <c r="D217" s="127">
        <v>269</v>
      </c>
      <c r="E217" s="127">
        <v>155</v>
      </c>
      <c r="F217" s="127">
        <v>114</v>
      </c>
      <c r="G217" s="127">
        <v>27</v>
      </c>
      <c r="H217" s="127">
        <v>1</v>
      </c>
      <c r="I217" s="127">
        <v>8</v>
      </c>
      <c r="J217" s="127">
        <v>130</v>
      </c>
      <c r="K217" s="126">
        <v>21</v>
      </c>
    </row>
    <row r="218" spans="1:11" s="32" customFormat="1" ht="12.95" customHeight="1">
      <c r="A218" s="23"/>
      <c r="B218" s="121" t="s">
        <v>731</v>
      </c>
      <c r="C218" s="127">
        <v>1</v>
      </c>
      <c r="D218" s="127">
        <v>267</v>
      </c>
      <c r="E218" s="127">
        <v>160</v>
      </c>
      <c r="F218" s="127">
        <v>107</v>
      </c>
      <c r="G218" s="127">
        <v>28</v>
      </c>
      <c r="H218" s="127">
        <v>1</v>
      </c>
      <c r="I218" s="127">
        <v>8</v>
      </c>
      <c r="J218" s="127">
        <v>128</v>
      </c>
      <c r="K218" s="126">
        <v>21</v>
      </c>
    </row>
    <row r="219" spans="1:11" s="32" customFormat="1" ht="12.95" customHeight="1">
      <c r="A219" s="23"/>
      <c r="B219" s="121" t="s">
        <v>871</v>
      </c>
      <c r="C219" s="127">
        <v>1</v>
      </c>
      <c r="D219" s="127">
        <v>257</v>
      </c>
      <c r="E219" s="127">
        <v>144</v>
      </c>
      <c r="F219" s="127">
        <v>113</v>
      </c>
      <c r="G219" s="127">
        <v>26</v>
      </c>
      <c r="H219" s="127">
        <v>1</v>
      </c>
      <c r="I219" s="127">
        <v>8</v>
      </c>
      <c r="J219" s="127">
        <v>118</v>
      </c>
      <c r="K219" s="126">
        <v>21</v>
      </c>
    </row>
    <row r="220" spans="1:11" s="32" customFormat="1" ht="12.95" customHeight="1">
      <c r="A220" s="23"/>
      <c r="B220" s="121" t="s">
        <v>1498</v>
      </c>
      <c r="C220" s="127">
        <v>1</v>
      </c>
      <c r="D220" s="127">
        <v>246</v>
      </c>
      <c r="E220" s="127">
        <v>132</v>
      </c>
      <c r="F220" s="127">
        <v>114</v>
      </c>
      <c r="G220" s="127">
        <v>26</v>
      </c>
      <c r="H220" s="127">
        <v>1</v>
      </c>
      <c r="I220" s="127">
        <v>8</v>
      </c>
      <c r="J220" s="127">
        <v>115</v>
      </c>
      <c r="K220" s="126">
        <v>21</v>
      </c>
    </row>
    <row r="221" spans="1:11" s="32" customFormat="1" ht="12.95" customHeight="1">
      <c r="A221" s="23"/>
      <c r="B221" s="121"/>
      <c r="C221" s="127"/>
      <c r="D221" s="127"/>
      <c r="E221" s="127"/>
      <c r="F221" s="127"/>
      <c r="G221" s="127"/>
      <c r="H221" s="127"/>
      <c r="I221" s="127"/>
      <c r="J221" s="127"/>
      <c r="K221" s="126"/>
    </row>
    <row r="222" spans="1:11" s="32" customFormat="1" ht="12.95" customHeight="1">
      <c r="A222" s="23" t="s">
        <v>37</v>
      </c>
      <c r="B222" s="121" t="s">
        <v>709</v>
      </c>
      <c r="C222" s="127">
        <v>5</v>
      </c>
      <c r="D222" s="127">
        <v>585</v>
      </c>
      <c r="E222" s="127">
        <v>327</v>
      </c>
      <c r="F222" s="127">
        <v>258</v>
      </c>
      <c r="G222" s="127">
        <v>49</v>
      </c>
      <c r="H222" s="127">
        <v>1</v>
      </c>
      <c r="I222" s="127">
        <v>17</v>
      </c>
      <c r="J222" s="127">
        <v>323</v>
      </c>
      <c r="K222" s="126">
        <v>38</v>
      </c>
    </row>
    <row r="223" spans="1:11" s="32" customFormat="1" ht="12.95" customHeight="1">
      <c r="A223" s="23"/>
      <c r="B223" s="121" t="s">
        <v>724</v>
      </c>
      <c r="C223" s="127">
        <v>4</v>
      </c>
      <c r="D223" s="127">
        <v>577</v>
      </c>
      <c r="E223" s="127">
        <v>325</v>
      </c>
      <c r="F223" s="127">
        <v>252</v>
      </c>
      <c r="G223" s="127">
        <v>47</v>
      </c>
      <c r="H223" s="127">
        <v>1</v>
      </c>
      <c r="I223" s="127">
        <v>15</v>
      </c>
      <c r="J223" s="127">
        <v>295</v>
      </c>
      <c r="K223" s="126">
        <v>33</v>
      </c>
    </row>
    <row r="224" spans="1:11" s="32" customFormat="1" ht="12.95" customHeight="1">
      <c r="A224" s="23"/>
      <c r="B224" s="121" t="s">
        <v>731</v>
      </c>
      <c r="C224" s="127">
        <v>4</v>
      </c>
      <c r="D224" s="127">
        <v>548</v>
      </c>
      <c r="E224" s="127">
        <v>304</v>
      </c>
      <c r="F224" s="127">
        <v>244</v>
      </c>
      <c r="G224" s="127">
        <v>47</v>
      </c>
      <c r="H224" s="127">
        <v>1</v>
      </c>
      <c r="I224" s="127">
        <v>15</v>
      </c>
      <c r="J224" s="127">
        <v>300</v>
      </c>
      <c r="K224" s="126">
        <v>36</v>
      </c>
    </row>
    <row r="225" spans="1:11" s="32" customFormat="1" ht="12.95" customHeight="1">
      <c r="A225" s="23"/>
      <c r="B225" s="121" t="s">
        <v>871</v>
      </c>
      <c r="C225" s="127">
        <v>4</v>
      </c>
      <c r="D225" s="127">
        <v>528</v>
      </c>
      <c r="E225" s="127">
        <v>265</v>
      </c>
      <c r="F225" s="127">
        <v>263</v>
      </c>
      <c r="G225" s="127">
        <v>47</v>
      </c>
      <c r="H225" s="127">
        <v>1</v>
      </c>
      <c r="I225" s="127">
        <v>15</v>
      </c>
      <c r="J225" s="127">
        <v>274</v>
      </c>
      <c r="K225" s="126">
        <v>35</v>
      </c>
    </row>
    <row r="226" spans="1:11" s="32" customFormat="1" ht="12.95" customHeight="1">
      <c r="A226" s="23"/>
      <c r="B226" s="121" t="s">
        <v>1498</v>
      </c>
      <c r="C226" s="127">
        <v>4</v>
      </c>
      <c r="D226" s="127">
        <v>517</v>
      </c>
      <c r="E226" s="127">
        <v>253</v>
      </c>
      <c r="F226" s="127">
        <v>264</v>
      </c>
      <c r="G226" s="127">
        <v>47</v>
      </c>
      <c r="H226" s="127">
        <v>1</v>
      </c>
      <c r="I226" s="127">
        <v>8</v>
      </c>
      <c r="J226" s="127">
        <v>115</v>
      </c>
      <c r="K226" s="126">
        <v>39</v>
      </c>
    </row>
    <row r="227" spans="1:11" s="32" customFormat="1" ht="12.95" customHeight="1">
      <c r="A227" s="23"/>
      <c r="B227" s="121"/>
      <c r="C227" s="127"/>
      <c r="D227" s="127"/>
      <c r="E227" s="127"/>
      <c r="F227" s="127"/>
      <c r="G227" s="127"/>
      <c r="H227" s="127"/>
      <c r="I227" s="127"/>
      <c r="J227" s="127"/>
      <c r="K227" s="126"/>
    </row>
    <row r="228" spans="1:11" s="32" customFormat="1" ht="12.95" customHeight="1">
      <c r="A228" s="23" t="s">
        <v>38</v>
      </c>
      <c r="B228" s="121" t="s">
        <v>709</v>
      </c>
      <c r="C228" s="127">
        <v>19</v>
      </c>
      <c r="D228" s="127">
        <v>1970</v>
      </c>
      <c r="E228" s="127">
        <v>1015</v>
      </c>
      <c r="F228" s="127">
        <v>955</v>
      </c>
      <c r="G228" s="127">
        <v>173</v>
      </c>
      <c r="H228" s="127">
        <v>1</v>
      </c>
      <c r="I228" s="127">
        <v>29</v>
      </c>
      <c r="J228" s="127">
        <v>733</v>
      </c>
      <c r="K228" s="126">
        <v>53</v>
      </c>
    </row>
    <row r="229" spans="1:11" s="32" customFormat="1" ht="12.95" customHeight="1">
      <c r="A229" s="23"/>
      <c r="B229" s="121" t="s">
        <v>724</v>
      </c>
      <c r="C229" s="127">
        <v>19</v>
      </c>
      <c r="D229" s="127">
        <v>1897</v>
      </c>
      <c r="E229" s="127">
        <v>990</v>
      </c>
      <c r="F229" s="127">
        <v>907</v>
      </c>
      <c r="G229" s="127">
        <v>177</v>
      </c>
      <c r="H229" s="127">
        <v>1</v>
      </c>
      <c r="I229" s="127">
        <v>30</v>
      </c>
      <c r="J229" s="127">
        <v>709</v>
      </c>
      <c r="K229" s="126">
        <v>59</v>
      </c>
    </row>
    <row r="230" spans="1:11" s="32" customFormat="1" ht="12.95" customHeight="1">
      <c r="A230" s="23"/>
      <c r="B230" s="121" t="s">
        <v>731</v>
      </c>
      <c r="C230" s="127">
        <v>19</v>
      </c>
      <c r="D230" s="127">
        <v>1784</v>
      </c>
      <c r="E230" s="127">
        <v>941</v>
      </c>
      <c r="F230" s="127">
        <v>843</v>
      </c>
      <c r="G230" s="127">
        <v>173</v>
      </c>
      <c r="H230" s="127">
        <v>1</v>
      </c>
      <c r="I230" s="127">
        <v>29</v>
      </c>
      <c r="J230" s="127">
        <v>665</v>
      </c>
      <c r="K230" s="127">
        <v>60</v>
      </c>
    </row>
    <row r="231" spans="1:11" s="32" customFormat="1" ht="12.95" customHeight="1">
      <c r="A231" s="23"/>
      <c r="B231" s="121" t="s">
        <v>871</v>
      </c>
      <c r="C231" s="127">
        <v>19</v>
      </c>
      <c r="D231" s="127">
        <v>1728</v>
      </c>
      <c r="E231" s="127">
        <v>920</v>
      </c>
      <c r="F231" s="127">
        <v>808</v>
      </c>
      <c r="G231" s="127">
        <v>172</v>
      </c>
      <c r="H231" s="127">
        <v>1</v>
      </c>
      <c r="I231" s="127">
        <v>29</v>
      </c>
      <c r="J231" s="127">
        <v>639</v>
      </c>
      <c r="K231" s="127">
        <v>56</v>
      </c>
    </row>
    <row r="232" spans="1:11" s="32" customFormat="1" ht="12.95" customHeight="1">
      <c r="A232" s="23"/>
      <c r="B232" s="121" t="s">
        <v>1498</v>
      </c>
      <c r="C232" s="127">
        <v>18</v>
      </c>
      <c r="D232" s="127">
        <v>1645</v>
      </c>
      <c r="E232" s="127">
        <v>872</v>
      </c>
      <c r="F232" s="127">
        <v>773</v>
      </c>
      <c r="G232" s="127">
        <v>166</v>
      </c>
      <c r="H232" s="127">
        <v>1</v>
      </c>
      <c r="I232" s="127">
        <v>30</v>
      </c>
      <c r="J232" s="127">
        <v>642</v>
      </c>
      <c r="K232" s="126">
        <v>55</v>
      </c>
    </row>
    <row r="233" spans="1:11" s="32" customFormat="1" ht="12.95" customHeight="1">
      <c r="A233" s="23"/>
      <c r="B233" s="121"/>
      <c r="C233" s="127"/>
      <c r="D233" s="127"/>
      <c r="E233" s="127"/>
      <c r="F233" s="127"/>
      <c r="G233" s="127"/>
      <c r="H233" s="127"/>
      <c r="I233" s="127"/>
      <c r="J233" s="127"/>
      <c r="K233" s="126"/>
    </row>
    <row r="234" spans="1:11" s="32" customFormat="1" ht="12.95" customHeight="1">
      <c r="A234" s="23" t="s">
        <v>39</v>
      </c>
      <c r="B234" s="121" t="s">
        <v>709</v>
      </c>
      <c r="C234" s="127">
        <v>14</v>
      </c>
      <c r="D234" s="127">
        <v>1275</v>
      </c>
      <c r="E234" s="127">
        <v>683</v>
      </c>
      <c r="F234" s="127">
        <v>592</v>
      </c>
      <c r="G234" s="127">
        <v>145</v>
      </c>
      <c r="H234" s="127">
        <v>2</v>
      </c>
      <c r="I234" s="127">
        <v>26</v>
      </c>
      <c r="J234" s="127">
        <v>609</v>
      </c>
      <c r="K234" s="126">
        <v>57</v>
      </c>
    </row>
    <row r="235" spans="1:11" s="32" customFormat="1" ht="12.95" customHeight="1">
      <c r="A235" s="23"/>
      <c r="B235" s="121" t="s">
        <v>724</v>
      </c>
      <c r="C235" s="127">
        <v>14</v>
      </c>
      <c r="D235" s="127">
        <v>1232</v>
      </c>
      <c r="E235" s="127">
        <v>641</v>
      </c>
      <c r="F235" s="127">
        <v>591</v>
      </c>
      <c r="G235" s="127">
        <v>141</v>
      </c>
      <c r="H235" s="127">
        <v>2</v>
      </c>
      <c r="I235" s="127">
        <v>25</v>
      </c>
      <c r="J235" s="127">
        <v>561</v>
      </c>
      <c r="K235" s="126">
        <v>54</v>
      </c>
    </row>
    <row r="236" spans="1:11" s="32" customFormat="1" ht="12.95" customHeight="1">
      <c r="A236" s="23"/>
      <c r="B236" s="121" t="s">
        <v>731</v>
      </c>
      <c r="C236" s="127">
        <v>14</v>
      </c>
      <c r="D236" s="127">
        <v>1162</v>
      </c>
      <c r="E236" s="127">
        <v>595</v>
      </c>
      <c r="F236" s="127">
        <v>567</v>
      </c>
      <c r="G236" s="127">
        <v>134</v>
      </c>
      <c r="H236" s="127">
        <v>2</v>
      </c>
      <c r="I236" s="127">
        <v>25</v>
      </c>
      <c r="J236" s="127">
        <v>548</v>
      </c>
      <c r="K236" s="126">
        <v>47</v>
      </c>
    </row>
    <row r="237" spans="1:11" s="32" customFormat="1" ht="12.95" customHeight="1">
      <c r="A237" s="23"/>
      <c r="B237" s="121" t="s">
        <v>871</v>
      </c>
      <c r="C237" s="127">
        <v>14</v>
      </c>
      <c r="D237" s="127">
        <v>1128</v>
      </c>
      <c r="E237" s="127">
        <v>599</v>
      </c>
      <c r="F237" s="127">
        <v>529</v>
      </c>
      <c r="G237" s="127">
        <v>136</v>
      </c>
      <c r="H237" s="127">
        <v>2</v>
      </c>
      <c r="I237" s="127">
        <v>24</v>
      </c>
      <c r="J237" s="127">
        <v>509</v>
      </c>
      <c r="K237" s="126">
        <v>65</v>
      </c>
    </row>
    <row r="238" spans="1:11" s="32" customFormat="1" ht="12.95" customHeight="1">
      <c r="A238" s="23"/>
      <c r="B238" s="121" t="s">
        <v>1498</v>
      </c>
      <c r="C238" s="127">
        <v>14</v>
      </c>
      <c r="D238" s="127">
        <v>1089</v>
      </c>
      <c r="E238" s="127">
        <v>558</v>
      </c>
      <c r="F238" s="127">
        <v>531</v>
      </c>
      <c r="G238" s="127">
        <v>130</v>
      </c>
      <c r="H238" s="127">
        <v>2</v>
      </c>
      <c r="I238" s="127">
        <v>23</v>
      </c>
      <c r="J238" s="127">
        <v>457</v>
      </c>
      <c r="K238" s="126">
        <v>62</v>
      </c>
    </row>
    <row r="239" spans="1:11" s="32" customFormat="1" ht="12.95" customHeight="1">
      <c r="A239" s="23"/>
      <c r="B239" s="121"/>
      <c r="C239" s="127"/>
      <c r="D239" s="127"/>
      <c r="E239" s="127"/>
      <c r="F239" s="127"/>
      <c r="G239" s="127"/>
      <c r="H239" s="127"/>
      <c r="I239" s="127"/>
      <c r="J239" s="127"/>
      <c r="K239" s="126"/>
    </row>
    <row r="240" spans="1:11" s="32" customFormat="1" ht="12.95" customHeight="1">
      <c r="A240" s="23" t="s">
        <v>40</v>
      </c>
      <c r="B240" s="121" t="s">
        <v>709</v>
      </c>
      <c r="C240" s="127">
        <v>12</v>
      </c>
      <c r="D240" s="127">
        <v>1105</v>
      </c>
      <c r="E240" s="127">
        <v>598</v>
      </c>
      <c r="F240" s="127">
        <v>507</v>
      </c>
      <c r="G240" s="127">
        <v>92</v>
      </c>
      <c r="H240" s="127">
        <v>1</v>
      </c>
      <c r="I240" s="127">
        <v>22</v>
      </c>
      <c r="J240" s="127">
        <v>561</v>
      </c>
      <c r="K240" s="126">
        <v>41</v>
      </c>
    </row>
    <row r="241" spans="1:11" s="32" customFormat="1" ht="12.95" customHeight="1">
      <c r="A241" s="23"/>
      <c r="B241" s="121" t="s">
        <v>724</v>
      </c>
      <c r="C241" s="127">
        <v>12</v>
      </c>
      <c r="D241" s="127">
        <v>1080</v>
      </c>
      <c r="E241" s="127">
        <v>577</v>
      </c>
      <c r="F241" s="127">
        <v>503</v>
      </c>
      <c r="G241" s="127">
        <v>86</v>
      </c>
      <c r="H241" s="127">
        <v>1</v>
      </c>
      <c r="I241" s="127">
        <v>20</v>
      </c>
      <c r="J241" s="127">
        <v>510</v>
      </c>
      <c r="K241" s="126">
        <v>43</v>
      </c>
    </row>
    <row r="242" spans="1:11" s="32" customFormat="1" ht="12.95" customHeight="1">
      <c r="A242" s="23"/>
      <c r="B242" s="121" t="s">
        <v>731</v>
      </c>
      <c r="C242" s="127">
        <v>11</v>
      </c>
      <c r="D242" s="127">
        <v>1053</v>
      </c>
      <c r="E242" s="127">
        <v>548</v>
      </c>
      <c r="F242" s="127">
        <v>505</v>
      </c>
      <c r="G242" s="127">
        <v>82</v>
      </c>
      <c r="H242" s="127">
        <v>1</v>
      </c>
      <c r="I242" s="127">
        <v>20</v>
      </c>
      <c r="J242" s="127">
        <v>488</v>
      </c>
      <c r="K242" s="126">
        <v>43</v>
      </c>
    </row>
    <row r="243" spans="1:11" s="32" customFormat="1" ht="12.95" customHeight="1">
      <c r="A243" s="23"/>
      <c r="B243" s="121" t="s">
        <v>871</v>
      </c>
      <c r="C243" s="127">
        <v>11</v>
      </c>
      <c r="D243" s="127">
        <v>1030</v>
      </c>
      <c r="E243" s="127">
        <v>529</v>
      </c>
      <c r="F243" s="127">
        <v>501</v>
      </c>
      <c r="G243" s="127">
        <v>79</v>
      </c>
      <c r="H243" s="127">
        <v>1</v>
      </c>
      <c r="I243" s="127">
        <v>20</v>
      </c>
      <c r="J243" s="127">
        <v>483</v>
      </c>
      <c r="K243" s="126">
        <v>44</v>
      </c>
    </row>
    <row r="244" spans="1:11" s="32" customFormat="1" ht="12.95" customHeight="1">
      <c r="A244" s="23"/>
      <c r="B244" s="121" t="s">
        <v>1498</v>
      </c>
      <c r="C244" s="127">
        <v>10</v>
      </c>
      <c r="D244" s="127">
        <v>998</v>
      </c>
      <c r="E244" s="127">
        <v>504</v>
      </c>
      <c r="F244" s="127">
        <v>494</v>
      </c>
      <c r="G244" s="127">
        <v>81</v>
      </c>
      <c r="H244" s="127">
        <v>1</v>
      </c>
      <c r="I244" s="127">
        <v>20</v>
      </c>
      <c r="J244" s="127">
        <v>476</v>
      </c>
      <c r="K244" s="126">
        <v>42</v>
      </c>
    </row>
    <row r="245" spans="1:11" s="32" customFormat="1" ht="12.95" customHeight="1">
      <c r="A245" s="23"/>
      <c r="B245" s="121"/>
      <c r="C245" s="127"/>
      <c r="D245" s="127"/>
      <c r="E245" s="127"/>
      <c r="F245" s="127"/>
      <c r="G245" s="127"/>
      <c r="H245" s="127"/>
      <c r="I245" s="127"/>
      <c r="J245" s="127"/>
      <c r="K245" s="126"/>
    </row>
    <row r="246" spans="1:11" s="32" customFormat="1" ht="12.95" customHeight="1">
      <c r="A246" s="23" t="s">
        <v>41</v>
      </c>
      <c r="B246" s="121" t="s">
        <v>709</v>
      </c>
      <c r="C246" s="127">
        <v>23</v>
      </c>
      <c r="D246" s="127">
        <v>1847</v>
      </c>
      <c r="E246" s="127">
        <v>1025</v>
      </c>
      <c r="F246" s="127">
        <v>822</v>
      </c>
      <c r="G246" s="127">
        <v>197</v>
      </c>
      <c r="H246" s="127">
        <v>2</v>
      </c>
      <c r="I246" s="127">
        <v>37</v>
      </c>
      <c r="J246" s="127">
        <v>857</v>
      </c>
      <c r="K246" s="126">
        <v>95</v>
      </c>
    </row>
    <row r="247" spans="1:11" s="32" customFormat="1" ht="12.95" customHeight="1">
      <c r="A247" s="23"/>
      <c r="B247" s="121" t="s">
        <v>724</v>
      </c>
      <c r="C247" s="127">
        <v>23</v>
      </c>
      <c r="D247" s="127">
        <v>1747</v>
      </c>
      <c r="E247" s="127">
        <v>1006</v>
      </c>
      <c r="F247" s="127">
        <v>741</v>
      </c>
      <c r="G247" s="127">
        <v>188</v>
      </c>
      <c r="H247" s="127">
        <v>2</v>
      </c>
      <c r="I247" s="127">
        <v>38</v>
      </c>
      <c r="J247" s="127">
        <v>884</v>
      </c>
      <c r="K247" s="126">
        <v>91</v>
      </c>
    </row>
    <row r="248" spans="1:11" s="32" customFormat="1" ht="12.95" customHeight="1">
      <c r="A248" s="23"/>
      <c r="B248" s="121" t="s">
        <v>731</v>
      </c>
      <c r="C248" s="127">
        <v>23</v>
      </c>
      <c r="D248" s="127">
        <v>1558</v>
      </c>
      <c r="E248" s="127">
        <v>857</v>
      </c>
      <c r="F248" s="127">
        <v>701</v>
      </c>
      <c r="G248" s="127">
        <v>187</v>
      </c>
      <c r="H248" s="127">
        <v>2</v>
      </c>
      <c r="I248" s="127">
        <v>33</v>
      </c>
      <c r="J248" s="127">
        <v>745</v>
      </c>
      <c r="K248" s="126">
        <v>87</v>
      </c>
    </row>
    <row r="249" spans="1:11" s="32" customFormat="1" ht="12.95" customHeight="1">
      <c r="A249" s="23"/>
      <c r="B249" s="121" t="s">
        <v>871</v>
      </c>
      <c r="C249" s="127">
        <v>23</v>
      </c>
      <c r="D249" s="127">
        <v>1491</v>
      </c>
      <c r="E249" s="127">
        <v>823</v>
      </c>
      <c r="F249" s="127">
        <v>668</v>
      </c>
      <c r="G249" s="127">
        <v>175</v>
      </c>
      <c r="H249" s="127">
        <v>2</v>
      </c>
      <c r="I249" s="127">
        <v>31</v>
      </c>
      <c r="J249" s="127">
        <v>709</v>
      </c>
      <c r="K249" s="126">
        <v>82</v>
      </c>
    </row>
    <row r="250" spans="1:11" s="32" customFormat="1" ht="12.95" customHeight="1">
      <c r="A250" s="23"/>
      <c r="B250" s="121" t="s">
        <v>1498</v>
      </c>
      <c r="C250" s="127">
        <v>20</v>
      </c>
      <c r="D250" s="127">
        <v>1464</v>
      </c>
      <c r="E250" s="127">
        <v>779</v>
      </c>
      <c r="F250" s="127">
        <v>685</v>
      </c>
      <c r="G250" s="127">
        <v>190</v>
      </c>
      <c r="H250" s="127">
        <v>2</v>
      </c>
      <c r="I250" s="127">
        <v>27</v>
      </c>
      <c r="J250" s="127">
        <v>601</v>
      </c>
      <c r="K250" s="126">
        <v>80</v>
      </c>
    </row>
    <row r="251" spans="1:11" s="32" customFormat="1" ht="12.95" customHeight="1">
      <c r="A251" s="23"/>
      <c r="B251" s="121"/>
      <c r="C251" s="127"/>
      <c r="D251" s="127"/>
      <c r="E251" s="127"/>
      <c r="F251" s="127"/>
      <c r="G251" s="127"/>
      <c r="H251" s="127"/>
      <c r="I251" s="127"/>
      <c r="J251" s="127"/>
      <c r="K251" s="126"/>
    </row>
    <row r="252" spans="1:11" s="32" customFormat="1" ht="12.95" customHeight="1">
      <c r="A252" s="23" t="s">
        <v>42</v>
      </c>
      <c r="B252" s="121" t="s">
        <v>709</v>
      </c>
      <c r="C252" s="127">
        <v>2</v>
      </c>
      <c r="D252" s="127">
        <v>100</v>
      </c>
      <c r="E252" s="127">
        <v>52</v>
      </c>
      <c r="F252" s="127">
        <v>48</v>
      </c>
      <c r="G252" s="127" t="s">
        <v>68</v>
      </c>
      <c r="H252" s="127" t="s">
        <v>68</v>
      </c>
      <c r="I252" s="127" t="s">
        <v>68</v>
      </c>
      <c r="J252" s="127" t="s">
        <v>68</v>
      </c>
      <c r="K252" s="126" t="s">
        <v>68</v>
      </c>
    </row>
    <row r="253" spans="1:11" s="32" customFormat="1" ht="12.95" customHeight="1">
      <c r="A253" s="23"/>
      <c r="B253" s="121" t="s">
        <v>724</v>
      </c>
      <c r="C253" s="127">
        <v>2</v>
      </c>
      <c r="D253" s="127">
        <v>89</v>
      </c>
      <c r="E253" s="127">
        <v>54</v>
      </c>
      <c r="F253" s="127">
        <v>35</v>
      </c>
      <c r="G253" s="127" t="s">
        <v>68</v>
      </c>
      <c r="H253" s="127" t="s">
        <v>68</v>
      </c>
      <c r="I253" s="127" t="s">
        <v>68</v>
      </c>
      <c r="J253" s="127" t="s">
        <v>68</v>
      </c>
      <c r="K253" s="126" t="s">
        <v>68</v>
      </c>
    </row>
    <row r="254" spans="1:11" s="32" customFormat="1" ht="12.95" customHeight="1">
      <c r="A254" s="23"/>
      <c r="B254" s="121" t="s">
        <v>731</v>
      </c>
      <c r="C254" s="127">
        <v>2</v>
      </c>
      <c r="D254" s="127">
        <v>91</v>
      </c>
      <c r="E254" s="127">
        <v>49</v>
      </c>
      <c r="F254" s="127">
        <v>42</v>
      </c>
      <c r="G254" s="127" t="s">
        <v>68</v>
      </c>
      <c r="H254" s="127" t="s">
        <v>68</v>
      </c>
      <c r="I254" s="127" t="s">
        <v>68</v>
      </c>
      <c r="J254" s="127" t="s">
        <v>68</v>
      </c>
      <c r="K254" s="126" t="s">
        <v>68</v>
      </c>
    </row>
    <row r="255" spans="1:11" s="32" customFormat="1" ht="12.95" customHeight="1">
      <c r="A255" s="23"/>
      <c r="B255" s="121" t="s">
        <v>871</v>
      </c>
      <c r="C255" s="127">
        <v>2</v>
      </c>
      <c r="D255" s="127">
        <v>85</v>
      </c>
      <c r="E255" s="127">
        <v>43</v>
      </c>
      <c r="F255" s="127">
        <v>42</v>
      </c>
      <c r="G255" s="127" t="s">
        <v>68</v>
      </c>
      <c r="H255" s="127" t="s">
        <v>68</v>
      </c>
      <c r="I255" s="127" t="s">
        <v>68</v>
      </c>
      <c r="J255" s="127" t="s">
        <v>68</v>
      </c>
      <c r="K255" s="126" t="s">
        <v>68</v>
      </c>
    </row>
    <row r="256" spans="1:11" s="32" customFormat="1" ht="12.95" customHeight="1">
      <c r="A256" s="23"/>
      <c r="B256" s="121" t="s">
        <v>1498</v>
      </c>
      <c r="C256" s="127">
        <v>2</v>
      </c>
      <c r="D256" s="127">
        <v>83</v>
      </c>
      <c r="E256" s="127">
        <v>44</v>
      </c>
      <c r="F256" s="127">
        <v>39</v>
      </c>
      <c r="G256" s="127" t="s">
        <v>68</v>
      </c>
      <c r="H256" s="127" t="s">
        <v>68</v>
      </c>
      <c r="I256" s="127" t="s">
        <v>68</v>
      </c>
      <c r="J256" s="127" t="s">
        <v>68</v>
      </c>
      <c r="K256" s="126" t="s">
        <v>68</v>
      </c>
    </row>
    <row r="257" spans="1:11" s="32" customFormat="1" ht="12.95" customHeight="1">
      <c r="A257" s="23"/>
      <c r="B257" s="121"/>
      <c r="C257" s="127"/>
      <c r="D257" s="127"/>
      <c r="E257" s="127"/>
      <c r="F257" s="127"/>
      <c r="G257" s="127"/>
      <c r="H257" s="127"/>
      <c r="I257" s="127"/>
      <c r="J257" s="127"/>
      <c r="K257" s="126"/>
    </row>
    <row r="258" spans="1:11" s="32" customFormat="1" ht="12.95" customHeight="1">
      <c r="A258" s="23" t="s">
        <v>43</v>
      </c>
      <c r="B258" s="121" t="s">
        <v>709</v>
      </c>
      <c r="C258" s="127">
        <v>3</v>
      </c>
      <c r="D258" s="127">
        <v>230</v>
      </c>
      <c r="E258" s="127">
        <v>113</v>
      </c>
      <c r="F258" s="127">
        <v>117</v>
      </c>
      <c r="G258" s="127">
        <v>29</v>
      </c>
      <c r="H258" s="127" t="s">
        <v>68</v>
      </c>
      <c r="I258" s="127" t="s">
        <v>68</v>
      </c>
      <c r="J258" s="127" t="s">
        <v>68</v>
      </c>
      <c r="K258" s="126" t="s">
        <v>68</v>
      </c>
    </row>
    <row r="259" spans="1:11" s="32" customFormat="1" ht="12.95" customHeight="1">
      <c r="A259" s="23"/>
      <c r="B259" s="121" t="s">
        <v>724</v>
      </c>
      <c r="C259" s="127">
        <v>3</v>
      </c>
      <c r="D259" s="127">
        <v>229</v>
      </c>
      <c r="E259" s="127">
        <v>113</v>
      </c>
      <c r="F259" s="127">
        <v>116</v>
      </c>
      <c r="G259" s="127">
        <v>28</v>
      </c>
      <c r="H259" s="127" t="s">
        <v>68</v>
      </c>
      <c r="I259" s="127" t="s">
        <v>68</v>
      </c>
      <c r="J259" s="127" t="s">
        <v>68</v>
      </c>
      <c r="K259" s="126" t="s">
        <v>68</v>
      </c>
    </row>
    <row r="260" spans="1:11" s="32" customFormat="1">
      <c r="A260" s="23"/>
      <c r="B260" s="121" t="s">
        <v>731</v>
      </c>
      <c r="C260" s="127">
        <v>3</v>
      </c>
      <c r="D260" s="127">
        <v>212</v>
      </c>
      <c r="E260" s="127">
        <v>109</v>
      </c>
      <c r="F260" s="127">
        <v>103</v>
      </c>
      <c r="G260" s="127">
        <v>37</v>
      </c>
      <c r="H260" s="127" t="s">
        <v>68</v>
      </c>
      <c r="I260" s="127" t="s">
        <v>68</v>
      </c>
      <c r="J260" s="127" t="s">
        <v>68</v>
      </c>
      <c r="K260" s="126" t="s">
        <v>68</v>
      </c>
    </row>
    <row r="261" spans="1:11" s="32" customFormat="1">
      <c r="A261" s="23"/>
      <c r="B261" s="121" t="s">
        <v>871</v>
      </c>
      <c r="C261" s="127">
        <v>3</v>
      </c>
      <c r="D261" s="127">
        <v>196</v>
      </c>
      <c r="E261" s="127">
        <v>108</v>
      </c>
      <c r="F261" s="127">
        <v>88</v>
      </c>
      <c r="G261" s="127">
        <v>32</v>
      </c>
      <c r="H261" s="127" t="s">
        <v>68</v>
      </c>
      <c r="I261" s="127" t="s">
        <v>68</v>
      </c>
      <c r="J261" s="127" t="s">
        <v>68</v>
      </c>
      <c r="K261" s="126" t="s">
        <v>68</v>
      </c>
    </row>
    <row r="262" spans="1:11" s="32" customFormat="1">
      <c r="A262" s="23"/>
      <c r="B262" s="121" t="s">
        <v>1498</v>
      </c>
      <c r="C262" s="127">
        <v>3</v>
      </c>
      <c r="D262" s="127">
        <v>189</v>
      </c>
      <c r="E262" s="127">
        <v>113</v>
      </c>
      <c r="F262" s="127">
        <v>76</v>
      </c>
      <c r="G262" s="127">
        <v>32</v>
      </c>
      <c r="H262" s="127" t="s">
        <v>68</v>
      </c>
      <c r="I262" s="127" t="s">
        <v>68</v>
      </c>
      <c r="J262" s="127" t="s">
        <v>68</v>
      </c>
      <c r="K262" s="126" t="s">
        <v>68</v>
      </c>
    </row>
    <row r="263" spans="1:11" s="32" customFormat="1">
      <c r="A263" s="23"/>
      <c r="B263" s="121"/>
      <c r="C263" s="127"/>
      <c r="D263" s="127"/>
      <c r="E263" s="127"/>
      <c r="F263" s="127"/>
      <c r="G263" s="127"/>
      <c r="H263" s="127"/>
      <c r="I263" s="127"/>
      <c r="J263" s="127"/>
      <c r="K263" s="126"/>
    </row>
    <row r="264" spans="1:11" s="32" customFormat="1">
      <c r="A264" s="23" t="s">
        <v>44</v>
      </c>
      <c r="B264" s="121" t="s">
        <v>709</v>
      </c>
      <c r="C264" s="127">
        <v>7</v>
      </c>
      <c r="D264" s="127">
        <v>249</v>
      </c>
      <c r="E264" s="127">
        <v>123</v>
      </c>
      <c r="F264" s="127">
        <v>126</v>
      </c>
      <c r="G264" s="127">
        <v>71</v>
      </c>
      <c r="H264" s="127" t="s">
        <v>68</v>
      </c>
      <c r="I264" s="127" t="s">
        <v>68</v>
      </c>
      <c r="J264" s="127" t="s">
        <v>68</v>
      </c>
      <c r="K264" s="126" t="s">
        <v>68</v>
      </c>
    </row>
    <row r="265" spans="1:11" s="32" customFormat="1">
      <c r="A265" s="23"/>
      <c r="B265" s="121" t="s">
        <v>724</v>
      </c>
      <c r="C265" s="127">
        <v>7</v>
      </c>
      <c r="D265" s="127">
        <v>232</v>
      </c>
      <c r="E265" s="127">
        <v>107</v>
      </c>
      <c r="F265" s="127">
        <v>125</v>
      </c>
      <c r="G265" s="127">
        <v>72</v>
      </c>
      <c r="H265" s="127" t="s">
        <v>68</v>
      </c>
      <c r="I265" s="127" t="s">
        <v>68</v>
      </c>
      <c r="J265" s="127" t="s">
        <v>68</v>
      </c>
      <c r="K265" s="126" t="s">
        <v>68</v>
      </c>
    </row>
    <row r="266" spans="1:11" s="32" customFormat="1">
      <c r="A266" s="23"/>
      <c r="B266" s="121" t="s">
        <v>731</v>
      </c>
      <c r="C266" s="127">
        <v>7</v>
      </c>
      <c r="D266" s="127">
        <v>212</v>
      </c>
      <c r="E266" s="127">
        <v>101</v>
      </c>
      <c r="F266" s="127">
        <v>111</v>
      </c>
      <c r="G266" s="127">
        <v>70</v>
      </c>
      <c r="H266" s="127" t="s">
        <v>68</v>
      </c>
      <c r="I266" s="127" t="s">
        <v>68</v>
      </c>
      <c r="J266" s="127" t="s">
        <v>68</v>
      </c>
      <c r="K266" s="126" t="s">
        <v>68</v>
      </c>
    </row>
    <row r="267" spans="1:11" s="32" customFormat="1">
      <c r="A267" s="23"/>
      <c r="B267" s="121" t="s">
        <v>871</v>
      </c>
      <c r="C267" s="127">
        <v>7</v>
      </c>
      <c r="D267" s="127">
        <v>208</v>
      </c>
      <c r="E267" s="127">
        <v>87</v>
      </c>
      <c r="F267" s="127">
        <v>121</v>
      </c>
      <c r="G267" s="127">
        <v>73</v>
      </c>
      <c r="H267" s="127" t="s">
        <v>68</v>
      </c>
      <c r="I267" s="127" t="s">
        <v>68</v>
      </c>
      <c r="J267" s="127" t="s">
        <v>68</v>
      </c>
      <c r="K267" s="127" t="s">
        <v>68</v>
      </c>
    </row>
    <row r="268" spans="1:11" s="32" customFormat="1">
      <c r="A268" s="23"/>
      <c r="B268" s="121" t="s">
        <v>1498</v>
      </c>
      <c r="C268" s="127">
        <v>7</v>
      </c>
      <c r="D268" s="127">
        <v>192</v>
      </c>
      <c r="E268" s="127">
        <v>88</v>
      </c>
      <c r="F268" s="127">
        <v>104</v>
      </c>
      <c r="G268" s="127">
        <v>75</v>
      </c>
      <c r="H268" s="127" t="s">
        <v>68</v>
      </c>
      <c r="I268" s="127" t="s">
        <v>68</v>
      </c>
      <c r="J268" s="127" t="s">
        <v>68</v>
      </c>
      <c r="K268" s="127" t="s">
        <v>68</v>
      </c>
    </row>
    <row r="269" spans="1:11" s="32" customFormat="1">
      <c r="A269" s="23"/>
      <c r="B269" s="121"/>
      <c r="C269" s="127"/>
      <c r="D269" s="127"/>
      <c r="E269" s="127"/>
      <c r="F269" s="127"/>
      <c r="G269" s="127"/>
      <c r="H269" s="127"/>
      <c r="I269" s="127"/>
      <c r="J269" s="127"/>
      <c r="K269" s="126"/>
    </row>
    <row r="270" spans="1:11" s="32" customFormat="1">
      <c r="A270" s="23" t="s">
        <v>45</v>
      </c>
      <c r="B270" s="121" t="s">
        <v>709</v>
      </c>
      <c r="C270" s="127">
        <v>4</v>
      </c>
      <c r="D270" s="127">
        <v>281</v>
      </c>
      <c r="E270" s="127">
        <v>155</v>
      </c>
      <c r="F270" s="127">
        <v>126</v>
      </c>
      <c r="G270" s="127">
        <v>30</v>
      </c>
      <c r="H270" s="127" t="s">
        <v>68</v>
      </c>
      <c r="I270" s="127" t="s">
        <v>68</v>
      </c>
      <c r="J270" s="127" t="s">
        <v>68</v>
      </c>
      <c r="K270" s="126" t="s">
        <v>68</v>
      </c>
    </row>
    <row r="271" spans="1:11" s="32" customFormat="1">
      <c r="A271" s="23"/>
      <c r="B271" s="121" t="s">
        <v>724</v>
      </c>
      <c r="C271" s="127">
        <v>3</v>
      </c>
      <c r="D271" s="127">
        <v>264</v>
      </c>
      <c r="E271" s="127">
        <v>143</v>
      </c>
      <c r="F271" s="127">
        <v>121</v>
      </c>
      <c r="G271" s="127">
        <v>28</v>
      </c>
      <c r="H271" s="127" t="s">
        <v>68</v>
      </c>
      <c r="I271" s="127" t="s">
        <v>68</v>
      </c>
      <c r="J271" s="127" t="s">
        <v>68</v>
      </c>
      <c r="K271" s="126" t="s">
        <v>68</v>
      </c>
    </row>
    <row r="272" spans="1:11" s="32" customFormat="1">
      <c r="A272" s="23"/>
      <c r="B272" s="121" t="s">
        <v>731</v>
      </c>
      <c r="C272" s="127">
        <v>3</v>
      </c>
      <c r="D272" s="127">
        <v>249</v>
      </c>
      <c r="E272" s="127">
        <v>127</v>
      </c>
      <c r="F272" s="127">
        <v>122</v>
      </c>
      <c r="G272" s="127">
        <v>28</v>
      </c>
      <c r="H272" s="127" t="s">
        <v>68</v>
      </c>
      <c r="I272" s="127" t="s">
        <v>68</v>
      </c>
      <c r="J272" s="127" t="s">
        <v>68</v>
      </c>
      <c r="K272" s="126" t="s">
        <v>68</v>
      </c>
    </row>
    <row r="273" spans="1:11" s="32" customFormat="1">
      <c r="A273" s="23"/>
      <c r="B273" s="121" t="s">
        <v>871</v>
      </c>
      <c r="C273" s="127">
        <v>3</v>
      </c>
      <c r="D273" s="127">
        <v>247</v>
      </c>
      <c r="E273" s="127">
        <v>121</v>
      </c>
      <c r="F273" s="127">
        <v>126</v>
      </c>
      <c r="G273" s="127">
        <v>29</v>
      </c>
      <c r="H273" s="127" t="s">
        <v>68</v>
      </c>
      <c r="I273" s="127" t="s">
        <v>68</v>
      </c>
      <c r="J273" s="127" t="s">
        <v>68</v>
      </c>
      <c r="K273" s="126" t="s">
        <v>68</v>
      </c>
    </row>
    <row r="274" spans="1:11" s="32" customFormat="1">
      <c r="A274" s="23"/>
      <c r="B274" s="121" t="s">
        <v>1498</v>
      </c>
      <c r="C274" s="127">
        <v>3</v>
      </c>
      <c r="D274" s="127">
        <v>236</v>
      </c>
      <c r="E274" s="127">
        <v>112</v>
      </c>
      <c r="F274" s="127">
        <v>124</v>
      </c>
      <c r="G274" s="127">
        <v>28</v>
      </c>
      <c r="H274" s="127" t="s">
        <v>68</v>
      </c>
      <c r="I274" s="127" t="s">
        <v>68</v>
      </c>
      <c r="J274" s="127" t="s">
        <v>68</v>
      </c>
      <c r="K274" s="126" t="s">
        <v>68</v>
      </c>
    </row>
    <row r="275" spans="1:11" s="32" customFormat="1">
      <c r="A275" s="23"/>
      <c r="B275" s="121"/>
      <c r="C275" s="127"/>
      <c r="D275" s="127"/>
      <c r="E275" s="127"/>
      <c r="F275" s="127"/>
      <c r="G275" s="127"/>
      <c r="H275" s="127"/>
      <c r="I275" s="127"/>
      <c r="J275" s="127"/>
      <c r="K275" s="126"/>
    </row>
    <row r="276" spans="1:11" s="32" customFormat="1">
      <c r="A276" s="23" t="s">
        <v>46</v>
      </c>
      <c r="B276" s="121" t="s">
        <v>709</v>
      </c>
      <c r="C276" s="127">
        <v>1</v>
      </c>
      <c r="D276" s="127">
        <v>83</v>
      </c>
      <c r="E276" s="127">
        <v>54</v>
      </c>
      <c r="F276" s="127">
        <v>29</v>
      </c>
      <c r="G276" s="127">
        <v>20</v>
      </c>
      <c r="H276" s="127" t="s">
        <v>68</v>
      </c>
      <c r="I276" s="127" t="s">
        <v>68</v>
      </c>
      <c r="J276" s="127" t="s">
        <v>68</v>
      </c>
      <c r="K276" s="126" t="s">
        <v>68</v>
      </c>
    </row>
    <row r="277" spans="1:11" s="32" customFormat="1">
      <c r="A277" s="23"/>
      <c r="B277" s="121" t="s">
        <v>724</v>
      </c>
      <c r="C277" s="127">
        <v>1</v>
      </c>
      <c r="D277" s="127">
        <v>89</v>
      </c>
      <c r="E277" s="127">
        <v>54</v>
      </c>
      <c r="F277" s="127">
        <v>35</v>
      </c>
      <c r="G277" s="127">
        <v>19</v>
      </c>
      <c r="H277" s="127" t="s">
        <v>68</v>
      </c>
      <c r="I277" s="127" t="s">
        <v>68</v>
      </c>
      <c r="J277" s="127" t="s">
        <v>68</v>
      </c>
      <c r="K277" s="126" t="s">
        <v>68</v>
      </c>
    </row>
    <row r="278" spans="1:11" s="32" customFormat="1">
      <c r="A278" s="23"/>
      <c r="B278" s="121" t="s">
        <v>731</v>
      </c>
      <c r="C278" s="127">
        <v>1</v>
      </c>
      <c r="D278" s="127">
        <v>88</v>
      </c>
      <c r="E278" s="127">
        <v>50</v>
      </c>
      <c r="F278" s="127">
        <v>38</v>
      </c>
      <c r="G278" s="127">
        <v>20</v>
      </c>
      <c r="H278" s="127" t="s">
        <v>68</v>
      </c>
      <c r="I278" s="127" t="s">
        <v>68</v>
      </c>
      <c r="J278" s="127" t="s">
        <v>68</v>
      </c>
      <c r="K278" s="126" t="s">
        <v>68</v>
      </c>
    </row>
    <row r="279" spans="1:11" s="32" customFormat="1">
      <c r="A279" s="23"/>
      <c r="B279" s="121" t="s">
        <v>871</v>
      </c>
      <c r="C279" s="127">
        <v>1</v>
      </c>
      <c r="D279" s="127">
        <v>86</v>
      </c>
      <c r="E279" s="127">
        <v>45</v>
      </c>
      <c r="F279" s="127">
        <v>41</v>
      </c>
      <c r="G279" s="127">
        <v>21</v>
      </c>
      <c r="H279" s="127" t="s">
        <v>68</v>
      </c>
      <c r="I279" s="127" t="s">
        <v>68</v>
      </c>
      <c r="J279" s="127" t="s">
        <v>68</v>
      </c>
      <c r="K279" s="126" t="s">
        <v>68</v>
      </c>
    </row>
    <row r="280" spans="1:11" s="32" customFormat="1">
      <c r="A280" s="23"/>
      <c r="B280" s="121" t="s">
        <v>1498</v>
      </c>
      <c r="C280" s="127">
        <v>1</v>
      </c>
      <c r="D280" s="127">
        <v>94</v>
      </c>
      <c r="E280" s="127">
        <v>44</v>
      </c>
      <c r="F280" s="127">
        <v>50</v>
      </c>
      <c r="G280" s="127">
        <v>19</v>
      </c>
      <c r="H280" s="127" t="s">
        <v>68</v>
      </c>
      <c r="I280" s="127" t="s">
        <v>68</v>
      </c>
      <c r="J280" s="127" t="s">
        <v>68</v>
      </c>
      <c r="K280" s="126" t="s">
        <v>68</v>
      </c>
    </row>
    <row r="281" spans="1:11" s="32" customFormat="1">
      <c r="A281" s="23"/>
      <c r="B281" s="121"/>
      <c r="C281" s="127"/>
      <c r="D281" s="127"/>
      <c r="E281" s="127"/>
      <c r="F281" s="127"/>
      <c r="G281" s="127"/>
      <c r="H281" s="127"/>
      <c r="I281" s="127"/>
      <c r="J281" s="127"/>
      <c r="K281" s="126"/>
    </row>
    <row r="282" spans="1:11" s="32" customFormat="1">
      <c r="A282" s="23" t="s">
        <v>47</v>
      </c>
      <c r="B282" s="121" t="s">
        <v>709</v>
      </c>
      <c r="C282" s="127">
        <v>6</v>
      </c>
      <c r="D282" s="127">
        <v>420</v>
      </c>
      <c r="E282" s="127">
        <v>227</v>
      </c>
      <c r="F282" s="127">
        <v>193</v>
      </c>
      <c r="G282" s="127">
        <v>52</v>
      </c>
      <c r="H282" s="127">
        <v>1</v>
      </c>
      <c r="I282" s="127">
        <v>5</v>
      </c>
      <c r="J282" s="127">
        <v>85</v>
      </c>
      <c r="K282" s="126">
        <v>15</v>
      </c>
    </row>
    <row r="283" spans="1:11" s="32" customFormat="1">
      <c r="A283" s="23"/>
      <c r="B283" s="121" t="s">
        <v>724</v>
      </c>
      <c r="C283" s="127">
        <v>6</v>
      </c>
      <c r="D283" s="127">
        <v>416</v>
      </c>
      <c r="E283" s="127">
        <v>224</v>
      </c>
      <c r="F283" s="127">
        <v>192</v>
      </c>
      <c r="G283" s="127">
        <v>53</v>
      </c>
      <c r="H283" s="127">
        <v>1</v>
      </c>
      <c r="I283" s="127">
        <v>5</v>
      </c>
      <c r="J283" s="127">
        <v>77</v>
      </c>
      <c r="K283" s="126">
        <v>14</v>
      </c>
    </row>
    <row r="284" spans="1:11" s="32" customFormat="1">
      <c r="A284" s="23"/>
      <c r="B284" s="121" t="s">
        <v>731</v>
      </c>
      <c r="C284" s="127">
        <v>6</v>
      </c>
      <c r="D284" s="127">
        <v>410</v>
      </c>
      <c r="E284" s="127">
        <v>231</v>
      </c>
      <c r="F284" s="127">
        <v>179</v>
      </c>
      <c r="G284" s="127">
        <v>58</v>
      </c>
      <c r="H284" s="127">
        <v>1</v>
      </c>
      <c r="I284" s="127">
        <v>4</v>
      </c>
      <c r="J284" s="127">
        <v>55</v>
      </c>
      <c r="K284" s="126">
        <v>16</v>
      </c>
    </row>
    <row r="285" spans="1:11" s="32" customFormat="1">
      <c r="A285" s="23"/>
      <c r="B285" s="121" t="s">
        <v>871</v>
      </c>
      <c r="C285" s="127">
        <v>6</v>
      </c>
      <c r="D285" s="127">
        <v>406</v>
      </c>
      <c r="E285" s="127">
        <v>233</v>
      </c>
      <c r="F285" s="127">
        <v>173</v>
      </c>
      <c r="G285" s="127">
        <v>55</v>
      </c>
      <c r="H285" s="127">
        <v>1</v>
      </c>
      <c r="I285" s="127">
        <v>5</v>
      </c>
      <c r="J285" s="127">
        <v>63</v>
      </c>
      <c r="K285" s="126">
        <v>15</v>
      </c>
    </row>
    <row r="286" spans="1:11" s="32" customFormat="1">
      <c r="A286" s="23"/>
      <c r="B286" s="121" t="s">
        <v>1498</v>
      </c>
      <c r="C286" s="127">
        <v>6</v>
      </c>
      <c r="D286" s="127">
        <v>390</v>
      </c>
      <c r="E286" s="127">
        <v>217</v>
      </c>
      <c r="F286" s="127">
        <v>173</v>
      </c>
      <c r="G286" s="127">
        <v>54</v>
      </c>
      <c r="H286" s="127">
        <v>1</v>
      </c>
      <c r="I286" s="127">
        <v>5</v>
      </c>
      <c r="J286" s="127">
        <v>60</v>
      </c>
      <c r="K286" s="126">
        <v>16</v>
      </c>
    </row>
    <row r="287" spans="1:11" s="32" customFormat="1">
      <c r="A287" s="23"/>
      <c r="B287" s="121"/>
      <c r="C287" s="127"/>
      <c r="D287" s="127"/>
      <c r="E287" s="127"/>
      <c r="F287" s="127"/>
      <c r="G287" s="127"/>
      <c r="H287" s="127"/>
      <c r="I287" s="127"/>
      <c r="J287" s="127"/>
      <c r="K287" s="126"/>
    </row>
    <row r="288" spans="1:11" s="32" customFormat="1">
      <c r="A288" s="6" t="s">
        <v>48</v>
      </c>
      <c r="B288" s="121" t="s">
        <v>709</v>
      </c>
      <c r="C288" s="127">
        <v>52</v>
      </c>
      <c r="D288" s="127">
        <v>5491</v>
      </c>
      <c r="E288" s="127">
        <v>3082</v>
      </c>
      <c r="F288" s="127">
        <v>2409</v>
      </c>
      <c r="G288" s="127">
        <v>553</v>
      </c>
      <c r="H288" s="127">
        <v>8</v>
      </c>
      <c r="I288" s="127">
        <v>128</v>
      </c>
      <c r="J288" s="127">
        <v>2737</v>
      </c>
      <c r="K288" s="126">
        <v>282</v>
      </c>
    </row>
    <row r="289" spans="1:11" s="32" customFormat="1">
      <c r="A289" s="23"/>
      <c r="B289" s="121" t="s">
        <v>724</v>
      </c>
      <c r="C289" s="127">
        <v>51</v>
      </c>
      <c r="D289" s="127">
        <v>5384</v>
      </c>
      <c r="E289" s="127">
        <v>3034</v>
      </c>
      <c r="F289" s="127">
        <v>2350</v>
      </c>
      <c r="G289" s="127">
        <v>547</v>
      </c>
      <c r="H289" s="127">
        <v>8</v>
      </c>
      <c r="I289" s="127">
        <v>115</v>
      </c>
      <c r="J289" s="127">
        <v>2534</v>
      </c>
      <c r="K289" s="126">
        <v>272</v>
      </c>
    </row>
    <row r="290" spans="1:11" s="32" customFormat="1">
      <c r="A290" s="23"/>
      <c r="B290" s="121" t="s">
        <v>731</v>
      </c>
      <c r="C290" s="127">
        <v>50</v>
      </c>
      <c r="D290" s="127">
        <v>5251</v>
      </c>
      <c r="E290" s="127">
        <v>2930</v>
      </c>
      <c r="F290" s="127">
        <v>2321</v>
      </c>
      <c r="G290" s="127">
        <v>570</v>
      </c>
      <c r="H290" s="127">
        <v>8</v>
      </c>
      <c r="I290" s="127">
        <v>114</v>
      </c>
      <c r="J290" s="127">
        <v>2415</v>
      </c>
      <c r="K290" s="126">
        <v>285</v>
      </c>
    </row>
    <row r="291" spans="1:11" s="32" customFormat="1">
      <c r="A291" s="23"/>
      <c r="B291" s="121" t="s">
        <v>871</v>
      </c>
      <c r="C291" s="127">
        <v>50</v>
      </c>
      <c r="D291" s="127">
        <v>5098</v>
      </c>
      <c r="E291" s="127">
        <v>2821</v>
      </c>
      <c r="F291" s="127">
        <v>2277</v>
      </c>
      <c r="G291" s="127">
        <v>568</v>
      </c>
      <c r="H291" s="127">
        <v>8</v>
      </c>
      <c r="I291" s="127">
        <v>104</v>
      </c>
      <c r="J291" s="127">
        <v>2184</v>
      </c>
      <c r="K291" s="126">
        <v>282</v>
      </c>
    </row>
    <row r="292" spans="1:11" s="32" customFormat="1">
      <c r="A292" s="23"/>
      <c r="B292" s="121" t="s">
        <v>1498</v>
      </c>
      <c r="C292" s="127">
        <v>50</v>
      </c>
      <c r="D292" s="127">
        <v>4965</v>
      </c>
      <c r="E292" s="127">
        <v>2687</v>
      </c>
      <c r="F292" s="127">
        <v>2278</v>
      </c>
      <c r="G292" s="127">
        <v>559</v>
      </c>
      <c r="H292" s="127">
        <v>8</v>
      </c>
      <c r="I292" s="127">
        <v>107</v>
      </c>
      <c r="J292" s="127">
        <v>2260</v>
      </c>
      <c r="K292" s="126">
        <v>302</v>
      </c>
    </row>
    <row r="293" spans="1:11" s="32" customFormat="1">
      <c r="A293" s="23"/>
      <c r="B293" s="121"/>
      <c r="C293" s="127"/>
      <c r="D293" s="127"/>
      <c r="E293" s="127"/>
      <c r="F293" s="127"/>
      <c r="G293" s="127"/>
      <c r="H293" s="127"/>
      <c r="I293" s="127"/>
      <c r="J293" s="127"/>
      <c r="K293" s="126"/>
    </row>
    <row r="294" spans="1:11" s="32" customFormat="1">
      <c r="A294" s="23" t="s">
        <v>49</v>
      </c>
      <c r="B294" s="121" t="s">
        <v>709</v>
      </c>
      <c r="C294" s="127">
        <v>31</v>
      </c>
      <c r="D294" s="127">
        <v>2891</v>
      </c>
      <c r="E294" s="127">
        <v>1569</v>
      </c>
      <c r="F294" s="127">
        <v>1322</v>
      </c>
      <c r="G294" s="127">
        <v>297</v>
      </c>
      <c r="H294" s="127">
        <v>2</v>
      </c>
      <c r="I294" s="127">
        <v>50</v>
      </c>
      <c r="J294" s="127">
        <v>1179</v>
      </c>
      <c r="K294" s="126">
        <v>111</v>
      </c>
    </row>
    <row r="295" spans="1:11" s="32" customFormat="1">
      <c r="A295" s="23"/>
      <c r="B295" s="121" t="s">
        <v>724</v>
      </c>
      <c r="C295" s="127">
        <v>31</v>
      </c>
      <c r="D295" s="127">
        <v>2857</v>
      </c>
      <c r="E295" s="127">
        <v>1552</v>
      </c>
      <c r="F295" s="127">
        <v>1305</v>
      </c>
      <c r="G295" s="127">
        <v>304</v>
      </c>
      <c r="H295" s="127">
        <v>2</v>
      </c>
      <c r="I295" s="127">
        <v>49</v>
      </c>
      <c r="J295" s="127">
        <v>1063</v>
      </c>
      <c r="K295" s="126">
        <v>97</v>
      </c>
    </row>
    <row r="296" spans="1:11" s="32" customFormat="1">
      <c r="A296" s="23"/>
      <c r="B296" s="121" t="s">
        <v>731</v>
      </c>
      <c r="C296" s="127">
        <v>31</v>
      </c>
      <c r="D296" s="127">
        <v>2768</v>
      </c>
      <c r="E296" s="127">
        <v>1503</v>
      </c>
      <c r="F296" s="127">
        <v>1265</v>
      </c>
      <c r="G296" s="127">
        <v>297</v>
      </c>
      <c r="H296" s="127">
        <v>3</v>
      </c>
      <c r="I296" s="127">
        <v>50</v>
      </c>
      <c r="J296" s="127">
        <v>1024</v>
      </c>
      <c r="K296" s="126">
        <v>117</v>
      </c>
    </row>
    <row r="297" spans="1:11" s="32" customFormat="1">
      <c r="A297" s="23"/>
      <c r="B297" s="121" t="s">
        <v>871</v>
      </c>
      <c r="C297" s="127">
        <v>31</v>
      </c>
      <c r="D297" s="127">
        <v>2670</v>
      </c>
      <c r="E297" s="127">
        <v>1455</v>
      </c>
      <c r="F297" s="127">
        <v>1215</v>
      </c>
      <c r="G297" s="127">
        <v>286</v>
      </c>
      <c r="H297" s="127">
        <v>3</v>
      </c>
      <c r="I297" s="127">
        <v>47</v>
      </c>
      <c r="J297" s="127">
        <v>918</v>
      </c>
      <c r="K297" s="126">
        <v>122</v>
      </c>
    </row>
    <row r="298" spans="1:11" s="32" customFormat="1">
      <c r="A298" s="23"/>
      <c r="B298" s="121" t="s">
        <v>1498</v>
      </c>
      <c r="C298" s="127">
        <v>31</v>
      </c>
      <c r="D298" s="127">
        <v>2608</v>
      </c>
      <c r="E298" s="127">
        <v>1394</v>
      </c>
      <c r="F298" s="127">
        <v>1214</v>
      </c>
      <c r="G298" s="127">
        <v>305</v>
      </c>
      <c r="H298" s="127">
        <v>3</v>
      </c>
      <c r="I298" s="127">
        <v>46</v>
      </c>
      <c r="J298" s="127">
        <v>879</v>
      </c>
      <c r="K298" s="126">
        <v>125</v>
      </c>
    </row>
    <row r="299" spans="1:11" s="32" customFormat="1">
      <c r="A299" s="23"/>
      <c r="B299" s="121"/>
      <c r="C299" s="127"/>
      <c r="D299" s="127"/>
      <c r="E299" s="127"/>
      <c r="F299" s="127"/>
      <c r="G299" s="127"/>
      <c r="H299" s="127"/>
      <c r="I299" s="127"/>
      <c r="J299" s="127"/>
      <c r="K299" s="126"/>
    </row>
    <row r="300" spans="1:11" s="32" customFormat="1">
      <c r="A300" s="23" t="s">
        <v>50</v>
      </c>
      <c r="B300" s="121" t="s">
        <v>709</v>
      </c>
      <c r="C300" s="127">
        <v>10</v>
      </c>
      <c r="D300" s="127">
        <v>444</v>
      </c>
      <c r="E300" s="127">
        <v>221</v>
      </c>
      <c r="F300" s="127">
        <v>223</v>
      </c>
      <c r="G300" s="127">
        <v>76</v>
      </c>
      <c r="H300" s="127">
        <v>1</v>
      </c>
      <c r="I300" s="127">
        <v>10</v>
      </c>
      <c r="J300" s="127">
        <v>184</v>
      </c>
      <c r="K300" s="126">
        <v>26</v>
      </c>
    </row>
    <row r="301" spans="1:11" s="32" customFormat="1">
      <c r="A301" s="23"/>
      <c r="B301" s="121" t="s">
        <v>724</v>
      </c>
      <c r="C301" s="127">
        <v>8</v>
      </c>
      <c r="D301" s="127">
        <v>404</v>
      </c>
      <c r="E301" s="127">
        <v>206</v>
      </c>
      <c r="F301" s="127">
        <v>198</v>
      </c>
      <c r="G301" s="127">
        <v>69</v>
      </c>
      <c r="H301" s="127">
        <v>1</v>
      </c>
      <c r="I301" s="127">
        <v>10</v>
      </c>
      <c r="J301" s="127">
        <v>181</v>
      </c>
      <c r="K301" s="126">
        <v>26</v>
      </c>
    </row>
    <row r="302" spans="1:11" s="32" customFormat="1">
      <c r="A302" s="23"/>
      <c r="B302" s="121" t="s">
        <v>731</v>
      </c>
      <c r="C302" s="127">
        <v>8</v>
      </c>
      <c r="D302" s="127">
        <v>409</v>
      </c>
      <c r="E302" s="127">
        <v>223</v>
      </c>
      <c r="F302" s="127">
        <v>186</v>
      </c>
      <c r="G302" s="127">
        <v>73</v>
      </c>
      <c r="H302" s="127">
        <v>1</v>
      </c>
      <c r="I302" s="127">
        <v>10</v>
      </c>
      <c r="J302" s="127">
        <v>172</v>
      </c>
      <c r="K302" s="126">
        <v>25</v>
      </c>
    </row>
    <row r="303" spans="1:11" s="32" customFormat="1">
      <c r="A303" s="23"/>
      <c r="B303" s="121" t="s">
        <v>871</v>
      </c>
      <c r="C303" s="127">
        <v>8</v>
      </c>
      <c r="D303" s="127">
        <v>410</v>
      </c>
      <c r="E303" s="127">
        <v>224</v>
      </c>
      <c r="F303" s="127">
        <v>186</v>
      </c>
      <c r="G303" s="127">
        <v>71</v>
      </c>
      <c r="H303" s="127">
        <v>1</v>
      </c>
      <c r="I303" s="127">
        <v>10</v>
      </c>
      <c r="J303" s="127">
        <v>159</v>
      </c>
      <c r="K303" s="126">
        <v>24</v>
      </c>
    </row>
    <row r="304" spans="1:11" s="32" customFormat="1">
      <c r="A304" s="23"/>
      <c r="B304" s="121" t="s">
        <v>1498</v>
      </c>
      <c r="C304" s="127">
        <v>8</v>
      </c>
      <c r="D304" s="127">
        <v>367</v>
      </c>
      <c r="E304" s="127">
        <v>202</v>
      </c>
      <c r="F304" s="127">
        <v>165</v>
      </c>
      <c r="G304" s="127">
        <v>74</v>
      </c>
      <c r="H304" s="127">
        <v>1</v>
      </c>
      <c r="I304" s="127">
        <v>10</v>
      </c>
      <c r="J304" s="127">
        <v>164</v>
      </c>
      <c r="K304" s="126">
        <v>24</v>
      </c>
    </row>
    <row r="305" spans="1:11" s="32" customFormat="1">
      <c r="A305" s="23"/>
      <c r="B305" s="121"/>
      <c r="C305" s="127"/>
      <c r="D305" s="127"/>
      <c r="E305" s="127"/>
      <c r="F305" s="127"/>
      <c r="G305" s="127"/>
      <c r="H305" s="127"/>
      <c r="I305" s="127"/>
      <c r="J305" s="127"/>
      <c r="K305" s="126"/>
    </row>
    <row r="306" spans="1:11" s="32" customFormat="1">
      <c r="A306" s="23" t="s">
        <v>51</v>
      </c>
      <c r="B306" s="121" t="s">
        <v>709</v>
      </c>
      <c r="C306" s="127">
        <v>5</v>
      </c>
      <c r="D306" s="127">
        <v>843</v>
      </c>
      <c r="E306" s="127">
        <v>512</v>
      </c>
      <c r="F306" s="127">
        <v>331</v>
      </c>
      <c r="G306" s="127">
        <v>69</v>
      </c>
      <c r="H306" s="127">
        <v>1</v>
      </c>
      <c r="I306" s="127">
        <v>17</v>
      </c>
      <c r="J306" s="127">
        <v>328</v>
      </c>
      <c r="K306" s="126">
        <v>35</v>
      </c>
    </row>
    <row r="307" spans="1:11" s="32" customFormat="1">
      <c r="A307" s="23"/>
      <c r="B307" s="121" t="s">
        <v>724</v>
      </c>
      <c r="C307" s="127">
        <v>5</v>
      </c>
      <c r="D307" s="127">
        <v>845</v>
      </c>
      <c r="E307" s="127">
        <v>496</v>
      </c>
      <c r="F307" s="127">
        <v>349</v>
      </c>
      <c r="G307" s="127">
        <v>71</v>
      </c>
      <c r="H307" s="127">
        <v>1</v>
      </c>
      <c r="I307" s="127">
        <v>17</v>
      </c>
      <c r="J307" s="127">
        <v>312</v>
      </c>
      <c r="K307" s="126">
        <v>35</v>
      </c>
    </row>
    <row r="308" spans="1:11" s="32" customFormat="1">
      <c r="A308" s="23"/>
      <c r="B308" s="121" t="s">
        <v>731</v>
      </c>
      <c r="C308" s="127">
        <v>5</v>
      </c>
      <c r="D308" s="127">
        <v>858</v>
      </c>
      <c r="E308" s="127">
        <v>492</v>
      </c>
      <c r="F308" s="127">
        <v>366</v>
      </c>
      <c r="G308" s="127">
        <v>67</v>
      </c>
      <c r="H308" s="127">
        <v>1</v>
      </c>
      <c r="I308" s="127">
        <v>16</v>
      </c>
      <c r="J308" s="127">
        <v>293</v>
      </c>
      <c r="K308" s="127">
        <v>35</v>
      </c>
    </row>
    <row r="309" spans="1:11" s="32" customFormat="1">
      <c r="A309" s="23"/>
      <c r="B309" s="121" t="s">
        <v>871</v>
      </c>
      <c r="C309" s="127">
        <v>5</v>
      </c>
      <c r="D309" s="127">
        <v>855</v>
      </c>
      <c r="E309" s="127">
        <v>470</v>
      </c>
      <c r="F309" s="127">
        <v>385</v>
      </c>
      <c r="G309" s="127">
        <v>66</v>
      </c>
      <c r="H309" s="127">
        <v>1</v>
      </c>
      <c r="I309" s="127">
        <v>16</v>
      </c>
      <c r="J309" s="127">
        <v>293</v>
      </c>
      <c r="K309" s="127">
        <v>37</v>
      </c>
    </row>
    <row r="310" spans="1:11" s="32" customFormat="1">
      <c r="A310" s="23"/>
      <c r="B310" s="121" t="s">
        <v>1498</v>
      </c>
      <c r="C310" s="127">
        <v>5</v>
      </c>
      <c r="D310" s="127">
        <v>820</v>
      </c>
      <c r="E310" s="127">
        <v>436</v>
      </c>
      <c r="F310" s="127">
        <v>384</v>
      </c>
      <c r="G310" s="127">
        <v>67</v>
      </c>
      <c r="H310" s="127">
        <v>1</v>
      </c>
      <c r="I310" s="127">
        <v>16</v>
      </c>
      <c r="J310" s="127">
        <v>295</v>
      </c>
      <c r="K310" s="126">
        <v>35</v>
      </c>
    </row>
    <row r="311" spans="1:11" s="32" customFormat="1">
      <c r="A311" s="23"/>
      <c r="B311" s="121"/>
      <c r="C311" s="127"/>
      <c r="D311" s="127"/>
      <c r="E311" s="127"/>
      <c r="F311" s="127"/>
      <c r="G311" s="127"/>
      <c r="H311" s="127"/>
      <c r="I311" s="127"/>
      <c r="J311" s="127"/>
      <c r="K311" s="126"/>
    </row>
    <row r="312" spans="1:11" s="32" customFormat="1">
      <c r="A312" s="23" t="s">
        <v>52</v>
      </c>
      <c r="B312" s="121" t="s">
        <v>709</v>
      </c>
      <c r="C312" s="127">
        <v>7</v>
      </c>
      <c r="D312" s="127">
        <v>405</v>
      </c>
      <c r="E312" s="127">
        <v>195</v>
      </c>
      <c r="F312" s="127">
        <v>210</v>
      </c>
      <c r="G312" s="127">
        <v>54</v>
      </c>
      <c r="H312" s="127">
        <v>1</v>
      </c>
      <c r="I312" s="127">
        <v>10</v>
      </c>
      <c r="J312" s="127">
        <v>141</v>
      </c>
      <c r="K312" s="126">
        <v>30</v>
      </c>
    </row>
    <row r="313" spans="1:11" s="32" customFormat="1">
      <c r="A313" s="23"/>
      <c r="B313" s="121" t="s">
        <v>724</v>
      </c>
      <c r="C313" s="127">
        <v>7</v>
      </c>
      <c r="D313" s="127">
        <v>374</v>
      </c>
      <c r="E313" s="127">
        <v>173</v>
      </c>
      <c r="F313" s="127">
        <v>201</v>
      </c>
      <c r="G313" s="127">
        <v>55</v>
      </c>
      <c r="H313" s="127">
        <v>1</v>
      </c>
      <c r="I313" s="127">
        <v>11</v>
      </c>
      <c r="J313" s="127">
        <v>130</v>
      </c>
      <c r="K313" s="126">
        <v>30</v>
      </c>
    </row>
    <row r="314" spans="1:11" s="32" customFormat="1">
      <c r="A314" s="23"/>
      <c r="B314" s="121" t="s">
        <v>731</v>
      </c>
      <c r="C314" s="127">
        <v>7</v>
      </c>
      <c r="D314" s="127">
        <v>349</v>
      </c>
      <c r="E314" s="127">
        <v>160</v>
      </c>
      <c r="F314" s="127">
        <v>189</v>
      </c>
      <c r="G314" s="127">
        <v>61</v>
      </c>
      <c r="H314" s="127">
        <v>1</v>
      </c>
      <c r="I314" s="127">
        <v>10</v>
      </c>
      <c r="J314" s="127">
        <v>133</v>
      </c>
      <c r="K314" s="126">
        <v>32</v>
      </c>
    </row>
    <row r="315" spans="1:11" s="32" customFormat="1">
      <c r="A315" s="23"/>
      <c r="B315" s="121" t="s">
        <v>871</v>
      </c>
      <c r="C315" s="127">
        <v>7</v>
      </c>
      <c r="D315" s="127">
        <v>327</v>
      </c>
      <c r="E315" s="127">
        <v>153</v>
      </c>
      <c r="F315" s="127">
        <v>174</v>
      </c>
      <c r="G315" s="127">
        <v>55</v>
      </c>
      <c r="H315" s="127">
        <v>1</v>
      </c>
      <c r="I315" s="127">
        <v>10</v>
      </c>
      <c r="J315" s="127">
        <v>129</v>
      </c>
      <c r="K315" s="126">
        <v>30</v>
      </c>
    </row>
    <row r="316" spans="1:11" s="32" customFormat="1">
      <c r="A316" s="23"/>
      <c r="B316" s="121" t="s">
        <v>1498</v>
      </c>
      <c r="C316" s="127">
        <v>7</v>
      </c>
      <c r="D316" s="127">
        <v>309</v>
      </c>
      <c r="E316" s="127">
        <v>150</v>
      </c>
      <c r="F316" s="127">
        <v>159</v>
      </c>
      <c r="G316" s="127">
        <v>56</v>
      </c>
      <c r="H316" s="127">
        <v>1</v>
      </c>
      <c r="I316" s="127">
        <v>10</v>
      </c>
      <c r="J316" s="127">
        <v>114</v>
      </c>
      <c r="K316" s="126">
        <v>31</v>
      </c>
    </row>
    <row r="317" spans="1:11" s="32" customFormat="1">
      <c r="A317" s="23"/>
      <c r="B317" s="121"/>
      <c r="C317" s="127"/>
      <c r="D317" s="127"/>
      <c r="E317" s="127"/>
      <c r="F317" s="127"/>
      <c r="G317" s="127"/>
      <c r="H317" s="127"/>
      <c r="I317" s="127"/>
      <c r="J317" s="127"/>
      <c r="K317" s="126"/>
    </row>
    <row r="318" spans="1:11" s="32" customFormat="1">
      <c r="A318" s="23" t="s">
        <v>53</v>
      </c>
      <c r="B318" s="121" t="s">
        <v>709</v>
      </c>
      <c r="C318" s="127">
        <v>19</v>
      </c>
      <c r="D318" s="127">
        <v>1379</v>
      </c>
      <c r="E318" s="127">
        <v>743</v>
      </c>
      <c r="F318" s="127">
        <v>636</v>
      </c>
      <c r="G318" s="127">
        <v>137</v>
      </c>
      <c r="H318" s="127">
        <v>1</v>
      </c>
      <c r="I318" s="127">
        <v>21</v>
      </c>
      <c r="J318" s="127">
        <v>442</v>
      </c>
      <c r="K318" s="126">
        <v>41</v>
      </c>
    </row>
    <row r="319" spans="1:11" s="32" customFormat="1">
      <c r="A319" s="23"/>
      <c r="B319" s="121" t="s">
        <v>724</v>
      </c>
      <c r="C319" s="127">
        <v>19</v>
      </c>
      <c r="D319" s="127">
        <v>1363</v>
      </c>
      <c r="E319" s="127">
        <v>757</v>
      </c>
      <c r="F319" s="127">
        <v>606</v>
      </c>
      <c r="G319" s="127">
        <v>156</v>
      </c>
      <c r="H319" s="127">
        <v>1</v>
      </c>
      <c r="I319" s="127">
        <v>21</v>
      </c>
      <c r="J319" s="127">
        <v>445</v>
      </c>
      <c r="K319" s="126">
        <v>39</v>
      </c>
    </row>
    <row r="320" spans="1:11" s="32" customFormat="1">
      <c r="A320" s="23"/>
      <c r="B320" s="121" t="s">
        <v>731</v>
      </c>
      <c r="C320" s="127">
        <v>19</v>
      </c>
      <c r="D320" s="127">
        <v>1343</v>
      </c>
      <c r="E320" s="127">
        <v>770</v>
      </c>
      <c r="F320" s="127">
        <v>573</v>
      </c>
      <c r="G320" s="127">
        <v>152</v>
      </c>
      <c r="H320" s="127">
        <v>1</v>
      </c>
      <c r="I320" s="127">
        <v>20</v>
      </c>
      <c r="J320" s="127">
        <v>437</v>
      </c>
      <c r="K320" s="126">
        <v>38</v>
      </c>
    </row>
    <row r="321" spans="1:11" s="32" customFormat="1">
      <c r="A321" s="23"/>
      <c r="B321" s="121" t="s">
        <v>871</v>
      </c>
      <c r="C321" s="127">
        <v>19</v>
      </c>
      <c r="D321" s="127">
        <v>1335</v>
      </c>
      <c r="E321" s="127">
        <v>780</v>
      </c>
      <c r="F321" s="127">
        <v>555</v>
      </c>
      <c r="G321" s="127">
        <v>143</v>
      </c>
      <c r="H321" s="127">
        <v>1</v>
      </c>
      <c r="I321" s="127">
        <v>19</v>
      </c>
      <c r="J321" s="127">
        <v>393</v>
      </c>
      <c r="K321" s="126">
        <v>39</v>
      </c>
    </row>
    <row r="322" spans="1:11" s="32" customFormat="1">
      <c r="A322" s="23"/>
      <c r="B322" s="121" t="s">
        <v>1498</v>
      </c>
      <c r="C322" s="127">
        <v>18</v>
      </c>
      <c r="D322" s="127">
        <v>1325</v>
      </c>
      <c r="E322" s="127">
        <v>766</v>
      </c>
      <c r="F322" s="127">
        <v>559</v>
      </c>
      <c r="G322" s="127">
        <v>150</v>
      </c>
      <c r="H322" s="127">
        <v>1</v>
      </c>
      <c r="I322" s="127">
        <v>17</v>
      </c>
      <c r="J322" s="127">
        <v>344</v>
      </c>
      <c r="K322" s="126">
        <v>39</v>
      </c>
    </row>
    <row r="323" spans="1:11" s="32" customFormat="1">
      <c r="A323" s="23"/>
      <c r="B323" s="121"/>
      <c r="C323" s="127"/>
      <c r="D323" s="127"/>
      <c r="E323" s="127"/>
      <c r="F323" s="127"/>
      <c r="G323" s="127"/>
      <c r="H323" s="127"/>
      <c r="I323" s="127"/>
      <c r="J323" s="127"/>
      <c r="K323" s="126"/>
    </row>
    <row r="324" spans="1:11" s="32" customFormat="1">
      <c r="A324" s="23" t="s">
        <v>54</v>
      </c>
      <c r="B324" s="121" t="s">
        <v>709</v>
      </c>
      <c r="C324" s="127">
        <v>9</v>
      </c>
      <c r="D324" s="127">
        <v>503</v>
      </c>
      <c r="E324" s="127">
        <v>294</v>
      </c>
      <c r="F324" s="127">
        <v>209</v>
      </c>
      <c r="G324" s="127">
        <v>68</v>
      </c>
      <c r="H324" s="127">
        <v>1</v>
      </c>
      <c r="I324" s="127">
        <v>16</v>
      </c>
      <c r="J324" s="127">
        <v>334</v>
      </c>
      <c r="K324" s="126">
        <v>46</v>
      </c>
    </row>
    <row r="325" spans="1:11" s="32" customFormat="1">
      <c r="A325" s="23"/>
      <c r="B325" s="121" t="s">
        <v>724</v>
      </c>
      <c r="C325" s="127">
        <v>9</v>
      </c>
      <c r="D325" s="127">
        <v>508</v>
      </c>
      <c r="E325" s="127">
        <v>294</v>
      </c>
      <c r="F325" s="127">
        <v>214</v>
      </c>
      <c r="G325" s="127">
        <v>65</v>
      </c>
      <c r="H325" s="127">
        <v>1</v>
      </c>
      <c r="I325" s="127">
        <v>16</v>
      </c>
      <c r="J325" s="127">
        <v>346</v>
      </c>
      <c r="K325" s="126">
        <v>46</v>
      </c>
    </row>
    <row r="326" spans="1:11" s="32" customFormat="1">
      <c r="A326" s="23"/>
      <c r="B326" s="121" t="s">
        <v>731</v>
      </c>
      <c r="C326" s="127">
        <v>9</v>
      </c>
      <c r="D326" s="127">
        <v>501</v>
      </c>
      <c r="E326" s="127">
        <v>288</v>
      </c>
      <c r="F326" s="127">
        <v>213</v>
      </c>
      <c r="G326" s="127">
        <v>66</v>
      </c>
      <c r="H326" s="127">
        <v>1</v>
      </c>
      <c r="I326" s="127">
        <v>16</v>
      </c>
      <c r="J326" s="127">
        <v>331</v>
      </c>
      <c r="K326" s="126">
        <v>47</v>
      </c>
    </row>
    <row r="327" spans="1:11" s="32" customFormat="1">
      <c r="A327" s="23"/>
      <c r="B327" s="121" t="s">
        <v>871</v>
      </c>
      <c r="C327" s="127">
        <v>9</v>
      </c>
      <c r="D327" s="127">
        <v>508</v>
      </c>
      <c r="E327" s="127">
        <v>292</v>
      </c>
      <c r="F327" s="127">
        <v>216</v>
      </c>
      <c r="G327" s="127">
        <v>69</v>
      </c>
      <c r="H327" s="127">
        <v>1</v>
      </c>
      <c r="I327" s="127">
        <v>16</v>
      </c>
      <c r="J327" s="127">
        <v>374</v>
      </c>
      <c r="K327" s="126">
        <v>45</v>
      </c>
    </row>
    <row r="328" spans="1:11" s="32" customFormat="1">
      <c r="A328" s="23"/>
      <c r="B328" s="121" t="s">
        <v>1498</v>
      </c>
      <c r="C328" s="127">
        <v>9</v>
      </c>
      <c r="D328" s="127">
        <v>502</v>
      </c>
      <c r="E328" s="127">
        <v>274</v>
      </c>
      <c r="F328" s="127">
        <v>228</v>
      </c>
      <c r="G328" s="127">
        <v>71</v>
      </c>
      <c r="H328" s="127">
        <v>1</v>
      </c>
      <c r="I328" s="127">
        <v>16</v>
      </c>
      <c r="J328" s="127">
        <v>354</v>
      </c>
      <c r="K328" s="126">
        <v>44</v>
      </c>
    </row>
    <row r="329" spans="1:11" s="32" customFormat="1">
      <c r="A329" s="23"/>
      <c r="B329" s="121"/>
      <c r="C329" s="127"/>
      <c r="D329" s="127"/>
      <c r="E329" s="127"/>
      <c r="F329" s="127"/>
      <c r="G329" s="127"/>
      <c r="H329" s="127"/>
      <c r="I329" s="127"/>
      <c r="J329" s="127"/>
      <c r="K329" s="126"/>
    </row>
    <row r="330" spans="1:11" s="32" customFormat="1">
      <c r="A330" s="37" t="s">
        <v>55</v>
      </c>
      <c r="B330" s="121" t="s">
        <v>709</v>
      </c>
      <c r="C330" s="127">
        <v>10</v>
      </c>
      <c r="D330" s="127">
        <v>456</v>
      </c>
      <c r="E330" s="127">
        <v>266</v>
      </c>
      <c r="F330" s="127">
        <v>190</v>
      </c>
      <c r="G330" s="127">
        <v>53</v>
      </c>
      <c r="H330" s="127" t="s">
        <v>68</v>
      </c>
      <c r="I330" s="127" t="s">
        <v>68</v>
      </c>
      <c r="J330" s="127" t="s">
        <v>68</v>
      </c>
      <c r="K330" s="126" t="s">
        <v>68</v>
      </c>
    </row>
    <row r="331" spans="1:11" s="32" customFormat="1">
      <c r="A331" s="23"/>
      <c r="B331" s="121" t="s">
        <v>724</v>
      </c>
      <c r="C331" s="127">
        <v>9</v>
      </c>
      <c r="D331" s="127">
        <v>459</v>
      </c>
      <c r="E331" s="127">
        <v>261</v>
      </c>
      <c r="F331" s="127">
        <v>198</v>
      </c>
      <c r="G331" s="127">
        <v>57</v>
      </c>
      <c r="H331" s="127" t="s">
        <v>68</v>
      </c>
      <c r="I331" s="127" t="s">
        <v>68</v>
      </c>
      <c r="J331" s="127" t="s">
        <v>68</v>
      </c>
      <c r="K331" s="126" t="s">
        <v>68</v>
      </c>
    </row>
    <row r="332" spans="1:11" s="32" customFormat="1">
      <c r="A332" s="23"/>
      <c r="B332" s="121" t="s">
        <v>731</v>
      </c>
      <c r="C332" s="127">
        <v>9</v>
      </c>
      <c r="D332" s="127">
        <v>461</v>
      </c>
      <c r="E332" s="127">
        <v>266</v>
      </c>
      <c r="F332" s="127">
        <v>195</v>
      </c>
      <c r="G332" s="127">
        <v>53</v>
      </c>
      <c r="H332" s="127" t="s">
        <v>68</v>
      </c>
      <c r="I332" s="127" t="s">
        <v>68</v>
      </c>
      <c r="J332" s="127" t="s">
        <v>68</v>
      </c>
      <c r="K332" s="126" t="s">
        <v>68</v>
      </c>
    </row>
    <row r="333" spans="1:11" s="32" customFormat="1">
      <c r="A333" s="23"/>
      <c r="B333" s="121" t="s">
        <v>871</v>
      </c>
      <c r="C333" s="127">
        <v>10</v>
      </c>
      <c r="D333" s="127">
        <v>455</v>
      </c>
      <c r="E333" s="127">
        <v>269</v>
      </c>
      <c r="F333" s="127">
        <v>186</v>
      </c>
      <c r="G333" s="127">
        <v>58</v>
      </c>
      <c r="H333" s="127" t="s">
        <v>68</v>
      </c>
      <c r="I333" s="127" t="s">
        <v>68</v>
      </c>
      <c r="J333" s="127" t="s">
        <v>68</v>
      </c>
      <c r="K333" s="126" t="s">
        <v>68</v>
      </c>
    </row>
    <row r="334" spans="1:11" s="32" customFormat="1">
      <c r="A334" s="23"/>
      <c r="B334" s="121" t="s">
        <v>1498</v>
      </c>
      <c r="C334" s="127">
        <v>11</v>
      </c>
      <c r="D334" s="127">
        <v>469</v>
      </c>
      <c r="E334" s="127">
        <v>268</v>
      </c>
      <c r="F334" s="127">
        <v>201</v>
      </c>
      <c r="G334" s="127">
        <v>60</v>
      </c>
      <c r="H334" s="127" t="s">
        <v>68</v>
      </c>
      <c r="I334" s="127" t="s">
        <v>68</v>
      </c>
      <c r="J334" s="127" t="s">
        <v>68</v>
      </c>
      <c r="K334" s="126" t="s">
        <v>68</v>
      </c>
    </row>
    <row r="335" spans="1:11" s="32" customFormat="1">
      <c r="A335" s="23"/>
      <c r="B335" s="121"/>
      <c r="C335" s="127"/>
      <c r="D335" s="127"/>
      <c r="E335" s="127"/>
      <c r="F335" s="127"/>
      <c r="G335" s="127"/>
      <c r="H335" s="127"/>
      <c r="I335" s="127"/>
      <c r="J335" s="127"/>
      <c r="K335" s="126"/>
    </row>
    <row r="336" spans="1:11" s="32" customFormat="1">
      <c r="A336" s="23" t="s">
        <v>56</v>
      </c>
      <c r="B336" s="121" t="s">
        <v>709</v>
      </c>
      <c r="C336" s="127">
        <v>30</v>
      </c>
      <c r="D336" s="127">
        <v>3332</v>
      </c>
      <c r="E336" s="127">
        <v>1869</v>
      </c>
      <c r="F336" s="127">
        <v>1463</v>
      </c>
      <c r="G336" s="127">
        <v>305</v>
      </c>
      <c r="H336" s="127">
        <v>2</v>
      </c>
      <c r="I336" s="127">
        <v>66</v>
      </c>
      <c r="J336" s="127">
        <v>1313</v>
      </c>
      <c r="K336" s="126">
        <v>117</v>
      </c>
    </row>
    <row r="337" spans="1:11" s="32" customFormat="1">
      <c r="A337" s="23"/>
      <c r="B337" s="121" t="s">
        <v>724</v>
      </c>
      <c r="C337" s="127">
        <v>30</v>
      </c>
      <c r="D337" s="127">
        <v>3179</v>
      </c>
      <c r="E337" s="127">
        <v>1845</v>
      </c>
      <c r="F337" s="127">
        <v>1334</v>
      </c>
      <c r="G337" s="127">
        <v>323</v>
      </c>
      <c r="H337" s="127">
        <v>2</v>
      </c>
      <c r="I337" s="127">
        <v>59</v>
      </c>
      <c r="J337" s="127">
        <v>1235</v>
      </c>
      <c r="K337" s="126">
        <v>117</v>
      </c>
    </row>
    <row r="338" spans="1:11" s="32" customFormat="1">
      <c r="A338" s="23"/>
      <c r="B338" s="121" t="s">
        <v>731</v>
      </c>
      <c r="C338" s="127">
        <v>31</v>
      </c>
      <c r="D338" s="127">
        <v>3241</v>
      </c>
      <c r="E338" s="127">
        <v>1806</v>
      </c>
      <c r="F338" s="127">
        <v>1435</v>
      </c>
      <c r="G338" s="127">
        <v>325</v>
      </c>
      <c r="H338" s="127">
        <v>2</v>
      </c>
      <c r="I338" s="127">
        <v>58</v>
      </c>
      <c r="J338" s="127">
        <v>1189</v>
      </c>
      <c r="K338" s="126">
        <v>118</v>
      </c>
    </row>
    <row r="339" spans="1:11" s="32" customFormat="1">
      <c r="A339" s="23"/>
      <c r="B339" s="121" t="s">
        <v>871</v>
      </c>
      <c r="C339" s="127">
        <v>31</v>
      </c>
      <c r="D339" s="127">
        <v>3107</v>
      </c>
      <c r="E339" s="127">
        <v>1717</v>
      </c>
      <c r="F339" s="127">
        <v>1390</v>
      </c>
      <c r="G339" s="127">
        <v>328</v>
      </c>
      <c r="H339" s="127">
        <v>2</v>
      </c>
      <c r="I339" s="127">
        <v>66</v>
      </c>
      <c r="J339" s="127">
        <v>1141</v>
      </c>
      <c r="K339" s="126">
        <v>122</v>
      </c>
    </row>
    <row r="340" spans="1:11" s="32" customFormat="1">
      <c r="A340" s="23"/>
      <c r="B340" s="121" t="s">
        <v>1498</v>
      </c>
      <c r="C340" s="127">
        <v>31</v>
      </c>
      <c r="D340" s="127">
        <v>3057</v>
      </c>
      <c r="E340" s="127">
        <v>1684</v>
      </c>
      <c r="F340" s="127">
        <v>1373</v>
      </c>
      <c r="G340" s="127">
        <v>320</v>
      </c>
      <c r="H340" s="127">
        <v>2</v>
      </c>
      <c r="I340" s="127">
        <v>66</v>
      </c>
      <c r="J340" s="127">
        <v>1159</v>
      </c>
      <c r="K340" s="126">
        <v>124</v>
      </c>
    </row>
    <row r="341" spans="1:11" s="32" customFormat="1">
      <c r="A341" s="23"/>
      <c r="B341" s="121"/>
      <c r="C341" s="127"/>
      <c r="D341" s="127"/>
      <c r="E341" s="127"/>
      <c r="F341" s="127"/>
      <c r="G341" s="127"/>
      <c r="H341" s="127"/>
      <c r="I341" s="127"/>
      <c r="J341" s="127"/>
      <c r="K341" s="126"/>
    </row>
    <row r="342" spans="1:11" s="32" customFormat="1">
      <c r="A342" s="6" t="s">
        <v>57</v>
      </c>
      <c r="B342" s="121" t="s">
        <v>709</v>
      </c>
      <c r="C342" s="127">
        <v>8</v>
      </c>
      <c r="D342" s="127">
        <v>2582</v>
      </c>
      <c r="E342" s="127">
        <v>1396</v>
      </c>
      <c r="F342" s="127">
        <v>1186</v>
      </c>
      <c r="G342" s="127">
        <v>176</v>
      </c>
      <c r="H342" s="127">
        <v>4</v>
      </c>
      <c r="I342" s="127">
        <v>56</v>
      </c>
      <c r="J342" s="127">
        <v>1227</v>
      </c>
      <c r="K342" s="126">
        <v>144</v>
      </c>
    </row>
    <row r="343" spans="1:11" s="32" customFormat="1">
      <c r="A343" s="23"/>
      <c r="B343" s="121" t="s">
        <v>724</v>
      </c>
      <c r="C343" s="127">
        <v>8</v>
      </c>
      <c r="D343" s="127">
        <v>2598</v>
      </c>
      <c r="E343" s="127">
        <v>1420</v>
      </c>
      <c r="F343" s="127">
        <v>1178</v>
      </c>
      <c r="G343" s="127">
        <v>169</v>
      </c>
      <c r="H343" s="127">
        <v>4</v>
      </c>
      <c r="I343" s="127">
        <v>56</v>
      </c>
      <c r="J343" s="127">
        <v>1242</v>
      </c>
      <c r="K343" s="126">
        <v>150</v>
      </c>
    </row>
    <row r="344" spans="1:11" s="32" customFormat="1">
      <c r="A344" s="23"/>
      <c r="B344" s="121" t="s">
        <v>731</v>
      </c>
      <c r="C344" s="127">
        <v>8</v>
      </c>
      <c r="D344" s="127">
        <v>2588</v>
      </c>
      <c r="E344" s="127">
        <v>1454</v>
      </c>
      <c r="F344" s="127">
        <v>1134</v>
      </c>
      <c r="G344" s="127">
        <v>165</v>
      </c>
      <c r="H344" s="127">
        <v>4</v>
      </c>
      <c r="I344" s="127">
        <v>54</v>
      </c>
      <c r="J344" s="127">
        <v>1213</v>
      </c>
      <c r="K344" s="127">
        <v>152</v>
      </c>
    </row>
    <row r="345" spans="1:11" s="32" customFormat="1">
      <c r="A345" s="23"/>
      <c r="B345" s="121" t="s">
        <v>871</v>
      </c>
      <c r="C345" s="127">
        <v>8</v>
      </c>
      <c r="D345" s="127">
        <v>2579</v>
      </c>
      <c r="E345" s="127">
        <v>1433</v>
      </c>
      <c r="F345" s="127">
        <v>1146</v>
      </c>
      <c r="G345" s="127">
        <v>172</v>
      </c>
      <c r="H345" s="127">
        <v>4</v>
      </c>
      <c r="I345" s="127">
        <v>61</v>
      </c>
      <c r="J345" s="127">
        <v>1244</v>
      </c>
      <c r="K345" s="127">
        <v>151</v>
      </c>
    </row>
    <row r="346" spans="1:11" s="32" customFormat="1">
      <c r="A346" s="23"/>
      <c r="B346" s="121" t="s">
        <v>1498</v>
      </c>
      <c r="C346" s="127">
        <v>8</v>
      </c>
      <c r="D346" s="127">
        <v>2514</v>
      </c>
      <c r="E346" s="127">
        <v>1350</v>
      </c>
      <c r="F346" s="127">
        <v>1164</v>
      </c>
      <c r="G346" s="127">
        <v>170</v>
      </c>
      <c r="H346" s="127">
        <v>4</v>
      </c>
      <c r="I346" s="127">
        <v>59</v>
      </c>
      <c r="J346" s="127">
        <v>1271</v>
      </c>
      <c r="K346" s="126">
        <v>151</v>
      </c>
    </row>
    <row r="347" spans="1:11" s="32" customFormat="1">
      <c r="A347" s="23"/>
      <c r="B347" s="121"/>
      <c r="C347" s="127"/>
      <c r="D347" s="127"/>
      <c r="E347" s="127"/>
      <c r="F347" s="127"/>
      <c r="G347" s="127"/>
      <c r="H347" s="127"/>
      <c r="I347" s="127"/>
      <c r="J347" s="127"/>
      <c r="K347" s="126"/>
    </row>
    <row r="348" spans="1:11" s="32" customFormat="1">
      <c r="A348" s="23" t="s">
        <v>58</v>
      </c>
      <c r="B348" s="121" t="s">
        <v>709</v>
      </c>
      <c r="C348" s="127">
        <v>15</v>
      </c>
      <c r="D348" s="127">
        <v>1117</v>
      </c>
      <c r="E348" s="127">
        <v>601</v>
      </c>
      <c r="F348" s="127">
        <v>516</v>
      </c>
      <c r="G348" s="127">
        <v>117</v>
      </c>
      <c r="H348" s="127">
        <v>1</v>
      </c>
      <c r="I348" s="127">
        <v>21</v>
      </c>
      <c r="J348" s="127">
        <v>476</v>
      </c>
      <c r="K348" s="126">
        <v>46</v>
      </c>
    </row>
    <row r="349" spans="1:11" s="32" customFormat="1">
      <c r="A349" s="23"/>
      <c r="B349" s="121" t="s">
        <v>724</v>
      </c>
      <c r="C349" s="127">
        <v>15</v>
      </c>
      <c r="D349" s="127">
        <v>1061</v>
      </c>
      <c r="E349" s="127">
        <v>562</v>
      </c>
      <c r="F349" s="127">
        <v>499</v>
      </c>
      <c r="G349" s="127">
        <v>130</v>
      </c>
      <c r="H349" s="127">
        <v>1</v>
      </c>
      <c r="I349" s="127">
        <v>21</v>
      </c>
      <c r="J349" s="127">
        <v>483</v>
      </c>
      <c r="K349" s="126">
        <v>51</v>
      </c>
    </row>
    <row r="350" spans="1:11" s="32" customFormat="1">
      <c r="A350" s="23"/>
      <c r="B350" s="121" t="s">
        <v>731</v>
      </c>
      <c r="C350" s="127">
        <v>15</v>
      </c>
      <c r="D350" s="127">
        <v>1045</v>
      </c>
      <c r="E350" s="127">
        <v>536</v>
      </c>
      <c r="F350" s="127">
        <v>509</v>
      </c>
      <c r="G350" s="127">
        <v>124</v>
      </c>
      <c r="H350" s="127">
        <v>1</v>
      </c>
      <c r="I350" s="127">
        <v>21</v>
      </c>
      <c r="J350" s="127">
        <v>461</v>
      </c>
      <c r="K350" s="126">
        <v>51</v>
      </c>
    </row>
    <row r="351" spans="1:11" s="32" customFormat="1">
      <c r="A351" s="23"/>
      <c r="B351" s="121" t="s">
        <v>871</v>
      </c>
      <c r="C351" s="127">
        <v>15</v>
      </c>
      <c r="D351" s="127">
        <v>1056</v>
      </c>
      <c r="E351" s="127">
        <v>555</v>
      </c>
      <c r="F351" s="127">
        <v>501</v>
      </c>
      <c r="G351" s="127">
        <v>117</v>
      </c>
      <c r="H351" s="127">
        <v>1</v>
      </c>
      <c r="I351" s="127">
        <v>21</v>
      </c>
      <c r="J351" s="127">
        <v>461</v>
      </c>
      <c r="K351" s="126">
        <v>53</v>
      </c>
    </row>
    <row r="352" spans="1:11" s="32" customFormat="1">
      <c r="A352" s="23"/>
      <c r="B352" s="121" t="s">
        <v>1498</v>
      </c>
      <c r="C352" s="127">
        <v>15</v>
      </c>
      <c r="D352" s="127">
        <v>1048</v>
      </c>
      <c r="E352" s="127">
        <v>555</v>
      </c>
      <c r="F352" s="127">
        <v>493</v>
      </c>
      <c r="G352" s="127">
        <v>111</v>
      </c>
      <c r="H352" s="127">
        <v>1</v>
      </c>
      <c r="I352" s="127">
        <v>28</v>
      </c>
      <c r="J352" s="127">
        <v>432</v>
      </c>
      <c r="K352" s="126">
        <v>54</v>
      </c>
    </row>
    <row r="353" spans="1:11" s="32" customFormat="1">
      <c r="A353" s="23"/>
      <c r="B353" s="121"/>
      <c r="C353" s="127"/>
      <c r="D353" s="127"/>
      <c r="E353" s="127"/>
      <c r="F353" s="127"/>
      <c r="G353" s="127"/>
      <c r="H353" s="127"/>
      <c r="I353" s="127"/>
      <c r="J353" s="127"/>
      <c r="K353" s="126"/>
    </row>
    <row r="354" spans="1:11" s="32" customFormat="1">
      <c r="A354" s="23" t="s">
        <v>59</v>
      </c>
      <c r="B354" s="121" t="s">
        <v>709</v>
      </c>
      <c r="C354" s="127">
        <v>8</v>
      </c>
      <c r="D354" s="127">
        <v>1270</v>
      </c>
      <c r="E354" s="127">
        <v>685</v>
      </c>
      <c r="F354" s="127">
        <v>585</v>
      </c>
      <c r="G354" s="127">
        <v>103</v>
      </c>
      <c r="H354" s="127">
        <v>2</v>
      </c>
      <c r="I354" s="127">
        <v>47</v>
      </c>
      <c r="J354" s="127">
        <v>728</v>
      </c>
      <c r="K354" s="126">
        <v>57</v>
      </c>
    </row>
    <row r="355" spans="1:11" s="32" customFormat="1">
      <c r="A355" s="23"/>
      <c r="B355" s="121" t="s">
        <v>724</v>
      </c>
      <c r="C355" s="127">
        <v>8</v>
      </c>
      <c r="D355" s="127">
        <v>1214</v>
      </c>
      <c r="E355" s="127">
        <v>639</v>
      </c>
      <c r="F355" s="127">
        <v>575</v>
      </c>
      <c r="G355" s="127">
        <v>101</v>
      </c>
      <c r="H355" s="127">
        <v>2</v>
      </c>
      <c r="I355" s="127">
        <v>30</v>
      </c>
      <c r="J355" s="127">
        <v>679</v>
      </c>
      <c r="K355" s="126">
        <v>61</v>
      </c>
    </row>
    <row r="356" spans="1:11" s="32" customFormat="1">
      <c r="A356" s="23"/>
      <c r="B356" s="121" t="s">
        <v>731</v>
      </c>
      <c r="C356" s="127">
        <v>8</v>
      </c>
      <c r="D356" s="127">
        <v>1163</v>
      </c>
      <c r="E356" s="127">
        <v>597</v>
      </c>
      <c r="F356" s="127">
        <v>566</v>
      </c>
      <c r="G356" s="127">
        <v>102</v>
      </c>
      <c r="H356" s="127">
        <v>2</v>
      </c>
      <c r="I356" s="127">
        <v>29</v>
      </c>
      <c r="J356" s="127">
        <v>637</v>
      </c>
      <c r="K356" s="126">
        <v>52</v>
      </c>
    </row>
    <row r="357" spans="1:11" s="32" customFormat="1">
      <c r="A357" s="23"/>
      <c r="B357" s="121" t="s">
        <v>871</v>
      </c>
      <c r="C357" s="127">
        <v>8</v>
      </c>
      <c r="D357" s="127">
        <v>1135</v>
      </c>
      <c r="E357" s="127">
        <v>587</v>
      </c>
      <c r="F357" s="127">
        <v>548</v>
      </c>
      <c r="G357" s="127">
        <v>101</v>
      </c>
      <c r="H357" s="127">
        <v>2</v>
      </c>
      <c r="I357" s="127">
        <v>29</v>
      </c>
      <c r="J357" s="127">
        <v>607</v>
      </c>
      <c r="K357" s="126">
        <v>71</v>
      </c>
    </row>
    <row r="358" spans="1:11" s="32" customFormat="1">
      <c r="A358" s="23"/>
      <c r="B358" s="121" t="s">
        <v>1498</v>
      </c>
      <c r="C358" s="127">
        <v>7</v>
      </c>
      <c r="D358" s="127">
        <v>1114</v>
      </c>
      <c r="E358" s="127">
        <v>573</v>
      </c>
      <c r="F358" s="127">
        <v>541</v>
      </c>
      <c r="G358" s="127">
        <v>94</v>
      </c>
      <c r="H358" s="127">
        <v>2</v>
      </c>
      <c r="I358" s="127">
        <v>32</v>
      </c>
      <c r="J358" s="127">
        <v>642</v>
      </c>
      <c r="K358" s="126">
        <v>77</v>
      </c>
    </row>
    <row r="359" spans="1:11" s="32" customFormat="1">
      <c r="A359" s="23"/>
      <c r="B359" s="121"/>
      <c r="C359" s="127"/>
      <c r="D359" s="127"/>
      <c r="E359" s="127"/>
      <c r="F359" s="127"/>
      <c r="G359" s="127"/>
      <c r="H359" s="127"/>
      <c r="I359" s="127"/>
      <c r="J359" s="127"/>
      <c r="K359" s="126"/>
    </row>
    <row r="360" spans="1:11" s="32" customFormat="1">
      <c r="A360" s="23" t="s">
        <v>60</v>
      </c>
      <c r="B360" s="121" t="s">
        <v>709</v>
      </c>
      <c r="C360" s="127">
        <v>1</v>
      </c>
      <c r="D360" s="127">
        <v>206</v>
      </c>
      <c r="E360" s="127">
        <v>117</v>
      </c>
      <c r="F360" s="127">
        <v>89</v>
      </c>
      <c r="G360" s="127">
        <v>25</v>
      </c>
      <c r="H360" s="127">
        <v>1</v>
      </c>
      <c r="I360" s="127">
        <v>4</v>
      </c>
      <c r="J360" s="127">
        <v>86</v>
      </c>
      <c r="K360" s="126" t="s">
        <v>68</v>
      </c>
    </row>
    <row r="361" spans="1:11" s="32" customFormat="1">
      <c r="A361" s="23"/>
      <c r="B361" s="121" t="s">
        <v>724</v>
      </c>
      <c r="C361" s="127">
        <v>1</v>
      </c>
      <c r="D361" s="127">
        <v>212</v>
      </c>
      <c r="E361" s="127">
        <v>123</v>
      </c>
      <c r="F361" s="127">
        <v>89</v>
      </c>
      <c r="G361" s="127">
        <v>23</v>
      </c>
      <c r="H361" s="127">
        <v>1</v>
      </c>
      <c r="I361" s="127">
        <v>4</v>
      </c>
      <c r="J361" s="127">
        <v>69</v>
      </c>
      <c r="K361" s="126" t="s">
        <v>68</v>
      </c>
    </row>
    <row r="362" spans="1:11" s="32" customFormat="1">
      <c r="A362" s="23"/>
      <c r="B362" s="121" t="s">
        <v>731</v>
      </c>
      <c r="C362" s="127">
        <v>1</v>
      </c>
      <c r="D362" s="127">
        <v>206</v>
      </c>
      <c r="E362" s="127">
        <v>117</v>
      </c>
      <c r="F362" s="127">
        <v>89</v>
      </c>
      <c r="G362" s="127">
        <v>23</v>
      </c>
      <c r="H362" s="127">
        <v>1</v>
      </c>
      <c r="I362" s="127">
        <v>4</v>
      </c>
      <c r="J362" s="127">
        <v>59</v>
      </c>
      <c r="K362" s="126" t="s">
        <v>68</v>
      </c>
    </row>
    <row r="363" spans="1:11" s="32" customFormat="1">
      <c r="A363" s="23"/>
      <c r="B363" s="121" t="s">
        <v>871</v>
      </c>
      <c r="C363" s="127">
        <v>1</v>
      </c>
      <c r="D363" s="127">
        <v>206</v>
      </c>
      <c r="E363" s="127">
        <v>117</v>
      </c>
      <c r="F363" s="127">
        <v>89</v>
      </c>
      <c r="G363" s="127">
        <v>22</v>
      </c>
      <c r="H363" s="127">
        <v>1</v>
      </c>
      <c r="I363" s="127">
        <v>4</v>
      </c>
      <c r="J363" s="127">
        <v>51</v>
      </c>
      <c r="K363" s="126" t="s">
        <v>68</v>
      </c>
    </row>
    <row r="364" spans="1:11" s="32" customFormat="1">
      <c r="A364" s="23"/>
      <c r="B364" s="121" t="s">
        <v>1498</v>
      </c>
      <c r="C364" s="127">
        <v>1</v>
      </c>
      <c r="D364" s="127">
        <v>202</v>
      </c>
      <c r="E364" s="127">
        <v>122</v>
      </c>
      <c r="F364" s="127">
        <v>80</v>
      </c>
      <c r="G364" s="127">
        <v>23</v>
      </c>
      <c r="H364" s="127">
        <v>1</v>
      </c>
      <c r="I364" s="127">
        <v>5</v>
      </c>
      <c r="J364" s="127">
        <v>60</v>
      </c>
      <c r="K364" s="126" t="s">
        <v>68</v>
      </c>
    </row>
    <row r="365" spans="1:11" s="32" customFormat="1">
      <c r="A365" s="23"/>
      <c r="B365" s="121"/>
      <c r="C365" s="127"/>
      <c r="D365" s="127"/>
      <c r="E365" s="127"/>
      <c r="F365" s="127"/>
      <c r="G365" s="127"/>
      <c r="H365" s="127"/>
      <c r="I365" s="127"/>
      <c r="J365" s="127"/>
      <c r="K365" s="126"/>
    </row>
    <row r="366" spans="1:11" s="32" customFormat="1">
      <c r="A366" s="23" t="s">
        <v>61</v>
      </c>
      <c r="B366" s="121" t="s">
        <v>709</v>
      </c>
      <c r="C366" s="127">
        <v>4</v>
      </c>
      <c r="D366" s="127">
        <v>309</v>
      </c>
      <c r="E366" s="127">
        <v>170</v>
      </c>
      <c r="F366" s="127">
        <v>139</v>
      </c>
      <c r="G366" s="127">
        <v>38</v>
      </c>
      <c r="H366" s="127">
        <v>1</v>
      </c>
      <c r="I366" s="127">
        <v>8</v>
      </c>
      <c r="J366" s="127">
        <v>147</v>
      </c>
      <c r="K366" s="126">
        <v>17</v>
      </c>
    </row>
    <row r="367" spans="1:11" s="32" customFormat="1">
      <c r="A367" s="23"/>
      <c r="B367" s="121" t="s">
        <v>724</v>
      </c>
      <c r="C367" s="127">
        <v>4</v>
      </c>
      <c r="D367" s="127">
        <v>308</v>
      </c>
      <c r="E367" s="127">
        <v>168</v>
      </c>
      <c r="F367" s="127">
        <v>140</v>
      </c>
      <c r="G367" s="127">
        <v>29</v>
      </c>
      <c r="H367" s="127">
        <v>1</v>
      </c>
      <c r="I367" s="127">
        <v>8</v>
      </c>
      <c r="J367" s="127">
        <v>139</v>
      </c>
      <c r="K367" s="126">
        <v>21</v>
      </c>
    </row>
    <row r="368" spans="1:11" s="32" customFormat="1">
      <c r="A368" s="23"/>
      <c r="B368" s="121" t="s">
        <v>731</v>
      </c>
      <c r="C368" s="127">
        <v>4</v>
      </c>
      <c r="D368" s="127">
        <v>312</v>
      </c>
      <c r="E368" s="127">
        <v>158</v>
      </c>
      <c r="F368" s="127">
        <v>154</v>
      </c>
      <c r="G368" s="127">
        <v>32</v>
      </c>
      <c r="H368" s="127">
        <v>1</v>
      </c>
      <c r="I368" s="127">
        <v>7</v>
      </c>
      <c r="J368" s="127">
        <v>117</v>
      </c>
      <c r="K368" s="126">
        <v>22</v>
      </c>
    </row>
    <row r="369" spans="1:11" s="32" customFormat="1">
      <c r="A369" s="23"/>
      <c r="B369" s="121" t="s">
        <v>871</v>
      </c>
      <c r="C369" s="127">
        <v>4</v>
      </c>
      <c r="D369" s="127">
        <v>308</v>
      </c>
      <c r="E369" s="127">
        <v>156</v>
      </c>
      <c r="F369" s="127">
        <v>152</v>
      </c>
      <c r="G369" s="127">
        <v>33</v>
      </c>
      <c r="H369" s="127">
        <v>1</v>
      </c>
      <c r="I369" s="127">
        <v>7</v>
      </c>
      <c r="J369" s="127">
        <v>120</v>
      </c>
      <c r="K369" s="126">
        <v>18</v>
      </c>
    </row>
    <row r="370" spans="1:11" s="32" customFormat="1">
      <c r="A370" s="23"/>
      <c r="B370" s="121" t="s">
        <v>1498</v>
      </c>
      <c r="C370" s="127">
        <v>4</v>
      </c>
      <c r="D370" s="127">
        <v>284</v>
      </c>
      <c r="E370" s="127">
        <v>137</v>
      </c>
      <c r="F370" s="127">
        <v>147</v>
      </c>
      <c r="G370" s="127">
        <v>37</v>
      </c>
      <c r="H370" s="127">
        <v>1</v>
      </c>
      <c r="I370" s="127">
        <v>7</v>
      </c>
      <c r="J370" s="127">
        <v>119</v>
      </c>
      <c r="K370" s="126">
        <v>21</v>
      </c>
    </row>
    <row r="371" spans="1:11" s="32" customFormat="1">
      <c r="A371" s="23"/>
      <c r="B371" s="121"/>
      <c r="C371" s="127"/>
      <c r="D371" s="127"/>
      <c r="E371" s="127"/>
      <c r="F371" s="127"/>
      <c r="G371" s="127"/>
      <c r="H371" s="127"/>
      <c r="I371" s="127"/>
      <c r="J371" s="127"/>
      <c r="K371" s="126"/>
    </row>
    <row r="372" spans="1:11" s="32" customFormat="1">
      <c r="A372" s="23" t="s">
        <v>62</v>
      </c>
      <c r="B372" s="121" t="s">
        <v>709</v>
      </c>
      <c r="C372" s="127">
        <v>15</v>
      </c>
      <c r="D372" s="127">
        <v>1257</v>
      </c>
      <c r="E372" s="127">
        <v>668</v>
      </c>
      <c r="F372" s="127">
        <v>589</v>
      </c>
      <c r="G372" s="127">
        <v>121</v>
      </c>
      <c r="H372" s="127">
        <v>1</v>
      </c>
      <c r="I372" s="127">
        <v>15</v>
      </c>
      <c r="J372" s="127">
        <v>288</v>
      </c>
      <c r="K372" s="126">
        <v>29</v>
      </c>
    </row>
    <row r="373" spans="1:11" s="32" customFormat="1">
      <c r="A373" s="23"/>
      <c r="B373" s="121" t="s">
        <v>724</v>
      </c>
      <c r="C373" s="127">
        <v>15</v>
      </c>
      <c r="D373" s="127">
        <v>1232</v>
      </c>
      <c r="E373" s="127">
        <v>665</v>
      </c>
      <c r="F373" s="127">
        <v>567</v>
      </c>
      <c r="G373" s="127">
        <v>112</v>
      </c>
      <c r="H373" s="127">
        <v>1</v>
      </c>
      <c r="I373" s="127">
        <v>12</v>
      </c>
      <c r="J373" s="127">
        <v>235</v>
      </c>
      <c r="K373" s="126">
        <v>27</v>
      </c>
    </row>
    <row r="374" spans="1:11" s="32" customFormat="1">
      <c r="A374" s="23"/>
      <c r="B374" s="121" t="s">
        <v>731</v>
      </c>
      <c r="C374" s="127">
        <v>15</v>
      </c>
      <c r="D374" s="127">
        <v>1234</v>
      </c>
      <c r="E374" s="127">
        <v>675</v>
      </c>
      <c r="F374" s="127">
        <v>559</v>
      </c>
      <c r="G374" s="127">
        <v>107</v>
      </c>
      <c r="H374" s="127">
        <v>1</v>
      </c>
      <c r="I374" s="127">
        <v>14</v>
      </c>
      <c r="J374" s="127">
        <v>258</v>
      </c>
      <c r="K374" s="126">
        <v>30</v>
      </c>
    </row>
    <row r="375" spans="1:11" s="32" customFormat="1">
      <c r="A375" s="23"/>
      <c r="B375" s="121" t="s">
        <v>871</v>
      </c>
      <c r="C375" s="127">
        <v>15</v>
      </c>
      <c r="D375" s="127">
        <v>1201</v>
      </c>
      <c r="E375" s="127">
        <v>687</v>
      </c>
      <c r="F375" s="127">
        <v>514</v>
      </c>
      <c r="G375" s="127">
        <v>105</v>
      </c>
      <c r="H375" s="127">
        <v>1</v>
      </c>
      <c r="I375" s="127">
        <v>13</v>
      </c>
      <c r="J375" s="127">
        <v>224</v>
      </c>
      <c r="K375" s="126">
        <v>30</v>
      </c>
    </row>
    <row r="376" spans="1:11" s="32" customFormat="1">
      <c r="A376" s="23"/>
      <c r="B376" s="121" t="s">
        <v>1498</v>
      </c>
      <c r="C376" s="127">
        <v>15</v>
      </c>
      <c r="D376" s="127">
        <v>1175</v>
      </c>
      <c r="E376" s="127">
        <v>677</v>
      </c>
      <c r="F376" s="127">
        <v>498</v>
      </c>
      <c r="G376" s="127">
        <v>92</v>
      </c>
      <c r="H376" s="127">
        <v>1</v>
      </c>
      <c r="I376" s="127">
        <v>18</v>
      </c>
      <c r="J376" s="127">
        <v>248</v>
      </c>
      <c r="K376" s="126">
        <v>32</v>
      </c>
    </row>
    <row r="377" spans="1:11" s="32" customFormat="1">
      <c r="A377" s="23"/>
      <c r="B377" s="121"/>
      <c r="C377" s="127"/>
      <c r="D377" s="127"/>
      <c r="E377" s="127"/>
      <c r="F377" s="127"/>
      <c r="G377" s="127"/>
      <c r="H377" s="127"/>
      <c r="I377" s="127"/>
      <c r="J377" s="127"/>
      <c r="K377" s="126"/>
    </row>
    <row r="378" spans="1:11" s="32" customFormat="1">
      <c r="A378" s="23" t="s">
        <v>63</v>
      </c>
      <c r="B378" s="121" t="s">
        <v>709</v>
      </c>
      <c r="C378" s="127">
        <v>10</v>
      </c>
      <c r="D378" s="127">
        <v>1073</v>
      </c>
      <c r="E378" s="127">
        <v>566</v>
      </c>
      <c r="F378" s="127">
        <v>507</v>
      </c>
      <c r="G378" s="127">
        <v>110</v>
      </c>
      <c r="H378" s="127">
        <v>1</v>
      </c>
      <c r="I378" s="127">
        <v>20</v>
      </c>
      <c r="J378" s="127">
        <v>441</v>
      </c>
      <c r="K378" s="126">
        <v>35</v>
      </c>
    </row>
    <row r="379" spans="1:11" s="32" customFormat="1">
      <c r="A379" s="23"/>
      <c r="B379" s="121" t="s">
        <v>724</v>
      </c>
      <c r="C379" s="127">
        <v>10</v>
      </c>
      <c r="D379" s="127">
        <v>1045</v>
      </c>
      <c r="E379" s="127">
        <v>565</v>
      </c>
      <c r="F379" s="127">
        <v>480</v>
      </c>
      <c r="G379" s="127">
        <v>112</v>
      </c>
      <c r="H379" s="127">
        <v>1</v>
      </c>
      <c r="I379" s="127">
        <v>21</v>
      </c>
      <c r="J379" s="127">
        <v>462</v>
      </c>
      <c r="K379" s="126">
        <v>30</v>
      </c>
    </row>
    <row r="380" spans="1:11" s="32" customFormat="1">
      <c r="A380" s="23"/>
      <c r="B380" s="121" t="s">
        <v>731</v>
      </c>
      <c r="C380" s="127">
        <v>10</v>
      </c>
      <c r="D380" s="127">
        <v>995</v>
      </c>
      <c r="E380" s="127">
        <v>513</v>
      </c>
      <c r="F380" s="127">
        <v>482</v>
      </c>
      <c r="G380" s="127">
        <v>109</v>
      </c>
      <c r="H380" s="127">
        <v>1</v>
      </c>
      <c r="I380" s="127">
        <v>29</v>
      </c>
      <c r="J380" s="127">
        <v>446</v>
      </c>
      <c r="K380" s="126">
        <v>34</v>
      </c>
    </row>
    <row r="381" spans="1:11" s="32" customFormat="1">
      <c r="A381" s="23"/>
      <c r="B381" s="121" t="s">
        <v>871</v>
      </c>
      <c r="C381" s="127">
        <v>10</v>
      </c>
      <c r="D381" s="127">
        <v>937</v>
      </c>
      <c r="E381" s="127">
        <v>484</v>
      </c>
      <c r="F381" s="127">
        <v>453</v>
      </c>
      <c r="G381" s="127">
        <v>106</v>
      </c>
      <c r="H381" s="127">
        <v>1</v>
      </c>
      <c r="I381" s="127">
        <v>20</v>
      </c>
      <c r="J381" s="127">
        <v>412</v>
      </c>
      <c r="K381" s="126">
        <v>45</v>
      </c>
    </row>
    <row r="382" spans="1:11" s="32" customFormat="1">
      <c r="A382" s="23"/>
      <c r="B382" s="121" t="s">
        <v>1498</v>
      </c>
      <c r="C382" s="127">
        <v>10</v>
      </c>
      <c r="D382" s="127">
        <v>884</v>
      </c>
      <c r="E382" s="127">
        <v>446</v>
      </c>
      <c r="F382" s="127">
        <v>438</v>
      </c>
      <c r="G382" s="127">
        <v>105</v>
      </c>
      <c r="H382" s="127">
        <v>1</v>
      </c>
      <c r="I382" s="127">
        <v>27</v>
      </c>
      <c r="J382" s="127">
        <v>384</v>
      </c>
      <c r="K382" s="126">
        <v>46</v>
      </c>
    </row>
    <row r="383" spans="1:11" s="32" customFormat="1">
      <c r="A383" s="23"/>
      <c r="B383" s="121"/>
      <c r="C383" s="127"/>
      <c r="D383" s="127"/>
      <c r="E383" s="127"/>
      <c r="F383" s="127"/>
      <c r="G383" s="127"/>
      <c r="H383" s="127"/>
      <c r="I383" s="127"/>
      <c r="J383" s="127"/>
      <c r="K383" s="126"/>
    </row>
    <row r="384" spans="1:11" s="32" customFormat="1">
      <c r="A384" s="23" t="s">
        <v>64</v>
      </c>
      <c r="B384" s="121" t="s">
        <v>709</v>
      </c>
      <c r="C384" s="127">
        <v>4</v>
      </c>
      <c r="D384" s="127">
        <v>487</v>
      </c>
      <c r="E384" s="127">
        <v>255</v>
      </c>
      <c r="F384" s="127">
        <v>232</v>
      </c>
      <c r="G384" s="127">
        <v>45</v>
      </c>
      <c r="H384" s="127">
        <v>1</v>
      </c>
      <c r="I384" s="127">
        <v>11</v>
      </c>
      <c r="J384" s="127">
        <v>165</v>
      </c>
      <c r="K384" s="126">
        <v>25</v>
      </c>
    </row>
    <row r="385" spans="1:11" s="32" customFormat="1">
      <c r="A385" s="23"/>
      <c r="B385" s="121" t="s">
        <v>724</v>
      </c>
      <c r="C385" s="127">
        <v>4</v>
      </c>
      <c r="D385" s="127">
        <v>461</v>
      </c>
      <c r="E385" s="127">
        <v>226</v>
      </c>
      <c r="F385" s="127">
        <v>235</v>
      </c>
      <c r="G385" s="127">
        <v>47</v>
      </c>
      <c r="H385" s="127">
        <v>1</v>
      </c>
      <c r="I385" s="127">
        <v>10</v>
      </c>
      <c r="J385" s="127">
        <v>135</v>
      </c>
      <c r="K385" s="126">
        <v>25</v>
      </c>
    </row>
    <row r="386" spans="1:11" s="32" customFormat="1">
      <c r="A386" s="23"/>
      <c r="B386" s="121" t="s">
        <v>731</v>
      </c>
      <c r="C386" s="335">
        <v>4</v>
      </c>
      <c r="D386" s="335">
        <v>430</v>
      </c>
      <c r="E386" s="164">
        <v>230</v>
      </c>
      <c r="F386" s="164">
        <v>200</v>
      </c>
      <c r="G386" s="164">
        <v>45</v>
      </c>
      <c r="H386" s="164">
        <v>1</v>
      </c>
      <c r="I386" s="164">
        <v>10</v>
      </c>
      <c r="J386" s="164">
        <v>134</v>
      </c>
      <c r="K386" s="164">
        <v>25</v>
      </c>
    </row>
    <row r="387" spans="1:11" s="32" customFormat="1">
      <c r="A387" s="23"/>
      <c r="B387" s="121" t="s">
        <v>871</v>
      </c>
      <c r="C387" s="335">
        <v>4</v>
      </c>
      <c r="D387" s="335">
        <v>380</v>
      </c>
      <c r="E387" s="164">
        <v>196</v>
      </c>
      <c r="F387" s="164">
        <v>184</v>
      </c>
      <c r="G387" s="164">
        <v>44</v>
      </c>
      <c r="H387" s="164">
        <v>1</v>
      </c>
      <c r="I387" s="164">
        <v>7</v>
      </c>
      <c r="J387" s="164">
        <v>88</v>
      </c>
      <c r="K387" s="164">
        <v>21</v>
      </c>
    </row>
    <row r="388" spans="1:11" s="32" customFormat="1">
      <c r="A388" s="23"/>
      <c r="B388" s="121" t="s">
        <v>1498</v>
      </c>
      <c r="C388" s="104">
        <v>4</v>
      </c>
      <c r="D388" s="104">
        <v>355</v>
      </c>
      <c r="E388" s="104">
        <v>181</v>
      </c>
      <c r="F388" s="104">
        <v>174</v>
      </c>
      <c r="G388" s="104">
        <v>42</v>
      </c>
      <c r="H388" s="164">
        <v>1</v>
      </c>
      <c r="I388" s="164">
        <v>6</v>
      </c>
      <c r="J388" s="164">
        <v>89</v>
      </c>
      <c r="K388" s="164">
        <v>19</v>
      </c>
    </row>
    <row r="389" spans="1:11" s="32" customFormat="1">
      <c r="A389" s="23"/>
      <c r="B389" s="121"/>
      <c r="C389" s="127"/>
      <c r="D389" s="127"/>
      <c r="E389" s="127"/>
      <c r="F389" s="127"/>
      <c r="G389" s="127"/>
      <c r="H389" s="127"/>
      <c r="I389" s="127"/>
      <c r="J389" s="127"/>
      <c r="K389" s="126"/>
    </row>
    <row r="390" spans="1:11">
      <c r="A390" s="23" t="s">
        <v>65</v>
      </c>
      <c r="B390" s="121" t="s">
        <v>709</v>
      </c>
      <c r="C390" s="104">
        <v>6</v>
      </c>
      <c r="D390" s="104">
        <v>849</v>
      </c>
      <c r="E390" s="104">
        <v>437</v>
      </c>
      <c r="F390" s="104">
        <v>412</v>
      </c>
      <c r="G390" s="104">
        <v>71</v>
      </c>
      <c r="H390" s="164">
        <v>1</v>
      </c>
      <c r="I390" s="164">
        <v>15</v>
      </c>
      <c r="J390" s="164">
        <v>309</v>
      </c>
      <c r="K390" s="164">
        <v>29</v>
      </c>
    </row>
    <row r="391" spans="1:11" s="32" customFormat="1">
      <c r="A391" s="23"/>
      <c r="B391" s="121" t="s">
        <v>724</v>
      </c>
      <c r="C391" s="104">
        <v>6</v>
      </c>
      <c r="D391" s="104">
        <v>808</v>
      </c>
      <c r="E391" s="104">
        <v>418</v>
      </c>
      <c r="F391" s="104">
        <v>390</v>
      </c>
      <c r="G391" s="104">
        <v>73</v>
      </c>
      <c r="H391" s="164">
        <v>1</v>
      </c>
      <c r="I391" s="164">
        <v>15</v>
      </c>
      <c r="J391" s="164">
        <v>281</v>
      </c>
      <c r="K391" s="164">
        <v>32</v>
      </c>
    </row>
    <row r="392" spans="1:11" s="32" customFormat="1">
      <c r="A392" s="23"/>
      <c r="B392" s="121" t="s">
        <v>731</v>
      </c>
      <c r="C392" s="32">
        <v>6</v>
      </c>
      <c r="D392" s="32">
        <v>763</v>
      </c>
      <c r="E392" s="32">
        <v>398</v>
      </c>
      <c r="F392" s="32">
        <v>365</v>
      </c>
      <c r="G392" s="32">
        <v>69</v>
      </c>
      <c r="H392" s="32">
        <v>1</v>
      </c>
      <c r="I392" s="32">
        <v>15</v>
      </c>
      <c r="J392" s="32">
        <v>290</v>
      </c>
      <c r="K392" s="32">
        <v>33</v>
      </c>
    </row>
    <row r="393" spans="1:11" s="32" customFormat="1">
      <c r="A393" s="23"/>
      <c r="B393" s="121" t="s">
        <v>871</v>
      </c>
      <c r="C393" s="32">
        <v>6</v>
      </c>
      <c r="D393" s="32">
        <v>735</v>
      </c>
      <c r="E393" s="32">
        <v>389</v>
      </c>
      <c r="F393" s="32">
        <v>346</v>
      </c>
      <c r="G393" s="32">
        <v>73</v>
      </c>
      <c r="H393" s="32">
        <v>1</v>
      </c>
      <c r="I393" s="32">
        <v>14</v>
      </c>
      <c r="J393" s="32">
        <v>277</v>
      </c>
      <c r="K393" s="32">
        <v>26</v>
      </c>
    </row>
    <row r="394" spans="1:11" s="32" customFormat="1">
      <c r="A394" s="234"/>
      <c r="B394" s="300" t="s">
        <v>1498</v>
      </c>
      <c r="C394" s="234">
        <v>5</v>
      </c>
      <c r="D394" s="234">
        <v>728</v>
      </c>
      <c r="E394" s="234">
        <v>393</v>
      </c>
      <c r="F394" s="234">
        <v>335</v>
      </c>
      <c r="G394" s="234">
        <v>75</v>
      </c>
      <c r="H394" s="234">
        <v>1</v>
      </c>
      <c r="I394" s="234">
        <v>13</v>
      </c>
      <c r="J394" s="234">
        <v>267</v>
      </c>
      <c r="K394" s="234">
        <v>28</v>
      </c>
    </row>
    <row r="395" spans="1:11" s="32" customFormat="1" ht="15">
      <c r="B395" s="2"/>
      <c r="H395" s="23"/>
      <c r="I395" s="23"/>
      <c r="J395" s="23"/>
      <c r="K395" s="23"/>
    </row>
    <row r="396" spans="1:11" s="32" customFormat="1" ht="15">
      <c r="A396" s="129" t="s">
        <v>651</v>
      </c>
      <c r="B396" s="2"/>
      <c r="H396" s="23"/>
      <c r="I396" s="23"/>
      <c r="J396" s="23"/>
      <c r="K396" s="23"/>
    </row>
    <row r="397" spans="1:11" s="32" customFormat="1">
      <c r="H397" s="23"/>
      <c r="I397" s="23"/>
      <c r="J397" s="23"/>
      <c r="K397" s="23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5.28515625" style="23" customWidth="1"/>
    <col min="2" max="2" width="10.85546875" style="23" customWidth="1"/>
    <col min="3" max="5" width="10.85546875" style="32" customWidth="1"/>
    <col min="6" max="6" width="9.85546875" style="161" customWidth="1"/>
    <col min="7" max="7" width="9.140625" style="27"/>
    <col min="8" max="8" width="12.28515625" style="23" customWidth="1"/>
    <col min="9" max="16384" width="9.140625" style="23"/>
  </cols>
  <sheetData>
    <row r="1" spans="1:9">
      <c r="A1" s="511" t="s">
        <v>865</v>
      </c>
      <c r="B1" s="511"/>
      <c r="C1" s="511"/>
      <c r="D1" s="511"/>
      <c r="E1" s="511"/>
      <c r="F1" s="511"/>
    </row>
    <row r="2" spans="1:9" s="553" customFormat="1" ht="15.75" customHeight="1" thickBot="1">
      <c r="A2" s="564"/>
      <c r="C2" s="565"/>
      <c r="D2" s="565"/>
      <c r="E2" s="566"/>
      <c r="F2" s="566" t="s">
        <v>0</v>
      </c>
      <c r="G2" s="568"/>
    </row>
    <row r="3" spans="1:9" ht="21.75" customHeight="1" thickBot="1">
      <c r="A3" s="179" t="s">
        <v>287</v>
      </c>
      <c r="B3" s="191" t="s">
        <v>709</v>
      </c>
      <c r="C3" s="192" t="s">
        <v>724</v>
      </c>
      <c r="D3" s="192" t="s">
        <v>731</v>
      </c>
      <c r="E3" s="192" t="s">
        <v>871</v>
      </c>
      <c r="F3" s="192" t="s">
        <v>1498</v>
      </c>
    </row>
    <row r="4" spans="1:9" ht="15" customHeight="1">
      <c r="A4" s="4" t="s">
        <v>2</v>
      </c>
      <c r="B4" s="54">
        <v>34792</v>
      </c>
      <c r="C4" s="54">
        <v>31850</v>
      </c>
      <c r="D4" s="54">
        <v>29006</v>
      </c>
      <c r="E4" s="54">
        <v>26980</v>
      </c>
      <c r="F4" s="54">
        <v>25735</v>
      </c>
      <c r="H4" s="2"/>
      <c r="I4" s="2"/>
    </row>
    <row r="5" spans="1:9" ht="15" customHeight="1">
      <c r="A5" s="3" t="s">
        <v>3</v>
      </c>
      <c r="B5" s="54">
        <v>8047</v>
      </c>
      <c r="C5" s="164">
        <v>7203</v>
      </c>
      <c r="D5" s="408">
        <v>6657</v>
      </c>
      <c r="E5" s="408">
        <v>6577</v>
      </c>
      <c r="F5" s="170">
        <v>6127</v>
      </c>
      <c r="H5" s="2"/>
      <c r="I5" s="2"/>
    </row>
    <row r="6" spans="1:9" ht="15" customHeight="1">
      <c r="A6" s="4" t="s">
        <v>4</v>
      </c>
      <c r="B6" s="54">
        <v>35</v>
      </c>
      <c r="C6" s="164">
        <v>43</v>
      </c>
      <c r="D6" s="170">
        <v>36</v>
      </c>
      <c r="E6" s="170">
        <v>37</v>
      </c>
      <c r="F6" s="170">
        <v>42</v>
      </c>
      <c r="H6" s="2"/>
      <c r="I6" s="2"/>
    </row>
    <row r="7" spans="1:9" ht="15" customHeight="1">
      <c r="A7" s="3" t="s">
        <v>5</v>
      </c>
      <c r="B7" s="54">
        <v>2073</v>
      </c>
      <c r="C7" s="164">
        <v>1787</v>
      </c>
      <c r="D7" s="408">
        <v>1568</v>
      </c>
      <c r="E7" s="408">
        <v>1442</v>
      </c>
      <c r="F7" s="170">
        <v>1400</v>
      </c>
      <c r="H7" s="85"/>
    </row>
    <row r="8" spans="1:9" ht="15" customHeight="1">
      <c r="A8" s="4" t="s">
        <v>6</v>
      </c>
      <c r="B8" s="54">
        <v>284</v>
      </c>
      <c r="C8" s="164">
        <v>286</v>
      </c>
      <c r="D8" s="170">
        <v>268</v>
      </c>
      <c r="E8" s="170">
        <v>265</v>
      </c>
      <c r="F8" s="170">
        <v>230</v>
      </c>
      <c r="H8" s="85"/>
    </row>
    <row r="9" spans="1:9" ht="15" customHeight="1">
      <c r="A9" s="4" t="s">
        <v>7</v>
      </c>
      <c r="B9" s="54">
        <v>202</v>
      </c>
      <c r="C9" s="164">
        <v>191</v>
      </c>
      <c r="D9" s="170">
        <v>162</v>
      </c>
      <c r="E9" s="170">
        <v>148</v>
      </c>
      <c r="F9" s="170">
        <v>130</v>
      </c>
      <c r="H9" s="85"/>
    </row>
    <row r="10" spans="1:9" ht="15" customHeight="1">
      <c r="A10" s="4" t="s">
        <v>8</v>
      </c>
      <c r="B10" s="54">
        <v>207</v>
      </c>
      <c r="C10" s="164">
        <v>186</v>
      </c>
      <c r="D10" s="170">
        <v>149</v>
      </c>
      <c r="E10" s="170">
        <v>133</v>
      </c>
      <c r="F10" s="170">
        <v>130</v>
      </c>
      <c r="H10" s="85"/>
    </row>
    <row r="11" spans="1:9" ht="15" customHeight="1">
      <c r="A11" s="4" t="s">
        <v>9</v>
      </c>
      <c r="B11" s="54">
        <v>178</v>
      </c>
      <c r="C11" s="126">
        <v>177</v>
      </c>
      <c r="D11" s="170">
        <v>143</v>
      </c>
      <c r="E11" s="170">
        <v>144</v>
      </c>
      <c r="F11" s="408">
        <v>140</v>
      </c>
    </row>
    <row r="12" spans="1:9" s="31" customFormat="1" ht="15" customHeight="1">
      <c r="A12" s="4" t="s">
        <v>10</v>
      </c>
      <c r="B12" s="54">
        <v>265</v>
      </c>
      <c r="C12" s="104">
        <v>239</v>
      </c>
      <c r="D12" s="170">
        <v>184</v>
      </c>
      <c r="E12" s="170">
        <v>186</v>
      </c>
      <c r="F12" s="408">
        <v>153</v>
      </c>
      <c r="H12" s="85"/>
    </row>
    <row r="13" spans="1:9" s="32" customFormat="1" ht="15" customHeight="1">
      <c r="A13" s="4" t="s">
        <v>11</v>
      </c>
      <c r="B13" s="54">
        <v>25</v>
      </c>
      <c r="C13" s="104">
        <v>14</v>
      </c>
      <c r="D13" s="408">
        <v>14</v>
      </c>
      <c r="E13" s="408">
        <v>15</v>
      </c>
      <c r="F13" s="408">
        <v>14</v>
      </c>
      <c r="H13" s="85"/>
    </row>
    <row r="14" spans="1:9" s="32" customFormat="1" ht="15" customHeight="1">
      <c r="A14" s="4" t="s">
        <v>12</v>
      </c>
      <c r="B14" s="54">
        <v>207</v>
      </c>
      <c r="C14" s="104">
        <v>194</v>
      </c>
      <c r="D14" s="408">
        <v>182</v>
      </c>
      <c r="E14" s="408">
        <v>160</v>
      </c>
      <c r="F14" s="408">
        <v>159</v>
      </c>
      <c r="H14" s="85"/>
    </row>
    <row r="15" spans="1:9" s="32" customFormat="1" ht="15" customHeight="1">
      <c r="A15" s="176" t="s">
        <v>730</v>
      </c>
      <c r="B15" s="54">
        <v>1208</v>
      </c>
      <c r="C15" s="104">
        <v>1085</v>
      </c>
      <c r="D15" s="170">
        <v>929</v>
      </c>
      <c r="E15" s="170">
        <v>821</v>
      </c>
      <c r="F15" s="408">
        <v>815</v>
      </c>
      <c r="H15" s="85"/>
    </row>
    <row r="16" spans="1:9" s="32" customFormat="1" ht="15" customHeight="1">
      <c r="A16" s="176" t="s">
        <v>1508</v>
      </c>
      <c r="B16" s="54">
        <v>413</v>
      </c>
      <c r="C16" s="164">
        <v>378</v>
      </c>
      <c r="D16" s="170">
        <v>357</v>
      </c>
      <c r="E16" s="170">
        <v>277</v>
      </c>
      <c r="F16" s="170">
        <v>273</v>
      </c>
    </row>
    <row r="17" spans="1:8" ht="15" customHeight="1">
      <c r="A17" s="3" t="s">
        <v>14</v>
      </c>
      <c r="B17" s="54">
        <v>1394</v>
      </c>
      <c r="C17" s="164">
        <v>1196</v>
      </c>
      <c r="D17" s="408">
        <v>1033</v>
      </c>
      <c r="E17" s="408">
        <v>919</v>
      </c>
      <c r="F17" s="170">
        <v>926</v>
      </c>
    </row>
    <row r="18" spans="1:8" ht="15" customHeight="1">
      <c r="A18" s="4" t="s">
        <v>15</v>
      </c>
      <c r="B18" s="54">
        <v>19</v>
      </c>
      <c r="C18" s="164">
        <v>22</v>
      </c>
      <c r="D18" s="170">
        <v>17</v>
      </c>
      <c r="E18" s="170">
        <v>17</v>
      </c>
      <c r="F18" s="170">
        <v>19</v>
      </c>
    </row>
    <row r="19" spans="1:8" ht="15" customHeight="1">
      <c r="A19" s="176" t="s">
        <v>150</v>
      </c>
      <c r="B19" s="54">
        <v>708</v>
      </c>
      <c r="C19" s="164">
        <v>618</v>
      </c>
      <c r="D19" s="170">
        <v>550</v>
      </c>
      <c r="E19" s="170">
        <v>531</v>
      </c>
      <c r="F19" s="170">
        <v>531</v>
      </c>
    </row>
    <row r="20" spans="1:8" ht="15" customHeight="1">
      <c r="A20" s="4" t="s">
        <v>17</v>
      </c>
      <c r="B20" s="54">
        <v>15</v>
      </c>
      <c r="C20" s="164">
        <v>15</v>
      </c>
      <c r="D20" s="170">
        <v>16</v>
      </c>
      <c r="E20" s="170">
        <v>9</v>
      </c>
      <c r="F20" s="170">
        <v>8</v>
      </c>
    </row>
    <row r="21" spans="1:8" ht="15" customHeight="1">
      <c r="A21" s="4" t="s">
        <v>18</v>
      </c>
      <c r="B21" s="54">
        <v>2</v>
      </c>
      <c r="C21" s="54">
        <v>3</v>
      </c>
      <c r="D21" s="170">
        <v>1</v>
      </c>
      <c r="E21" s="170">
        <v>1</v>
      </c>
      <c r="F21" s="170">
        <v>1</v>
      </c>
      <c r="H21" s="85"/>
    </row>
    <row r="22" spans="1:8" ht="15" customHeight="1">
      <c r="A22" s="3" t="s">
        <v>19</v>
      </c>
      <c r="B22" s="54">
        <v>2535</v>
      </c>
      <c r="C22" s="54">
        <v>2485</v>
      </c>
      <c r="D22" s="54">
        <v>2337</v>
      </c>
      <c r="E22" s="54">
        <v>2190</v>
      </c>
      <c r="F22" s="54">
        <v>2073</v>
      </c>
      <c r="H22" s="85"/>
    </row>
    <row r="23" spans="1:8" ht="15" customHeight="1">
      <c r="A23" s="5" t="s">
        <v>20</v>
      </c>
      <c r="B23" s="54">
        <v>605</v>
      </c>
      <c r="C23" s="164">
        <v>592</v>
      </c>
      <c r="D23" s="170">
        <v>583</v>
      </c>
      <c r="E23" s="170">
        <v>544</v>
      </c>
      <c r="F23" s="170">
        <v>528</v>
      </c>
      <c r="H23" s="85"/>
    </row>
    <row r="24" spans="1:8" ht="15" customHeight="1">
      <c r="A24" s="5" t="s">
        <v>21</v>
      </c>
      <c r="B24" s="54">
        <v>34</v>
      </c>
      <c r="C24" s="164">
        <v>39</v>
      </c>
      <c r="D24" s="170">
        <v>38</v>
      </c>
      <c r="E24" s="170">
        <v>31</v>
      </c>
      <c r="F24" s="170">
        <v>24</v>
      </c>
      <c r="H24" s="85"/>
    </row>
    <row r="25" spans="1:8" ht="15" customHeight="1">
      <c r="A25" s="5" t="s">
        <v>22</v>
      </c>
      <c r="B25" s="54">
        <v>460</v>
      </c>
      <c r="C25" s="164">
        <v>513</v>
      </c>
      <c r="D25" s="170">
        <v>463</v>
      </c>
      <c r="E25" s="170">
        <v>393</v>
      </c>
      <c r="F25" s="170">
        <v>402</v>
      </c>
      <c r="H25" s="85"/>
    </row>
    <row r="26" spans="1:8" ht="15" customHeight="1">
      <c r="A26" s="5" t="s">
        <v>23</v>
      </c>
      <c r="B26" s="54">
        <v>981</v>
      </c>
      <c r="C26" s="164">
        <v>894</v>
      </c>
      <c r="D26" s="170">
        <v>863</v>
      </c>
      <c r="E26" s="170">
        <v>860</v>
      </c>
      <c r="F26" s="170">
        <v>779</v>
      </c>
      <c r="H26" s="85"/>
    </row>
    <row r="27" spans="1:8" ht="15" customHeight="1">
      <c r="A27" s="5" t="s">
        <v>24</v>
      </c>
      <c r="B27" s="54">
        <v>417</v>
      </c>
      <c r="C27" s="164">
        <v>416</v>
      </c>
      <c r="D27" s="170">
        <v>366</v>
      </c>
      <c r="E27" s="170">
        <v>339</v>
      </c>
      <c r="F27" s="170">
        <v>314</v>
      </c>
      <c r="H27" s="85"/>
    </row>
    <row r="28" spans="1:8" ht="15" customHeight="1">
      <c r="A28" s="5" t="s">
        <v>25</v>
      </c>
      <c r="B28" s="54">
        <v>38</v>
      </c>
      <c r="C28" s="164">
        <v>31</v>
      </c>
      <c r="D28" s="170">
        <v>24</v>
      </c>
      <c r="E28" s="170">
        <v>23</v>
      </c>
      <c r="F28" s="170">
        <v>26</v>
      </c>
      <c r="H28" s="85"/>
    </row>
    <row r="29" spans="1:8" ht="15" customHeight="1">
      <c r="A29" s="4" t="s">
        <v>26</v>
      </c>
      <c r="B29" s="54">
        <v>15</v>
      </c>
      <c r="C29" s="164">
        <v>14</v>
      </c>
      <c r="D29" s="170">
        <v>10</v>
      </c>
      <c r="E29" s="170">
        <v>9</v>
      </c>
      <c r="F29" s="170">
        <v>13</v>
      </c>
      <c r="H29" s="85"/>
    </row>
    <row r="30" spans="1:8" ht="15" customHeight="1">
      <c r="A30" s="4" t="s">
        <v>27</v>
      </c>
      <c r="B30" s="54">
        <v>87</v>
      </c>
      <c r="C30" s="164">
        <v>83</v>
      </c>
      <c r="D30" s="170">
        <v>75</v>
      </c>
      <c r="E30" s="170">
        <v>67</v>
      </c>
      <c r="F30" s="170">
        <v>62</v>
      </c>
      <c r="H30" s="85"/>
    </row>
    <row r="31" spans="1:8" ht="15" customHeight="1">
      <c r="A31" s="4" t="s">
        <v>28</v>
      </c>
      <c r="B31" s="54">
        <v>202</v>
      </c>
      <c r="C31" s="164">
        <v>174</v>
      </c>
      <c r="D31" s="170">
        <v>156</v>
      </c>
      <c r="E31" s="170">
        <v>130</v>
      </c>
      <c r="F31" s="170">
        <v>129</v>
      </c>
      <c r="H31" s="85"/>
    </row>
    <row r="32" spans="1:8" ht="15" customHeight="1">
      <c r="A32" s="4" t="s">
        <v>29</v>
      </c>
      <c r="B32" s="54">
        <v>442</v>
      </c>
      <c r="C32" s="164">
        <v>367</v>
      </c>
      <c r="D32" s="170">
        <v>366</v>
      </c>
      <c r="E32" s="170">
        <v>276</v>
      </c>
      <c r="F32" s="170">
        <v>287</v>
      </c>
      <c r="H32" s="85"/>
    </row>
    <row r="33" spans="1:8" ht="15" customHeight="1">
      <c r="A33" s="4" t="s">
        <v>30</v>
      </c>
      <c r="B33" s="54">
        <v>74</v>
      </c>
      <c r="C33" s="164">
        <v>62</v>
      </c>
      <c r="D33" s="170">
        <v>54</v>
      </c>
      <c r="E33" s="170">
        <v>42</v>
      </c>
      <c r="F33" s="170">
        <v>48</v>
      </c>
      <c r="H33" s="85"/>
    </row>
    <row r="34" spans="1:8" ht="15" customHeight="1">
      <c r="A34" s="4" t="s">
        <v>31</v>
      </c>
      <c r="B34" s="54">
        <v>412</v>
      </c>
      <c r="C34" s="164">
        <v>377</v>
      </c>
      <c r="D34" s="170">
        <v>358</v>
      </c>
      <c r="E34" s="170">
        <v>334</v>
      </c>
      <c r="F34" s="170">
        <v>325</v>
      </c>
      <c r="H34" s="85"/>
    </row>
    <row r="35" spans="1:8" ht="15" customHeight="1">
      <c r="A35" s="4" t="s">
        <v>32</v>
      </c>
      <c r="B35" s="54">
        <v>20</v>
      </c>
      <c r="C35" s="164">
        <v>21</v>
      </c>
      <c r="D35" s="170">
        <v>23</v>
      </c>
      <c r="E35" s="170">
        <v>13</v>
      </c>
      <c r="F35" s="170">
        <v>11</v>
      </c>
      <c r="H35" s="85"/>
    </row>
    <row r="36" spans="1:8" ht="15" customHeight="1">
      <c r="A36" s="4" t="s">
        <v>33</v>
      </c>
      <c r="B36" s="54">
        <v>5</v>
      </c>
      <c r="C36" s="164">
        <v>5</v>
      </c>
      <c r="D36" s="170">
        <v>10</v>
      </c>
      <c r="E36" s="170">
        <v>8</v>
      </c>
      <c r="F36" s="170">
        <v>10</v>
      </c>
      <c r="H36" s="85"/>
    </row>
    <row r="37" spans="1:8" ht="15" customHeight="1">
      <c r="A37" s="4" t="s">
        <v>34</v>
      </c>
      <c r="B37" s="54">
        <v>927</v>
      </c>
      <c r="C37" s="164">
        <v>856</v>
      </c>
      <c r="D37" s="170">
        <v>815</v>
      </c>
      <c r="E37" s="170">
        <v>770</v>
      </c>
      <c r="F37" s="170">
        <v>747</v>
      </c>
      <c r="H37" s="85"/>
    </row>
    <row r="38" spans="1:8" ht="15" customHeight="1">
      <c r="A38" s="4" t="s">
        <v>35</v>
      </c>
      <c r="B38" s="54">
        <v>145</v>
      </c>
      <c r="C38" s="164">
        <v>123</v>
      </c>
      <c r="D38" s="170">
        <v>113</v>
      </c>
      <c r="E38" s="170">
        <v>89</v>
      </c>
      <c r="F38" s="170">
        <v>84</v>
      </c>
      <c r="H38" s="85"/>
    </row>
    <row r="39" spans="1:8" ht="15" customHeight="1">
      <c r="A39" s="4" t="s">
        <v>36</v>
      </c>
      <c r="B39" s="54">
        <v>95</v>
      </c>
      <c r="C39" s="164">
        <v>95</v>
      </c>
      <c r="D39" s="170">
        <v>91</v>
      </c>
      <c r="E39" s="170">
        <v>76</v>
      </c>
      <c r="F39" s="170">
        <v>68</v>
      </c>
      <c r="H39" s="85"/>
    </row>
    <row r="40" spans="1:8" ht="15" customHeight="1">
      <c r="A40" s="4" t="s">
        <v>37</v>
      </c>
      <c r="B40" s="54">
        <v>153</v>
      </c>
      <c r="C40" s="164">
        <v>137</v>
      </c>
      <c r="D40" s="170">
        <v>114</v>
      </c>
      <c r="E40" s="170">
        <v>105</v>
      </c>
      <c r="F40" s="170">
        <v>94</v>
      </c>
      <c r="H40" s="85"/>
    </row>
    <row r="41" spans="1:8" ht="15" customHeight="1">
      <c r="A41" s="4" t="s">
        <v>38</v>
      </c>
      <c r="B41" s="54">
        <v>402</v>
      </c>
      <c r="C41" s="164">
        <v>380</v>
      </c>
      <c r="D41" s="170">
        <v>318</v>
      </c>
      <c r="E41" s="170">
        <v>290</v>
      </c>
      <c r="F41" s="170">
        <v>271</v>
      </c>
      <c r="H41" s="85"/>
    </row>
    <row r="42" spans="1:8" ht="15" customHeight="1">
      <c r="A42" s="4" t="s">
        <v>39</v>
      </c>
      <c r="B42" s="54">
        <v>453</v>
      </c>
      <c r="C42" s="164">
        <v>411</v>
      </c>
      <c r="D42" s="170">
        <v>399</v>
      </c>
      <c r="E42" s="170">
        <v>342</v>
      </c>
      <c r="F42" s="170">
        <v>369</v>
      </c>
      <c r="H42" s="85"/>
    </row>
    <row r="43" spans="1:8" ht="15" customHeight="1">
      <c r="A43" s="4" t="s">
        <v>40</v>
      </c>
      <c r="B43" s="54">
        <v>338</v>
      </c>
      <c r="C43" s="164">
        <v>341</v>
      </c>
      <c r="D43" s="170">
        <v>320</v>
      </c>
      <c r="E43" s="170">
        <v>314</v>
      </c>
      <c r="F43" s="170">
        <v>282</v>
      </c>
      <c r="H43" s="85"/>
    </row>
    <row r="44" spans="1:8" ht="15" customHeight="1">
      <c r="A44" s="4" t="s">
        <v>41</v>
      </c>
      <c r="B44" s="54">
        <v>460</v>
      </c>
      <c r="C44" s="164">
        <v>415</v>
      </c>
      <c r="D44" s="170">
        <v>316</v>
      </c>
      <c r="E44" s="170">
        <v>246</v>
      </c>
      <c r="F44" s="170">
        <v>230</v>
      </c>
      <c r="H44" s="85"/>
    </row>
    <row r="45" spans="1:8" ht="15" customHeight="1">
      <c r="A45" s="4" t="s">
        <v>42</v>
      </c>
      <c r="B45" s="54">
        <v>11</v>
      </c>
      <c r="C45" s="164">
        <v>17</v>
      </c>
      <c r="D45" s="170">
        <v>14</v>
      </c>
      <c r="E45" s="170">
        <v>15</v>
      </c>
      <c r="F45" s="170">
        <v>11</v>
      </c>
    </row>
    <row r="46" spans="1:8" ht="15" customHeight="1">
      <c r="A46" s="4" t="s">
        <v>43</v>
      </c>
      <c r="B46" s="54">
        <v>36</v>
      </c>
      <c r="C46" s="164">
        <v>29</v>
      </c>
      <c r="D46" s="170">
        <v>28</v>
      </c>
      <c r="E46" s="170">
        <v>26</v>
      </c>
      <c r="F46" s="170">
        <v>34</v>
      </c>
    </row>
    <row r="47" spans="1:8" ht="15" customHeight="1">
      <c r="A47" s="4" t="s">
        <v>44</v>
      </c>
      <c r="B47" s="54">
        <v>59</v>
      </c>
      <c r="C47" s="164">
        <v>55</v>
      </c>
      <c r="D47" s="170">
        <v>44</v>
      </c>
      <c r="E47" s="170">
        <v>33</v>
      </c>
      <c r="F47" s="170">
        <v>35</v>
      </c>
    </row>
    <row r="48" spans="1:8" ht="15" customHeight="1">
      <c r="A48" s="4" t="s">
        <v>45</v>
      </c>
      <c r="B48" s="54">
        <v>30</v>
      </c>
      <c r="C48" s="164">
        <v>23</v>
      </c>
      <c r="D48" s="170">
        <v>12</v>
      </c>
      <c r="E48" s="170">
        <v>21</v>
      </c>
      <c r="F48" s="170">
        <v>13</v>
      </c>
    </row>
    <row r="49" spans="1:8" ht="15" customHeight="1">
      <c r="A49" s="4" t="s">
        <v>46</v>
      </c>
      <c r="B49" s="54">
        <v>31</v>
      </c>
      <c r="C49" s="164">
        <v>31</v>
      </c>
      <c r="D49" s="170">
        <v>33</v>
      </c>
      <c r="E49" s="170">
        <v>33</v>
      </c>
      <c r="F49" s="170">
        <v>36</v>
      </c>
    </row>
    <row r="50" spans="1:8" ht="15" customHeight="1">
      <c r="A50" s="4" t="s">
        <v>47</v>
      </c>
      <c r="B50" s="54">
        <v>101</v>
      </c>
      <c r="C50" s="164">
        <v>86</v>
      </c>
      <c r="D50" s="170">
        <v>70</v>
      </c>
      <c r="E50" s="170">
        <v>64</v>
      </c>
      <c r="F50" s="170">
        <v>62</v>
      </c>
    </row>
    <row r="51" spans="1:8" ht="15" customHeight="1">
      <c r="A51" s="3" t="s">
        <v>48</v>
      </c>
      <c r="B51" s="54">
        <v>1554</v>
      </c>
      <c r="C51" s="164">
        <v>1410</v>
      </c>
      <c r="D51" s="170">
        <v>1239</v>
      </c>
      <c r="E51" s="170">
        <v>1066</v>
      </c>
      <c r="F51" s="170">
        <v>977</v>
      </c>
    </row>
    <row r="52" spans="1:8" ht="15" customHeight="1">
      <c r="A52" s="4" t="s">
        <v>49</v>
      </c>
      <c r="B52" s="54">
        <v>821</v>
      </c>
      <c r="C52" s="164">
        <v>772</v>
      </c>
      <c r="D52" s="170">
        <v>682</v>
      </c>
      <c r="E52" s="170">
        <v>610</v>
      </c>
      <c r="F52" s="170">
        <v>618</v>
      </c>
    </row>
    <row r="53" spans="1:8" ht="15" customHeight="1">
      <c r="A53" s="4" t="s">
        <v>50</v>
      </c>
      <c r="B53" s="54">
        <v>115</v>
      </c>
      <c r="C53" s="164">
        <v>120</v>
      </c>
      <c r="D53" s="170">
        <v>119</v>
      </c>
      <c r="E53" s="170">
        <v>112</v>
      </c>
      <c r="F53" s="170">
        <v>115</v>
      </c>
    </row>
    <row r="54" spans="1:8" ht="15" customHeight="1">
      <c r="A54" s="4" t="s">
        <v>51</v>
      </c>
      <c r="B54" s="54">
        <v>260</v>
      </c>
      <c r="C54" s="164">
        <v>241</v>
      </c>
      <c r="D54" s="170">
        <v>226</v>
      </c>
      <c r="E54" s="170">
        <v>198</v>
      </c>
      <c r="F54" s="170">
        <v>206</v>
      </c>
    </row>
    <row r="55" spans="1:8" ht="15" customHeight="1">
      <c r="A55" s="4" t="s">
        <v>52</v>
      </c>
      <c r="B55" s="54">
        <v>83</v>
      </c>
      <c r="C55" s="164">
        <v>81</v>
      </c>
      <c r="D55" s="170">
        <v>76</v>
      </c>
      <c r="E55" s="170">
        <v>78</v>
      </c>
      <c r="F55" s="170">
        <v>69</v>
      </c>
    </row>
    <row r="56" spans="1:8" ht="15" customHeight="1">
      <c r="A56" s="4" t="s">
        <v>53</v>
      </c>
      <c r="B56" s="54">
        <v>336</v>
      </c>
      <c r="C56" s="164">
        <v>300</v>
      </c>
      <c r="D56" s="170">
        <v>275</v>
      </c>
      <c r="E56" s="170">
        <v>243</v>
      </c>
      <c r="F56" s="170">
        <v>266</v>
      </c>
    </row>
    <row r="57" spans="1:8" ht="15" customHeight="1">
      <c r="A57" s="4" t="s">
        <v>54</v>
      </c>
      <c r="B57" s="54">
        <v>85</v>
      </c>
      <c r="C57" s="164">
        <v>65</v>
      </c>
      <c r="D57" s="170">
        <v>58</v>
      </c>
      <c r="E57" s="170">
        <v>56</v>
      </c>
      <c r="F57" s="170">
        <v>43</v>
      </c>
    </row>
    <row r="58" spans="1:8" ht="15" customHeight="1">
      <c r="A58" s="4" t="s">
        <v>55</v>
      </c>
      <c r="B58" s="56">
        <v>86</v>
      </c>
      <c r="C58" s="164">
        <v>85</v>
      </c>
      <c r="D58" s="170">
        <v>84</v>
      </c>
      <c r="E58" s="170">
        <v>57</v>
      </c>
      <c r="F58" s="170">
        <v>58</v>
      </c>
    </row>
    <row r="59" spans="1:8" ht="15" customHeight="1">
      <c r="A59" s="4" t="s">
        <v>56</v>
      </c>
      <c r="B59" s="54">
        <v>849</v>
      </c>
      <c r="C59" s="164">
        <v>819</v>
      </c>
      <c r="D59" s="170">
        <v>729</v>
      </c>
      <c r="E59" s="170">
        <v>634</v>
      </c>
      <c r="F59" s="170">
        <v>599</v>
      </c>
    </row>
    <row r="60" spans="1:8" ht="15" customHeight="1">
      <c r="A60" s="3" t="s">
        <v>57</v>
      </c>
      <c r="B60" s="54">
        <v>934</v>
      </c>
      <c r="C60" s="164">
        <v>845</v>
      </c>
      <c r="D60" s="170">
        <v>808</v>
      </c>
      <c r="E60" s="170">
        <v>743</v>
      </c>
      <c r="F60" s="170">
        <v>722</v>
      </c>
      <c r="H60" s="85"/>
    </row>
    <row r="61" spans="1:8" ht="15" customHeight="1">
      <c r="A61" s="4" t="s">
        <v>58</v>
      </c>
      <c r="B61" s="54">
        <v>217</v>
      </c>
      <c r="C61" s="164">
        <v>167</v>
      </c>
      <c r="D61" s="170">
        <v>152</v>
      </c>
      <c r="E61" s="170">
        <v>131</v>
      </c>
      <c r="F61" s="170">
        <v>131</v>
      </c>
    </row>
    <row r="62" spans="1:8" ht="15" customHeight="1">
      <c r="A62" s="4" t="s">
        <v>59</v>
      </c>
      <c r="B62" s="54">
        <v>529</v>
      </c>
      <c r="C62" s="164">
        <v>519</v>
      </c>
      <c r="D62" s="170">
        <v>479</v>
      </c>
      <c r="E62" s="170">
        <v>491</v>
      </c>
      <c r="F62" s="170">
        <v>461</v>
      </c>
    </row>
    <row r="63" spans="1:8" ht="15" customHeight="1">
      <c r="A63" s="4" t="s">
        <v>60</v>
      </c>
      <c r="B63" s="54">
        <v>99</v>
      </c>
      <c r="C63" s="164">
        <v>109</v>
      </c>
      <c r="D63" s="170">
        <v>85</v>
      </c>
      <c r="E63" s="170">
        <v>85</v>
      </c>
      <c r="F63" s="170">
        <v>71</v>
      </c>
    </row>
    <row r="64" spans="1:8" ht="15" customHeight="1">
      <c r="A64" s="4" t="s">
        <v>61</v>
      </c>
      <c r="B64" s="54">
        <v>131</v>
      </c>
      <c r="C64" s="164">
        <v>124</v>
      </c>
      <c r="D64" s="170">
        <v>124</v>
      </c>
      <c r="E64" s="170">
        <v>110</v>
      </c>
      <c r="F64" s="170">
        <v>93</v>
      </c>
    </row>
    <row r="65" spans="1:8" ht="15" customHeight="1">
      <c r="A65" s="4" t="s">
        <v>62</v>
      </c>
      <c r="B65" s="54">
        <v>418</v>
      </c>
      <c r="C65" s="164">
        <v>398</v>
      </c>
      <c r="D65" s="170">
        <v>362</v>
      </c>
      <c r="E65" s="170">
        <v>320</v>
      </c>
      <c r="F65" s="170">
        <v>301</v>
      </c>
    </row>
    <row r="66" spans="1:8" ht="15" customHeight="1">
      <c r="A66" s="4" t="s">
        <v>63</v>
      </c>
      <c r="B66" s="54">
        <v>239</v>
      </c>
      <c r="C66" s="164">
        <v>176</v>
      </c>
      <c r="D66" s="170">
        <v>164</v>
      </c>
      <c r="E66" s="170">
        <v>136</v>
      </c>
      <c r="F66" s="170">
        <v>126</v>
      </c>
    </row>
    <row r="67" spans="1:8" ht="15" customHeight="1">
      <c r="A67" s="4" t="s">
        <v>64</v>
      </c>
      <c r="B67" s="54">
        <v>116</v>
      </c>
      <c r="C67" s="164">
        <v>105</v>
      </c>
      <c r="D67" s="170">
        <v>90</v>
      </c>
      <c r="E67" s="170">
        <v>81</v>
      </c>
      <c r="F67" s="170">
        <v>68</v>
      </c>
    </row>
    <row r="68" spans="1:8" ht="15" customHeight="1">
      <c r="A68" s="4" t="s">
        <v>65</v>
      </c>
      <c r="B68" s="54">
        <v>264</v>
      </c>
      <c r="C68" s="164">
        <v>245</v>
      </c>
      <c r="D68" s="170">
        <v>212</v>
      </c>
      <c r="E68" s="170">
        <v>169</v>
      </c>
      <c r="F68" s="170">
        <v>169</v>
      </c>
    </row>
    <row r="69" spans="1:8" ht="15" customHeight="1">
      <c r="A69" s="4" t="s">
        <v>268</v>
      </c>
      <c r="B69" s="54">
        <v>556</v>
      </c>
      <c r="C69" s="164">
        <v>498</v>
      </c>
      <c r="D69" s="23">
        <v>453</v>
      </c>
      <c r="E69" s="23">
        <v>416</v>
      </c>
      <c r="F69" s="23">
        <v>404</v>
      </c>
      <c r="H69" s="85"/>
    </row>
    <row r="70" spans="1:8" ht="15" customHeight="1">
      <c r="A70" s="4" t="s">
        <v>269</v>
      </c>
      <c r="B70" s="54">
        <v>2586</v>
      </c>
      <c r="C70" s="164">
        <v>2325</v>
      </c>
      <c r="D70" s="23">
        <v>2118</v>
      </c>
      <c r="E70" s="23">
        <v>2070</v>
      </c>
      <c r="F70" s="23">
        <v>1956</v>
      </c>
      <c r="H70" s="85"/>
    </row>
    <row r="71" spans="1:8" ht="15" customHeight="1">
      <c r="A71" s="177" t="s">
        <v>652</v>
      </c>
      <c r="B71" s="194">
        <v>2199</v>
      </c>
      <c r="C71" s="336">
        <v>2222</v>
      </c>
      <c r="D71" s="234">
        <v>2129</v>
      </c>
      <c r="E71" s="234">
        <v>1999</v>
      </c>
      <c r="F71" s="234">
        <v>1890</v>
      </c>
      <c r="H71" s="85"/>
    </row>
    <row r="72" spans="1:8">
      <c r="A72" s="98"/>
      <c r="C72" s="23"/>
      <c r="G72" s="104"/>
      <c r="H72" s="32"/>
    </row>
    <row r="73" spans="1:8" ht="15">
      <c r="A73" s="137" t="s">
        <v>653</v>
      </c>
      <c r="C73" s="23"/>
      <c r="D73" s="162"/>
      <c r="E73" s="162"/>
      <c r="G73" s="32"/>
      <c r="H73" s="85"/>
    </row>
    <row r="74" spans="1:8" ht="15">
      <c r="H74" s="85"/>
    </row>
    <row r="75" spans="1:8" ht="15">
      <c r="B75" s="2"/>
      <c r="C75" s="2"/>
      <c r="D75" s="2"/>
      <c r="E75" s="2"/>
      <c r="F75" s="2"/>
      <c r="G75" s="2"/>
      <c r="H75" s="85"/>
    </row>
    <row r="76" spans="1:8" ht="15">
      <c r="B76" s="2"/>
      <c r="C76" s="2"/>
      <c r="D76" s="2"/>
      <c r="E76" s="2"/>
      <c r="F76" s="2"/>
      <c r="G76" s="2"/>
      <c r="H76" s="85"/>
    </row>
    <row r="77" spans="1:8" ht="15">
      <c r="B77" s="2"/>
      <c r="C77" s="2"/>
      <c r="D77" s="2"/>
      <c r="E77" s="2"/>
      <c r="G77" s="2"/>
      <c r="H77" s="85"/>
    </row>
    <row r="78" spans="1:8" ht="15">
      <c r="B78" s="2"/>
      <c r="C78" s="2"/>
      <c r="F78" s="2"/>
      <c r="G78" s="2"/>
    </row>
    <row r="81" spans="8:8">
      <c r="H81" s="163"/>
    </row>
    <row r="82" spans="8:8">
      <c r="H82" s="163"/>
    </row>
    <row r="84" spans="8:8">
      <c r="H84" s="163"/>
    </row>
    <row r="85" spans="8:8">
      <c r="H85" s="163"/>
    </row>
    <row r="86" spans="8:8">
      <c r="H86" s="163"/>
    </row>
    <row r="88" spans="8:8">
      <c r="H88" s="163"/>
    </row>
    <row r="89" spans="8:8">
      <c r="H89" s="163"/>
    </row>
    <row r="90" spans="8:8">
      <c r="H90" s="163"/>
    </row>
    <row r="92" spans="8:8">
      <c r="H92" s="163"/>
    </row>
    <row r="93" spans="8:8">
      <c r="H93" s="163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3" width="10.85546875" style="23" customWidth="1"/>
    <col min="4" max="6" width="10.85546875" style="32" customWidth="1"/>
    <col min="7" max="16384" width="9.140625" style="23"/>
  </cols>
  <sheetData>
    <row r="1" spans="1:7">
      <c r="A1" s="511" t="s">
        <v>866</v>
      </c>
      <c r="B1" s="511"/>
      <c r="C1" s="511"/>
      <c r="D1" s="511"/>
      <c r="E1" s="511"/>
      <c r="F1" s="511"/>
    </row>
    <row r="2" spans="1:7" s="553" customFormat="1" ht="15.75" customHeight="1" thickBot="1">
      <c r="A2" s="564"/>
      <c r="D2" s="565"/>
      <c r="E2" s="566"/>
      <c r="F2" s="566" t="s">
        <v>0</v>
      </c>
    </row>
    <row r="3" spans="1:7" ht="21.75" customHeight="1" thickBot="1">
      <c r="A3" s="179" t="s">
        <v>287</v>
      </c>
      <c r="B3" s="191" t="s">
        <v>709</v>
      </c>
      <c r="C3" s="192" t="s">
        <v>724</v>
      </c>
      <c r="D3" s="192" t="s">
        <v>731</v>
      </c>
      <c r="E3" s="192" t="s">
        <v>871</v>
      </c>
      <c r="F3" s="192" t="s">
        <v>1498</v>
      </c>
    </row>
    <row r="4" spans="1:7" ht="15" customHeight="1">
      <c r="A4" s="166" t="s">
        <v>2</v>
      </c>
      <c r="B4" s="34">
        <v>34792</v>
      </c>
      <c r="C4" s="34">
        <v>31850</v>
      </c>
      <c r="D4" s="34">
        <v>29006</v>
      </c>
      <c r="E4" s="34">
        <v>26980</v>
      </c>
      <c r="F4" s="34">
        <v>25735</v>
      </c>
      <c r="G4" s="164"/>
    </row>
    <row r="5" spans="1:7" ht="15" customHeight="1">
      <c r="A5" s="165" t="s">
        <v>3</v>
      </c>
      <c r="B5" s="34">
        <v>19844</v>
      </c>
      <c r="C5" s="34">
        <v>17987</v>
      </c>
      <c r="D5" s="34">
        <v>16848</v>
      </c>
      <c r="E5" s="34">
        <v>15286</v>
      </c>
      <c r="F5" s="34">
        <v>14696</v>
      </c>
    </row>
    <row r="6" spans="1:7" ht="15" customHeight="1">
      <c r="A6" s="165" t="s">
        <v>5</v>
      </c>
      <c r="B6" s="34">
        <v>3386</v>
      </c>
      <c r="C6" s="34">
        <v>2848</v>
      </c>
      <c r="D6" s="34">
        <v>2400</v>
      </c>
      <c r="E6" s="34">
        <v>2290</v>
      </c>
      <c r="F6" s="34">
        <v>2144</v>
      </c>
    </row>
    <row r="7" spans="1:7" s="167" customFormat="1" ht="15" customHeight="1">
      <c r="A7" s="166" t="s">
        <v>10</v>
      </c>
      <c r="B7" s="34">
        <v>153</v>
      </c>
      <c r="C7" s="34">
        <v>149</v>
      </c>
      <c r="D7" s="34">
        <v>139</v>
      </c>
      <c r="E7" s="34">
        <v>145</v>
      </c>
      <c r="F7" s="34">
        <v>153</v>
      </c>
    </row>
    <row r="8" spans="1:7" s="167" customFormat="1" ht="15" customHeight="1">
      <c r="A8" s="328" t="s">
        <v>730</v>
      </c>
      <c r="B8" s="34">
        <v>238</v>
      </c>
      <c r="C8" s="34">
        <v>231</v>
      </c>
      <c r="D8" s="34" t="s">
        <v>68</v>
      </c>
      <c r="E8" s="34" t="s">
        <v>68</v>
      </c>
      <c r="F8" s="34" t="s">
        <v>68</v>
      </c>
    </row>
    <row r="9" spans="1:7" s="167" customFormat="1" ht="15" customHeight="1">
      <c r="A9" s="328" t="s">
        <v>1508</v>
      </c>
      <c r="B9" s="34">
        <v>67</v>
      </c>
      <c r="C9" s="34">
        <v>49</v>
      </c>
      <c r="D9" s="34">
        <v>75</v>
      </c>
      <c r="E9" s="34">
        <v>27</v>
      </c>
      <c r="F9" s="34">
        <v>37</v>
      </c>
    </row>
    <row r="10" spans="1:7" s="167" customFormat="1" ht="15" customHeight="1">
      <c r="A10" s="165" t="s">
        <v>14</v>
      </c>
      <c r="B10" s="34">
        <v>1882</v>
      </c>
      <c r="C10" s="34">
        <v>1703</v>
      </c>
      <c r="D10" s="34">
        <v>1596</v>
      </c>
      <c r="E10" s="34">
        <v>1455</v>
      </c>
      <c r="F10" s="34">
        <v>1438</v>
      </c>
    </row>
    <row r="11" spans="1:7" s="167" customFormat="1" ht="15" customHeight="1">
      <c r="A11" s="328" t="s">
        <v>150</v>
      </c>
      <c r="B11" s="34">
        <v>347</v>
      </c>
      <c r="C11" s="34">
        <v>337</v>
      </c>
      <c r="D11" s="34">
        <v>307</v>
      </c>
      <c r="E11" s="34">
        <v>300</v>
      </c>
      <c r="F11" s="34">
        <v>258</v>
      </c>
    </row>
    <row r="12" spans="1:7" s="167" customFormat="1" ht="15" customHeight="1">
      <c r="A12" s="165" t="s">
        <v>19</v>
      </c>
      <c r="B12" s="34">
        <v>5272</v>
      </c>
      <c r="C12" s="34">
        <v>5044</v>
      </c>
      <c r="D12" s="34">
        <v>4333</v>
      </c>
      <c r="E12" s="34">
        <v>4221</v>
      </c>
      <c r="F12" s="34">
        <v>3954</v>
      </c>
    </row>
    <row r="13" spans="1:7" s="169" customFormat="1" ht="15" customHeight="1">
      <c r="A13" s="168" t="s">
        <v>22</v>
      </c>
      <c r="B13" s="34">
        <v>1468</v>
      </c>
      <c r="C13" s="34">
        <v>1407</v>
      </c>
      <c r="D13" s="34">
        <v>1099</v>
      </c>
      <c r="E13" s="34">
        <v>1110</v>
      </c>
      <c r="F13" s="34">
        <v>1077</v>
      </c>
    </row>
    <row r="14" spans="1:7" s="169" customFormat="1" ht="15" customHeight="1">
      <c r="A14" s="168" t="s">
        <v>23</v>
      </c>
      <c r="B14" s="34">
        <v>3153</v>
      </c>
      <c r="C14" s="34">
        <v>2984</v>
      </c>
      <c r="D14" s="34">
        <v>2610</v>
      </c>
      <c r="E14" s="34">
        <v>2565</v>
      </c>
      <c r="F14" s="34">
        <v>2287</v>
      </c>
    </row>
    <row r="15" spans="1:7" s="167" customFormat="1" ht="15" customHeight="1">
      <c r="A15" s="168" t="s">
        <v>24</v>
      </c>
      <c r="B15" s="34">
        <v>651</v>
      </c>
      <c r="C15" s="34">
        <v>653</v>
      </c>
      <c r="D15" s="34">
        <v>624</v>
      </c>
      <c r="E15" s="34">
        <v>546</v>
      </c>
      <c r="F15" s="34">
        <v>590</v>
      </c>
    </row>
    <row r="16" spans="1:7" s="169" customFormat="1" ht="15" customHeight="1">
      <c r="A16" s="166" t="s">
        <v>34</v>
      </c>
      <c r="B16" s="34">
        <v>120</v>
      </c>
      <c r="C16" s="34">
        <v>166</v>
      </c>
      <c r="D16" s="34">
        <v>243</v>
      </c>
      <c r="E16" s="34">
        <v>342</v>
      </c>
      <c r="F16" s="34">
        <v>366</v>
      </c>
    </row>
    <row r="17" spans="1:8" s="169" customFormat="1" ht="15" customHeight="1">
      <c r="A17" s="166" t="s">
        <v>41</v>
      </c>
      <c r="B17" s="34">
        <v>116</v>
      </c>
      <c r="C17" s="34">
        <v>64</v>
      </c>
      <c r="D17" s="34">
        <v>27</v>
      </c>
      <c r="E17" s="34">
        <v>67</v>
      </c>
      <c r="F17" s="34">
        <v>86</v>
      </c>
    </row>
    <row r="18" spans="1:8" s="167" customFormat="1" ht="15" customHeight="1">
      <c r="A18" s="165" t="s">
        <v>48</v>
      </c>
      <c r="B18" s="34">
        <v>1077</v>
      </c>
      <c r="C18" s="34">
        <v>1062</v>
      </c>
      <c r="D18" s="34">
        <v>902</v>
      </c>
      <c r="E18" s="34">
        <v>801</v>
      </c>
      <c r="F18" s="34">
        <v>636</v>
      </c>
    </row>
    <row r="19" spans="1:8" s="167" customFormat="1" ht="15" customHeight="1">
      <c r="A19" s="166" t="s">
        <v>54</v>
      </c>
      <c r="B19" s="34">
        <v>47</v>
      </c>
      <c r="C19" s="34">
        <v>29</v>
      </c>
      <c r="D19" s="34">
        <v>25</v>
      </c>
      <c r="E19" s="34">
        <v>18</v>
      </c>
      <c r="F19" s="34">
        <v>10</v>
      </c>
    </row>
    <row r="20" spans="1:8" s="167" customFormat="1" ht="15" customHeight="1">
      <c r="A20" s="165" t="s">
        <v>57</v>
      </c>
      <c r="B20" s="34">
        <v>532</v>
      </c>
      <c r="C20" s="34">
        <v>501</v>
      </c>
      <c r="D20" s="34">
        <v>516</v>
      </c>
      <c r="E20" s="34">
        <v>449</v>
      </c>
      <c r="F20" s="34">
        <v>385</v>
      </c>
    </row>
    <row r="21" spans="1:8" ht="15" customHeight="1">
      <c r="A21" s="337" t="s">
        <v>59</v>
      </c>
      <c r="B21" s="227">
        <v>1711</v>
      </c>
      <c r="C21" s="227">
        <v>1680</v>
      </c>
      <c r="D21" s="227">
        <v>1595</v>
      </c>
      <c r="E21" s="227">
        <v>1579</v>
      </c>
      <c r="F21" s="227">
        <v>1572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9.42578125" style="23" customWidth="1"/>
    <col min="2" max="3" width="10.85546875" style="23" customWidth="1"/>
    <col min="4" max="6" width="10.85546875" style="32" customWidth="1"/>
    <col min="7" max="7" width="14.5703125" style="35" customWidth="1"/>
    <col min="8" max="9" width="9.140625" style="130"/>
    <col min="10" max="16384" width="9.140625" style="23"/>
  </cols>
  <sheetData>
    <row r="1" spans="1:8" s="130" customFormat="1" ht="15" customHeight="1">
      <c r="A1" s="511" t="s">
        <v>867</v>
      </c>
      <c r="B1" s="511"/>
      <c r="C1" s="511"/>
      <c r="D1" s="511"/>
      <c r="E1" s="511"/>
      <c r="F1" s="511"/>
      <c r="G1" s="35"/>
    </row>
    <row r="2" spans="1:8" s="120" customFormat="1" ht="15.75" customHeight="1" thickBot="1">
      <c r="A2" s="564"/>
      <c r="B2" s="553"/>
      <c r="C2" s="553"/>
      <c r="E2" s="566"/>
      <c r="F2" s="566" t="s">
        <v>0</v>
      </c>
      <c r="G2" s="567"/>
    </row>
    <row r="3" spans="1:8" s="130" customFormat="1" ht="21.75" customHeight="1" thickBot="1">
      <c r="A3" s="179" t="s">
        <v>287</v>
      </c>
      <c r="B3" s="466">
        <v>2017</v>
      </c>
      <c r="C3" s="181">
        <v>2018</v>
      </c>
      <c r="D3" s="181">
        <v>2019</v>
      </c>
      <c r="E3" s="181">
        <v>2020</v>
      </c>
      <c r="F3" s="181">
        <v>2021</v>
      </c>
      <c r="G3" s="35"/>
    </row>
    <row r="4" spans="1:8" s="130" customFormat="1" ht="15" customHeight="1">
      <c r="A4" s="4" t="s">
        <v>2</v>
      </c>
      <c r="B4" s="90">
        <v>5081</v>
      </c>
      <c r="C4" s="90">
        <v>4564</v>
      </c>
      <c r="D4" s="90">
        <v>4144</v>
      </c>
      <c r="E4" s="90">
        <v>4184</v>
      </c>
      <c r="F4" s="90">
        <v>3585</v>
      </c>
      <c r="G4" s="35"/>
    </row>
    <row r="5" spans="1:8" s="130" customFormat="1" ht="15" customHeight="1">
      <c r="A5" s="3" t="s">
        <v>3</v>
      </c>
      <c r="B5" s="127">
        <v>1144</v>
      </c>
      <c r="C5" s="127">
        <v>1004</v>
      </c>
      <c r="D5" s="170">
        <v>872</v>
      </c>
      <c r="E5" s="170">
        <v>884</v>
      </c>
      <c r="F5" s="170">
        <v>699</v>
      </c>
      <c r="G5" s="35"/>
    </row>
    <row r="6" spans="1:8" s="130" customFormat="1" ht="15" customHeight="1">
      <c r="A6" s="4" t="s">
        <v>4</v>
      </c>
      <c r="B6" s="127">
        <v>6</v>
      </c>
      <c r="C6" s="127">
        <v>2</v>
      </c>
      <c r="D6" s="170">
        <v>3</v>
      </c>
      <c r="E6" s="170">
        <v>5</v>
      </c>
      <c r="F6" s="170">
        <v>3</v>
      </c>
      <c r="G6" s="35"/>
    </row>
    <row r="7" spans="1:8" s="130" customFormat="1" ht="15" customHeight="1">
      <c r="A7" s="3" t="s">
        <v>5</v>
      </c>
      <c r="B7" s="127">
        <v>328</v>
      </c>
      <c r="C7" s="127">
        <v>272</v>
      </c>
      <c r="D7" s="170">
        <v>257</v>
      </c>
      <c r="E7" s="170">
        <v>258</v>
      </c>
      <c r="F7" s="170">
        <v>220</v>
      </c>
      <c r="G7" s="35"/>
    </row>
    <row r="8" spans="1:8" s="130" customFormat="1" ht="15" customHeight="1">
      <c r="A8" s="4" t="s">
        <v>6</v>
      </c>
      <c r="B8" s="127">
        <v>26</v>
      </c>
      <c r="C8" s="127">
        <v>30</v>
      </c>
      <c r="D8" s="170">
        <v>29</v>
      </c>
      <c r="E8" s="170">
        <v>48</v>
      </c>
      <c r="F8" s="170">
        <v>27</v>
      </c>
      <c r="G8" s="35"/>
    </row>
    <row r="9" spans="1:8" s="130" customFormat="1" ht="15" customHeight="1">
      <c r="A9" s="4" t="s">
        <v>7</v>
      </c>
      <c r="B9" s="104">
        <v>24</v>
      </c>
      <c r="C9" s="104">
        <v>21</v>
      </c>
      <c r="D9" s="170">
        <v>19</v>
      </c>
      <c r="E9" s="170">
        <v>19</v>
      </c>
      <c r="F9" s="170">
        <v>23</v>
      </c>
      <c r="G9" s="35"/>
    </row>
    <row r="10" spans="1:8" s="130" customFormat="1" ht="15" customHeight="1">
      <c r="A10" s="4" t="s">
        <v>8</v>
      </c>
      <c r="B10" s="104">
        <v>24</v>
      </c>
      <c r="C10" s="104">
        <v>25</v>
      </c>
      <c r="D10" s="170">
        <v>25</v>
      </c>
      <c r="E10" s="170">
        <v>25</v>
      </c>
      <c r="F10" s="170">
        <v>21</v>
      </c>
      <c r="G10" s="35"/>
    </row>
    <row r="11" spans="1:8" s="130" customFormat="1" ht="15" customHeight="1">
      <c r="A11" s="4" t="s">
        <v>9</v>
      </c>
      <c r="B11" s="127">
        <v>20</v>
      </c>
      <c r="C11" s="127">
        <v>30</v>
      </c>
      <c r="D11" s="170">
        <v>22</v>
      </c>
      <c r="E11" s="170">
        <v>20</v>
      </c>
      <c r="F11" s="170">
        <v>20</v>
      </c>
      <c r="G11" s="35"/>
    </row>
    <row r="12" spans="1:8" s="31" customFormat="1" ht="15" customHeight="1">
      <c r="A12" s="4" t="s">
        <v>10</v>
      </c>
      <c r="B12" s="127">
        <v>40</v>
      </c>
      <c r="C12" s="127">
        <v>40</v>
      </c>
      <c r="D12" s="170">
        <v>21</v>
      </c>
      <c r="E12" s="170">
        <v>31</v>
      </c>
      <c r="F12" s="170">
        <v>22</v>
      </c>
      <c r="G12" s="35"/>
      <c r="H12" s="130"/>
    </row>
    <row r="13" spans="1:8" s="32" customFormat="1" ht="15" customHeight="1">
      <c r="A13" s="4" t="s">
        <v>11</v>
      </c>
      <c r="B13" s="127">
        <v>5</v>
      </c>
      <c r="C13" s="127">
        <v>3</v>
      </c>
      <c r="D13" s="170">
        <v>2</v>
      </c>
      <c r="E13" s="170">
        <v>1</v>
      </c>
      <c r="F13" s="170">
        <v>2</v>
      </c>
      <c r="G13" s="35"/>
      <c r="H13" s="130"/>
    </row>
    <row r="14" spans="1:8" s="32" customFormat="1" ht="15" customHeight="1">
      <c r="A14" s="4" t="s">
        <v>12</v>
      </c>
      <c r="B14" s="127">
        <v>21</v>
      </c>
      <c r="C14" s="127">
        <v>26</v>
      </c>
      <c r="D14" s="170">
        <v>21</v>
      </c>
      <c r="E14" s="170">
        <v>22</v>
      </c>
      <c r="F14" s="170">
        <v>19</v>
      </c>
      <c r="G14" s="35"/>
      <c r="H14" s="130"/>
    </row>
    <row r="15" spans="1:8" s="32" customFormat="1" ht="15" customHeight="1">
      <c r="A15" s="176" t="s">
        <v>730</v>
      </c>
      <c r="B15" s="127">
        <v>167</v>
      </c>
      <c r="C15" s="127">
        <v>139</v>
      </c>
      <c r="D15" s="408">
        <v>109</v>
      </c>
      <c r="E15" s="408">
        <v>143</v>
      </c>
      <c r="F15" s="408">
        <v>103</v>
      </c>
      <c r="G15" s="35"/>
      <c r="H15" s="130"/>
    </row>
    <row r="16" spans="1:8" s="32" customFormat="1" ht="15" customHeight="1">
      <c r="A16" s="176" t="s">
        <v>1508</v>
      </c>
      <c r="B16" s="104">
        <v>46</v>
      </c>
      <c r="C16" s="104">
        <v>42</v>
      </c>
      <c r="D16" s="170">
        <v>40</v>
      </c>
      <c r="E16" s="170">
        <v>54</v>
      </c>
      <c r="F16" s="170">
        <v>50</v>
      </c>
      <c r="G16" s="35"/>
      <c r="H16" s="128"/>
    </row>
    <row r="17" spans="1:9" s="35" customFormat="1" ht="15" customHeight="1">
      <c r="A17" s="3" t="s">
        <v>14</v>
      </c>
      <c r="B17" s="127">
        <v>207</v>
      </c>
      <c r="C17" s="127">
        <v>189</v>
      </c>
      <c r="D17" s="170">
        <v>165</v>
      </c>
      <c r="E17" s="170">
        <v>163</v>
      </c>
      <c r="F17" s="170">
        <v>148</v>
      </c>
      <c r="H17" s="130"/>
      <c r="I17" s="130"/>
    </row>
    <row r="18" spans="1:9" s="35" customFormat="1" ht="15" customHeight="1">
      <c r="A18" s="4" t="s">
        <v>15</v>
      </c>
      <c r="B18" s="127">
        <v>2</v>
      </c>
      <c r="C18" s="127">
        <v>4</v>
      </c>
      <c r="D18" s="170" t="s">
        <v>68</v>
      </c>
      <c r="E18" s="170">
        <v>2</v>
      </c>
      <c r="F18" s="170">
        <v>1</v>
      </c>
      <c r="H18" s="130"/>
      <c r="I18" s="130"/>
    </row>
    <row r="19" spans="1:9" s="35" customFormat="1" ht="15" customHeight="1">
      <c r="A19" s="176" t="s">
        <v>150</v>
      </c>
      <c r="B19" s="127">
        <v>116</v>
      </c>
      <c r="C19" s="127">
        <v>80</v>
      </c>
      <c r="D19" s="170">
        <v>102</v>
      </c>
      <c r="E19" s="170">
        <v>76</v>
      </c>
      <c r="F19" s="170">
        <v>77</v>
      </c>
      <c r="H19" s="130"/>
      <c r="I19" s="130"/>
    </row>
    <row r="20" spans="1:9" s="35" customFormat="1" ht="15" customHeight="1">
      <c r="A20" s="4" t="s">
        <v>17</v>
      </c>
      <c r="B20" s="127" t="s">
        <v>68</v>
      </c>
      <c r="C20" s="127" t="s">
        <v>68</v>
      </c>
      <c r="D20" s="127">
        <v>1</v>
      </c>
      <c r="E20" s="127">
        <v>2</v>
      </c>
      <c r="F20" s="127">
        <v>2</v>
      </c>
      <c r="H20" s="130"/>
      <c r="I20" s="130"/>
    </row>
    <row r="21" spans="1:9" s="35" customFormat="1" ht="15" customHeight="1">
      <c r="A21" s="4" t="s">
        <v>18</v>
      </c>
      <c r="B21" s="127" t="s">
        <v>68</v>
      </c>
      <c r="C21" s="127" t="s">
        <v>68</v>
      </c>
      <c r="D21" s="127" t="s">
        <v>68</v>
      </c>
      <c r="E21" s="127" t="s">
        <v>68</v>
      </c>
      <c r="F21" s="127" t="s">
        <v>68</v>
      </c>
      <c r="H21" s="130"/>
      <c r="I21" s="130"/>
    </row>
    <row r="22" spans="1:9" s="35" customFormat="1" ht="15" customHeight="1">
      <c r="A22" s="3" t="s">
        <v>19</v>
      </c>
      <c r="B22" s="27">
        <v>299</v>
      </c>
      <c r="C22" s="27">
        <v>336</v>
      </c>
      <c r="D22" s="27">
        <v>319</v>
      </c>
      <c r="E22" s="27">
        <v>293</v>
      </c>
      <c r="F22" s="27">
        <v>283</v>
      </c>
      <c r="H22" s="130"/>
      <c r="I22" s="130"/>
    </row>
    <row r="23" spans="1:9" s="35" customFormat="1" ht="15" customHeight="1">
      <c r="A23" s="5" t="s">
        <v>20</v>
      </c>
      <c r="B23" s="127">
        <v>62</v>
      </c>
      <c r="C23" s="127">
        <v>97</v>
      </c>
      <c r="D23" s="170">
        <v>77</v>
      </c>
      <c r="E23" s="170">
        <v>64</v>
      </c>
      <c r="F23" s="170">
        <v>60</v>
      </c>
      <c r="H23" s="130"/>
      <c r="I23" s="130"/>
    </row>
    <row r="24" spans="1:9" s="35" customFormat="1" ht="15" customHeight="1">
      <c r="A24" s="5" t="s">
        <v>21</v>
      </c>
      <c r="B24" s="127">
        <v>4</v>
      </c>
      <c r="C24" s="127" t="s">
        <v>68</v>
      </c>
      <c r="D24" s="170">
        <v>6</v>
      </c>
      <c r="E24" s="170">
        <v>7</v>
      </c>
      <c r="F24" s="170">
        <v>4</v>
      </c>
      <c r="H24" s="130"/>
      <c r="I24" s="130"/>
    </row>
    <row r="25" spans="1:9" s="35" customFormat="1" ht="15" customHeight="1">
      <c r="A25" s="5" t="s">
        <v>22</v>
      </c>
      <c r="B25" s="127">
        <v>64</v>
      </c>
      <c r="C25" s="127">
        <v>74</v>
      </c>
      <c r="D25" s="170">
        <v>66</v>
      </c>
      <c r="E25" s="170">
        <v>48</v>
      </c>
      <c r="F25" s="170">
        <v>51</v>
      </c>
      <c r="H25" s="130"/>
      <c r="I25" s="130"/>
    </row>
    <row r="26" spans="1:9" s="35" customFormat="1" ht="15" customHeight="1">
      <c r="A26" s="5" t="s">
        <v>23</v>
      </c>
      <c r="B26" s="127">
        <v>120</v>
      </c>
      <c r="C26" s="127">
        <v>99</v>
      </c>
      <c r="D26" s="170">
        <v>117</v>
      </c>
      <c r="E26" s="170">
        <v>100</v>
      </c>
      <c r="F26" s="170">
        <v>115</v>
      </c>
      <c r="H26" s="130"/>
      <c r="I26" s="130"/>
    </row>
    <row r="27" spans="1:9" s="35" customFormat="1" ht="15" customHeight="1">
      <c r="A27" s="5" t="s">
        <v>24</v>
      </c>
      <c r="B27" s="127">
        <v>47</v>
      </c>
      <c r="C27" s="127">
        <v>61</v>
      </c>
      <c r="D27" s="170">
        <v>51</v>
      </c>
      <c r="E27" s="170">
        <v>73</v>
      </c>
      <c r="F27" s="170">
        <v>51</v>
      </c>
      <c r="H27" s="130"/>
      <c r="I27" s="130"/>
    </row>
    <row r="28" spans="1:9" s="35" customFormat="1" ht="15" customHeight="1">
      <c r="A28" s="5" t="s">
        <v>25</v>
      </c>
      <c r="B28" s="127">
        <v>2</v>
      </c>
      <c r="C28" s="127">
        <v>5</v>
      </c>
      <c r="D28" s="170">
        <v>2</v>
      </c>
      <c r="E28" s="170">
        <v>1</v>
      </c>
      <c r="F28" s="170">
        <v>2</v>
      </c>
      <c r="H28" s="130"/>
      <c r="I28" s="130"/>
    </row>
    <row r="29" spans="1:9" s="35" customFormat="1" ht="15" customHeight="1">
      <c r="A29" s="4" t="s">
        <v>26</v>
      </c>
      <c r="B29" s="127">
        <v>1</v>
      </c>
      <c r="C29" s="127">
        <v>2</v>
      </c>
      <c r="D29" s="170">
        <v>3</v>
      </c>
      <c r="E29" s="170">
        <v>2</v>
      </c>
      <c r="F29" s="170">
        <v>1</v>
      </c>
      <c r="H29" s="130"/>
      <c r="I29" s="130"/>
    </row>
    <row r="30" spans="1:9" s="35" customFormat="1" ht="15" customHeight="1">
      <c r="A30" s="4" t="s">
        <v>27</v>
      </c>
      <c r="B30" s="127">
        <v>8</v>
      </c>
      <c r="C30" s="127">
        <v>14</v>
      </c>
      <c r="D30" s="170">
        <v>11</v>
      </c>
      <c r="E30" s="170">
        <v>7</v>
      </c>
      <c r="F30" s="170">
        <v>6</v>
      </c>
      <c r="H30" s="130"/>
      <c r="I30" s="130"/>
    </row>
    <row r="31" spans="1:9" s="35" customFormat="1" ht="15" customHeight="1">
      <c r="A31" s="4" t="s">
        <v>28</v>
      </c>
      <c r="B31" s="127">
        <v>23</v>
      </c>
      <c r="C31" s="127">
        <v>18</v>
      </c>
      <c r="D31" s="170">
        <v>32</v>
      </c>
      <c r="E31" s="170">
        <v>26</v>
      </c>
      <c r="F31" s="170">
        <v>14</v>
      </c>
      <c r="H31" s="130"/>
      <c r="I31" s="130"/>
    </row>
    <row r="32" spans="1:9" s="35" customFormat="1" ht="15" customHeight="1">
      <c r="A32" s="4" t="s">
        <v>29</v>
      </c>
      <c r="B32" s="127">
        <v>69</v>
      </c>
      <c r="C32" s="127">
        <v>46</v>
      </c>
      <c r="D32" s="170">
        <v>50</v>
      </c>
      <c r="E32" s="170">
        <v>45</v>
      </c>
      <c r="F32" s="170">
        <v>39</v>
      </c>
      <c r="H32" s="130"/>
      <c r="I32" s="130"/>
    </row>
    <row r="33" spans="1:9" s="35" customFormat="1" ht="15" customHeight="1">
      <c r="A33" s="4" t="s">
        <v>30</v>
      </c>
      <c r="B33" s="127">
        <v>11</v>
      </c>
      <c r="C33" s="127">
        <v>11</v>
      </c>
      <c r="D33" s="170">
        <v>15</v>
      </c>
      <c r="E33" s="170">
        <v>7</v>
      </c>
      <c r="F33" s="170">
        <v>7</v>
      </c>
      <c r="H33" s="130"/>
      <c r="I33" s="130"/>
    </row>
    <row r="34" spans="1:9" s="35" customFormat="1" ht="15" customHeight="1">
      <c r="A34" s="4" t="s">
        <v>31</v>
      </c>
      <c r="B34" s="127">
        <v>45</v>
      </c>
      <c r="C34" s="127">
        <v>50</v>
      </c>
      <c r="D34" s="170">
        <v>36</v>
      </c>
      <c r="E34" s="170">
        <v>36</v>
      </c>
      <c r="F34" s="170">
        <v>37</v>
      </c>
      <c r="H34" s="130"/>
      <c r="I34" s="130"/>
    </row>
    <row r="35" spans="1:9" s="35" customFormat="1" ht="15" customHeight="1">
      <c r="A35" s="4" t="s">
        <v>32</v>
      </c>
      <c r="B35" s="127">
        <v>1</v>
      </c>
      <c r="C35" s="127">
        <v>1</v>
      </c>
      <c r="D35" s="170" t="s">
        <v>68</v>
      </c>
      <c r="E35" s="170">
        <v>8</v>
      </c>
      <c r="F35" s="170">
        <v>1</v>
      </c>
      <c r="H35" s="130"/>
      <c r="I35" s="130"/>
    </row>
    <row r="36" spans="1:9" s="35" customFormat="1" ht="15" customHeight="1">
      <c r="A36" s="4" t="s">
        <v>270</v>
      </c>
      <c r="B36" s="127" t="s">
        <v>68</v>
      </c>
      <c r="C36" s="127" t="s">
        <v>68</v>
      </c>
      <c r="D36" s="127" t="s">
        <v>68</v>
      </c>
      <c r="E36" s="127">
        <v>1</v>
      </c>
      <c r="F36" s="127" t="s">
        <v>68</v>
      </c>
      <c r="H36" s="130"/>
      <c r="I36" s="130"/>
    </row>
    <row r="37" spans="1:9" s="35" customFormat="1" ht="15" customHeight="1">
      <c r="A37" s="4" t="s">
        <v>34</v>
      </c>
      <c r="B37" s="127">
        <v>129</v>
      </c>
      <c r="C37" s="127">
        <v>121</v>
      </c>
      <c r="D37" s="170">
        <v>86</v>
      </c>
      <c r="E37" s="170">
        <v>88</v>
      </c>
      <c r="F37" s="170">
        <v>87</v>
      </c>
      <c r="H37" s="130"/>
      <c r="I37" s="130"/>
    </row>
    <row r="38" spans="1:9" s="35" customFormat="1" ht="15" customHeight="1">
      <c r="A38" s="4" t="s">
        <v>35</v>
      </c>
      <c r="B38" s="127">
        <v>17</v>
      </c>
      <c r="C38" s="127">
        <v>15</v>
      </c>
      <c r="D38" s="170">
        <v>15</v>
      </c>
      <c r="E38" s="170">
        <v>15</v>
      </c>
      <c r="F38" s="170">
        <v>16</v>
      </c>
      <c r="H38" s="130"/>
      <c r="I38" s="130"/>
    </row>
    <row r="39" spans="1:9" s="35" customFormat="1" ht="15" customHeight="1">
      <c r="A39" s="4" t="s">
        <v>36</v>
      </c>
      <c r="B39" s="127">
        <v>9</v>
      </c>
      <c r="C39" s="127">
        <v>8</v>
      </c>
      <c r="D39" s="170">
        <v>15</v>
      </c>
      <c r="E39" s="170">
        <v>8</v>
      </c>
      <c r="F39" s="170">
        <v>10</v>
      </c>
      <c r="H39" s="130"/>
      <c r="I39" s="130"/>
    </row>
    <row r="40" spans="1:9" s="35" customFormat="1" ht="15" customHeight="1">
      <c r="A40" s="4" t="s">
        <v>37</v>
      </c>
      <c r="B40" s="127">
        <v>28</v>
      </c>
      <c r="C40" s="127">
        <v>13</v>
      </c>
      <c r="D40" s="170">
        <v>20</v>
      </c>
      <c r="E40" s="170">
        <v>16</v>
      </c>
      <c r="F40" s="170">
        <v>12</v>
      </c>
      <c r="H40" s="130"/>
      <c r="I40" s="130"/>
    </row>
    <row r="41" spans="1:9" s="35" customFormat="1" ht="15" customHeight="1">
      <c r="A41" s="4" t="s">
        <v>38</v>
      </c>
      <c r="B41" s="127">
        <v>54</v>
      </c>
      <c r="C41" s="127">
        <v>42</v>
      </c>
      <c r="D41" s="170">
        <v>36</v>
      </c>
      <c r="E41" s="170">
        <v>43</v>
      </c>
      <c r="F41" s="170">
        <v>42</v>
      </c>
      <c r="H41" s="130"/>
      <c r="I41" s="130"/>
    </row>
    <row r="42" spans="1:9" s="35" customFormat="1" ht="15" customHeight="1">
      <c r="A42" s="4" t="s">
        <v>39</v>
      </c>
      <c r="B42" s="127">
        <v>73</v>
      </c>
      <c r="C42" s="127">
        <v>53</v>
      </c>
      <c r="D42" s="170">
        <v>48</v>
      </c>
      <c r="E42" s="170">
        <v>58</v>
      </c>
      <c r="F42" s="170">
        <v>36</v>
      </c>
      <c r="H42" s="130"/>
      <c r="I42" s="130"/>
    </row>
    <row r="43" spans="1:9" s="35" customFormat="1" ht="15" customHeight="1">
      <c r="A43" s="4" t="s">
        <v>40</v>
      </c>
      <c r="B43" s="127">
        <v>39</v>
      </c>
      <c r="C43" s="127">
        <v>36</v>
      </c>
      <c r="D43" s="170">
        <v>27</v>
      </c>
      <c r="E43" s="170">
        <v>38</v>
      </c>
      <c r="F43" s="170">
        <v>36</v>
      </c>
      <c r="H43" s="130"/>
      <c r="I43" s="130"/>
    </row>
    <row r="44" spans="1:9" s="35" customFormat="1" ht="15" customHeight="1">
      <c r="A44" s="4" t="s">
        <v>41</v>
      </c>
      <c r="B44" s="127">
        <v>84</v>
      </c>
      <c r="C44" s="127">
        <v>80</v>
      </c>
      <c r="D44" s="170">
        <v>57</v>
      </c>
      <c r="E44" s="170">
        <v>45</v>
      </c>
      <c r="F44" s="170">
        <v>41</v>
      </c>
      <c r="H44" s="130"/>
      <c r="I44" s="130"/>
    </row>
    <row r="45" spans="1:9" s="35" customFormat="1" ht="15" customHeight="1">
      <c r="A45" s="4" t="s">
        <v>42</v>
      </c>
      <c r="B45" s="127">
        <v>5</v>
      </c>
      <c r="C45" s="127" t="s">
        <v>68</v>
      </c>
      <c r="D45" s="170">
        <v>1</v>
      </c>
      <c r="E45" s="170">
        <v>4</v>
      </c>
      <c r="F45" s="170">
        <v>1</v>
      </c>
      <c r="H45" s="130"/>
      <c r="I45" s="130"/>
    </row>
    <row r="46" spans="1:9" s="35" customFormat="1" ht="15" customHeight="1">
      <c r="A46" s="4" t="s">
        <v>43</v>
      </c>
      <c r="B46" s="127">
        <v>9</v>
      </c>
      <c r="C46" s="127">
        <v>4</v>
      </c>
      <c r="D46" s="170">
        <v>3</v>
      </c>
      <c r="E46" s="170">
        <v>1</v>
      </c>
      <c r="F46" s="170">
        <v>4</v>
      </c>
      <c r="H46" s="130"/>
      <c r="I46" s="130"/>
    </row>
    <row r="47" spans="1:9" s="35" customFormat="1" ht="15" customHeight="1">
      <c r="A47" s="4" t="s">
        <v>44</v>
      </c>
      <c r="B47" s="127">
        <v>3</v>
      </c>
      <c r="C47" s="127">
        <v>7</v>
      </c>
      <c r="D47" s="170">
        <v>3</v>
      </c>
      <c r="E47" s="170">
        <v>2</v>
      </c>
      <c r="F47" s="170">
        <v>6</v>
      </c>
      <c r="H47" s="130"/>
      <c r="I47" s="130"/>
    </row>
    <row r="48" spans="1:9" s="35" customFormat="1" ht="15" customHeight="1">
      <c r="A48" s="4" t="s">
        <v>45</v>
      </c>
      <c r="B48" s="127">
        <v>3</v>
      </c>
      <c r="C48" s="127">
        <v>3</v>
      </c>
      <c r="D48" s="170">
        <v>3</v>
      </c>
      <c r="E48" s="170">
        <v>4</v>
      </c>
      <c r="F48" s="170">
        <v>3</v>
      </c>
      <c r="H48" s="130"/>
      <c r="I48" s="130"/>
    </row>
    <row r="49" spans="1:9" s="35" customFormat="1" ht="15" customHeight="1">
      <c r="A49" s="4" t="s">
        <v>46</v>
      </c>
      <c r="B49" s="127">
        <v>4</v>
      </c>
      <c r="C49" s="127">
        <v>1</v>
      </c>
      <c r="D49" s="170" t="s">
        <v>68</v>
      </c>
      <c r="E49" s="170">
        <v>2</v>
      </c>
      <c r="F49" s="170">
        <v>4</v>
      </c>
      <c r="H49" s="130"/>
      <c r="I49" s="130"/>
    </row>
    <row r="50" spans="1:9" s="35" customFormat="1" ht="15" customHeight="1">
      <c r="A50" s="4" t="s">
        <v>47</v>
      </c>
      <c r="B50" s="127">
        <v>11</v>
      </c>
      <c r="C50" s="127">
        <v>16</v>
      </c>
      <c r="D50" s="170">
        <v>6</v>
      </c>
      <c r="E50" s="170">
        <v>12</v>
      </c>
      <c r="F50" s="170">
        <v>8</v>
      </c>
      <c r="H50" s="130"/>
      <c r="I50" s="130"/>
    </row>
    <row r="51" spans="1:9" s="35" customFormat="1" ht="15" customHeight="1">
      <c r="A51" s="3" t="s">
        <v>48</v>
      </c>
      <c r="B51" s="127">
        <v>194</v>
      </c>
      <c r="C51" s="127">
        <v>225</v>
      </c>
      <c r="D51" s="170">
        <v>187</v>
      </c>
      <c r="E51" s="170">
        <v>166</v>
      </c>
      <c r="F51" s="170">
        <v>118</v>
      </c>
      <c r="H51" s="130"/>
      <c r="I51" s="130"/>
    </row>
    <row r="52" spans="1:9" s="35" customFormat="1" ht="15" customHeight="1">
      <c r="A52" s="4" t="s">
        <v>49</v>
      </c>
      <c r="B52" s="127">
        <v>104</v>
      </c>
      <c r="C52" s="127">
        <v>95</v>
      </c>
      <c r="D52" s="170">
        <v>79</v>
      </c>
      <c r="E52" s="170">
        <v>93</v>
      </c>
      <c r="F52" s="170">
        <v>69</v>
      </c>
      <c r="H52" s="130"/>
      <c r="I52" s="130"/>
    </row>
    <row r="53" spans="1:9" s="35" customFormat="1" ht="15" customHeight="1">
      <c r="A53" s="4" t="s">
        <v>50</v>
      </c>
      <c r="B53" s="127">
        <v>18</v>
      </c>
      <c r="C53" s="127">
        <v>12</v>
      </c>
      <c r="D53" s="170">
        <v>12</v>
      </c>
      <c r="E53" s="170">
        <v>18</v>
      </c>
      <c r="F53" s="170">
        <v>11</v>
      </c>
      <c r="H53" s="130"/>
      <c r="I53" s="130"/>
    </row>
    <row r="54" spans="1:9" s="35" customFormat="1" ht="15" customHeight="1">
      <c r="A54" s="4" t="s">
        <v>51</v>
      </c>
      <c r="B54" s="127">
        <v>33</v>
      </c>
      <c r="C54" s="127">
        <v>31</v>
      </c>
      <c r="D54" s="170">
        <v>34</v>
      </c>
      <c r="E54" s="170">
        <v>33</v>
      </c>
      <c r="F54" s="170">
        <v>23</v>
      </c>
      <c r="H54" s="130"/>
      <c r="I54" s="130"/>
    </row>
    <row r="55" spans="1:9" s="35" customFormat="1" ht="15" customHeight="1">
      <c r="A55" s="4" t="s">
        <v>52</v>
      </c>
      <c r="B55" s="127">
        <v>9</v>
      </c>
      <c r="C55" s="127">
        <v>9</v>
      </c>
      <c r="D55" s="170">
        <v>6</v>
      </c>
      <c r="E55" s="170">
        <v>6</v>
      </c>
      <c r="F55" s="170">
        <v>11</v>
      </c>
      <c r="H55" s="130"/>
      <c r="I55" s="130"/>
    </row>
    <row r="56" spans="1:9" s="35" customFormat="1" ht="15" customHeight="1">
      <c r="A56" s="4" t="s">
        <v>53</v>
      </c>
      <c r="B56" s="127">
        <v>38</v>
      </c>
      <c r="C56" s="127">
        <v>44</v>
      </c>
      <c r="D56" s="170">
        <v>35</v>
      </c>
      <c r="E56" s="170">
        <v>31</v>
      </c>
      <c r="F56" s="170">
        <v>42</v>
      </c>
      <c r="H56" s="130"/>
      <c r="I56" s="130"/>
    </row>
    <row r="57" spans="1:9" s="35" customFormat="1" ht="15" customHeight="1">
      <c r="A57" s="4" t="s">
        <v>54</v>
      </c>
      <c r="B57" s="127">
        <v>12</v>
      </c>
      <c r="C57" s="127">
        <v>6</v>
      </c>
      <c r="D57" s="170">
        <v>12</v>
      </c>
      <c r="E57" s="170">
        <v>6</v>
      </c>
      <c r="F57" s="170">
        <v>7</v>
      </c>
      <c r="H57" s="130"/>
      <c r="I57" s="130"/>
    </row>
    <row r="58" spans="1:9" s="35" customFormat="1" ht="15" customHeight="1">
      <c r="A58" s="4" t="s">
        <v>55</v>
      </c>
      <c r="B58" s="127">
        <v>7</v>
      </c>
      <c r="C58" s="127">
        <v>9</v>
      </c>
      <c r="D58" s="170">
        <v>7</v>
      </c>
      <c r="E58" s="170">
        <v>13</v>
      </c>
      <c r="F58" s="170">
        <v>9</v>
      </c>
      <c r="H58" s="130"/>
      <c r="I58" s="130"/>
    </row>
    <row r="59" spans="1:9" s="35" customFormat="1" ht="15" customHeight="1">
      <c r="A59" s="4" t="s">
        <v>56</v>
      </c>
      <c r="B59" s="127">
        <v>84</v>
      </c>
      <c r="C59" s="127">
        <v>101</v>
      </c>
      <c r="D59" s="170">
        <v>80</v>
      </c>
      <c r="E59" s="170">
        <v>94</v>
      </c>
      <c r="F59" s="170">
        <v>84</v>
      </c>
      <c r="H59" s="130"/>
      <c r="I59" s="130"/>
    </row>
    <row r="60" spans="1:9" s="35" customFormat="1" ht="15" customHeight="1">
      <c r="A60" s="3" t="s">
        <v>57</v>
      </c>
      <c r="B60" s="127">
        <v>151</v>
      </c>
      <c r="C60" s="127">
        <v>86</v>
      </c>
      <c r="D60" s="170">
        <v>96</v>
      </c>
      <c r="E60" s="170">
        <v>123</v>
      </c>
      <c r="F60" s="170">
        <v>110</v>
      </c>
      <c r="H60" s="130"/>
      <c r="I60" s="130"/>
    </row>
    <row r="61" spans="1:9" s="35" customFormat="1" ht="15" customHeight="1">
      <c r="A61" s="4" t="s">
        <v>58</v>
      </c>
      <c r="B61" s="127">
        <v>31</v>
      </c>
      <c r="C61" s="127">
        <v>32</v>
      </c>
      <c r="D61" s="170">
        <v>26</v>
      </c>
      <c r="E61" s="170">
        <v>26</v>
      </c>
      <c r="F61" s="170">
        <v>20</v>
      </c>
      <c r="H61" s="130"/>
      <c r="I61" s="130"/>
    </row>
    <row r="62" spans="1:9" s="35" customFormat="1" ht="15" customHeight="1">
      <c r="A62" s="4" t="s">
        <v>59</v>
      </c>
      <c r="B62" s="127">
        <v>58</v>
      </c>
      <c r="C62" s="127">
        <v>55</v>
      </c>
      <c r="D62" s="170">
        <v>59</v>
      </c>
      <c r="E62" s="170">
        <v>66</v>
      </c>
      <c r="F62" s="170">
        <v>64</v>
      </c>
      <c r="H62" s="130"/>
      <c r="I62" s="130"/>
    </row>
    <row r="63" spans="1:9" s="35" customFormat="1" ht="15" customHeight="1">
      <c r="A63" s="4" t="s">
        <v>60</v>
      </c>
      <c r="B63" s="127">
        <v>14</v>
      </c>
      <c r="C63" s="127">
        <v>16</v>
      </c>
      <c r="D63" s="170">
        <v>12</v>
      </c>
      <c r="E63" s="170">
        <v>12</v>
      </c>
      <c r="F63" s="170">
        <v>19</v>
      </c>
      <c r="H63" s="130"/>
      <c r="I63" s="130"/>
    </row>
    <row r="64" spans="1:9" s="35" customFormat="1" ht="15" customHeight="1">
      <c r="A64" s="4" t="s">
        <v>61</v>
      </c>
      <c r="B64" s="127">
        <v>5</v>
      </c>
      <c r="C64" s="127">
        <v>16</v>
      </c>
      <c r="D64" s="170">
        <v>14</v>
      </c>
      <c r="E64" s="170">
        <v>12</v>
      </c>
      <c r="F64" s="170">
        <v>14</v>
      </c>
      <c r="H64" s="130"/>
      <c r="I64" s="130"/>
    </row>
    <row r="65" spans="1:9" s="35" customFormat="1" ht="15" customHeight="1">
      <c r="A65" s="4" t="s">
        <v>62</v>
      </c>
      <c r="B65" s="127">
        <v>33</v>
      </c>
      <c r="C65" s="127">
        <v>45</v>
      </c>
      <c r="D65" s="170">
        <v>47</v>
      </c>
      <c r="E65" s="170">
        <v>47</v>
      </c>
      <c r="F65" s="170">
        <v>44</v>
      </c>
      <c r="H65" s="130"/>
      <c r="I65" s="130"/>
    </row>
    <row r="66" spans="1:9" s="35" customFormat="1" ht="15" customHeight="1">
      <c r="A66" s="4" t="s">
        <v>63</v>
      </c>
      <c r="B66" s="127">
        <v>30</v>
      </c>
      <c r="C66" s="127">
        <v>25</v>
      </c>
      <c r="D66" s="170">
        <v>20</v>
      </c>
      <c r="E66" s="170">
        <v>21</v>
      </c>
      <c r="F66" s="170">
        <v>22</v>
      </c>
      <c r="H66" s="130"/>
      <c r="I66" s="130"/>
    </row>
    <row r="67" spans="1:9" s="35" customFormat="1" ht="15" customHeight="1">
      <c r="A67" s="4" t="s">
        <v>64</v>
      </c>
      <c r="B67" s="127">
        <v>10</v>
      </c>
      <c r="C67" s="127">
        <v>13</v>
      </c>
      <c r="D67" s="170">
        <v>13</v>
      </c>
      <c r="E67" s="170">
        <v>8</v>
      </c>
      <c r="F67" s="170">
        <v>11</v>
      </c>
      <c r="H67" s="130"/>
      <c r="I67" s="130"/>
    </row>
    <row r="68" spans="1:9" s="35" customFormat="1" ht="15" customHeight="1">
      <c r="A68" s="4" t="s">
        <v>65</v>
      </c>
      <c r="B68" s="127">
        <v>34</v>
      </c>
      <c r="C68" s="127">
        <v>31</v>
      </c>
      <c r="D68" s="170">
        <v>25</v>
      </c>
      <c r="E68" s="170">
        <v>21</v>
      </c>
      <c r="F68" s="170">
        <v>15</v>
      </c>
      <c r="H68" s="130"/>
      <c r="I68" s="130"/>
    </row>
    <row r="69" spans="1:9" s="35" customFormat="1" ht="15" customHeight="1">
      <c r="A69" s="4" t="s">
        <v>268</v>
      </c>
      <c r="B69" s="127">
        <v>71</v>
      </c>
      <c r="C69" s="127">
        <v>73</v>
      </c>
      <c r="D69" s="35">
        <v>62</v>
      </c>
      <c r="E69" s="35">
        <v>75</v>
      </c>
      <c r="F69" s="35">
        <v>50</v>
      </c>
      <c r="H69" s="130"/>
      <c r="I69" s="130"/>
    </row>
    <row r="70" spans="1:9" s="35" customFormat="1" ht="15" customHeight="1">
      <c r="A70" s="4" t="s">
        <v>269</v>
      </c>
      <c r="B70" s="127">
        <v>527</v>
      </c>
      <c r="C70" s="127">
        <v>435</v>
      </c>
      <c r="D70" s="35">
        <v>385</v>
      </c>
      <c r="E70" s="35">
        <v>374</v>
      </c>
      <c r="F70" s="35">
        <v>326</v>
      </c>
      <c r="H70" s="130"/>
      <c r="I70" s="130"/>
    </row>
    <row r="71" spans="1:9" s="35" customFormat="1" ht="15" customHeight="1">
      <c r="A71" s="177" t="s">
        <v>652</v>
      </c>
      <c r="B71" s="338">
        <v>517</v>
      </c>
      <c r="C71" s="338">
        <v>421</v>
      </c>
      <c r="D71" s="409">
        <v>459</v>
      </c>
      <c r="E71" s="409">
        <v>425</v>
      </c>
      <c r="F71" s="409">
        <v>385</v>
      </c>
      <c r="H71" s="130"/>
      <c r="I71" s="130"/>
    </row>
    <row r="72" spans="1:9" s="35" customFormat="1">
      <c r="A72" s="98"/>
      <c r="B72" s="23"/>
      <c r="C72" s="23"/>
      <c r="D72" s="23"/>
      <c r="E72" s="23"/>
      <c r="F72" s="32"/>
      <c r="H72" s="130"/>
      <c r="I72" s="130"/>
    </row>
    <row r="73" spans="1:9" s="35" customFormat="1">
      <c r="A73" s="137" t="s">
        <v>653</v>
      </c>
      <c r="B73" s="131"/>
      <c r="C73" s="23"/>
      <c r="D73" s="23"/>
      <c r="E73" s="23"/>
      <c r="F73" s="161"/>
      <c r="H73" s="130"/>
      <c r="I73" s="130"/>
    </row>
    <row r="74" spans="1:9" s="35" customFormat="1">
      <c r="A74" s="23"/>
      <c r="B74" s="23"/>
      <c r="C74" s="23"/>
      <c r="D74" s="32"/>
      <c r="E74" s="32"/>
      <c r="F74" s="161"/>
      <c r="H74" s="130"/>
      <c r="I74" s="130"/>
    </row>
    <row r="75" spans="1:9" s="35" customFormat="1">
      <c r="A75" s="23"/>
      <c r="B75" s="23"/>
      <c r="C75" s="23"/>
      <c r="D75" s="32"/>
      <c r="E75" s="32"/>
      <c r="F75" s="161"/>
      <c r="H75" s="130"/>
      <c r="I75" s="130"/>
    </row>
    <row r="76" spans="1:9" s="35" customFormat="1">
      <c r="A76" s="23"/>
      <c r="B76" s="23"/>
      <c r="C76" s="23"/>
      <c r="D76" s="23"/>
      <c r="E76" s="23"/>
      <c r="F76" s="161"/>
      <c r="H76" s="130"/>
      <c r="I76" s="130"/>
    </row>
    <row r="77" spans="1:9" s="35" customFormat="1">
      <c r="A77" s="23"/>
      <c r="B77" s="23"/>
      <c r="C77" s="23"/>
      <c r="D77" s="23"/>
      <c r="E77" s="23"/>
      <c r="F77" s="161"/>
      <c r="H77" s="130"/>
      <c r="I77" s="130"/>
    </row>
    <row r="78" spans="1:9" s="35" customFormat="1">
      <c r="A78" s="23"/>
      <c r="B78" s="23"/>
      <c r="C78" s="23"/>
      <c r="D78" s="23"/>
      <c r="E78" s="23"/>
      <c r="F78" s="32"/>
      <c r="H78" s="130"/>
      <c r="I78" s="130"/>
    </row>
    <row r="79" spans="1:9" s="35" customFormat="1">
      <c r="A79" s="23"/>
      <c r="B79" s="23"/>
      <c r="C79" s="23"/>
      <c r="D79" s="23"/>
      <c r="E79" s="23"/>
      <c r="F79" s="32"/>
      <c r="H79" s="130"/>
      <c r="I79" s="130"/>
    </row>
    <row r="80" spans="1:9" s="35" customFormat="1">
      <c r="A80" s="23"/>
      <c r="B80" s="23"/>
      <c r="C80" s="23"/>
      <c r="D80" s="23"/>
      <c r="E80" s="23"/>
      <c r="F80" s="32"/>
      <c r="H80" s="130"/>
      <c r="I80" s="130"/>
    </row>
    <row r="81" spans="1:9" s="35" customFormat="1">
      <c r="A81" s="23"/>
      <c r="B81" s="23"/>
      <c r="C81" s="23"/>
      <c r="D81" s="23"/>
      <c r="E81" s="23"/>
      <c r="F81" s="32"/>
      <c r="H81" s="130"/>
      <c r="I81" s="130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3" width="10.85546875" style="23" customWidth="1"/>
    <col min="4" max="6" width="10.85546875" style="32" customWidth="1"/>
    <col min="7" max="7" width="16" style="103" customWidth="1"/>
    <col min="8" max="16384" width="9.140625" style="23"/>
  </cols>
  <sheetData>
    <row r="1" spans="1:8">
      <c r="A1" s="511" t="s">
        <v>868</v>
      </c>
      <c r="B1" s="511"/>
      <c r="C1" s="511"/>
      <c r="D1" s="511"/>
      <c r="E1" s="511"/>
      <c r="F1" s="511"/>
    </row>
    <row r="2" spans="1:8" s="553" customFormat="1" ht="15.75" customHeight="1" thickBot="1">
      <c r="A2" s="564"/>
      <c r="D2" s="565"/>
      <c r="E2" s="566"/>
      <c r="F2" s="566" t="s">
        <v>0</v>
      </c>
      <c r="G2" s="119"/>
    </row>
    <row r="3" spans="1:8" ht="21.75" customHeight="1" thickBot="1">
      <c r="A3" s="179" t="s">
        <v>287</v>
      </c>
      <c r="B3" s="181">
        <v>2017</v>
      </c>
      <c r="C3" s="181">
        <v>2018</v>
      </c>
      <c r="D3" s="181">
        <v>2019</v>
      </c>
      <c r="E3" s="181">
        <v>2020</v>
      </c>
      <c r="F3" s="181">
        <v>2021</v>
      </c>
    </row>
    <row r="4" spans="1:8" ht="15" customHeight="1">
      <c r="A4" s="4" t="s">
        <v>2</v>
      </c>
      <c r="B4" s="127">
        <v>5081</v>
      </c>
      <c r="C4" s="127">
        <v>4564</v>
      </c>
      <c r="D4" s="127">
        <v>4144</v>
      </c>
      <c r="E4" s="127">
        <v>4148</v>
      </c>
      <c r="F4" s="127">
        <v>3585</v>
      </c>
      <c r="H4" s="170"/>
    </row>
    <row r="5" spans="1:8" ht="15" customHeight="1">
      <c r="A5" s="3" t="s">
        <v>3</v>
      </c>
      <c r="B5" s="127">
        <v>2964</v>
      </c>
      <c r="C5" s="170">
        <v>2550</v>
      </c>
      <c r="D5" s="170">
        <v>2151</v>
      </c>
      <c r="E5" s="170">
        <v>2274</v>
      </c>
      <c r="F5" s="170">
        <v>1841</v>
      </c>
      <c r="G5" s="2"/>
    </row>
    <row r="6" spans="1:8" ht="15" customHeight="1">
      <c r="A6" s="3" t="s">
        <v>5</v>
      </c>
      <c r="B6" s="127">
        <v>631</v>
      </c>
      <c r="C6" s="170">
        <v>514</v>
      </c>
      <c r="D6" s="170">
        <v>576</v>
      </c>
      <c r="E6" s="170">
        <v>546</v>
      </c>
      <c r="F6" s="170">
        <v>459</v>
      </c>
      <c r="G6" s="2"/>
    </row>
    <row r="7" spans="1:8" ht="15" customHeight="1">
      <c r="A7" s="171" t="s">
        <v>10</v>
      </c>
      <c r="B7" s="27">
        <v>14</v>
      </c>
      <c r="C7" s="170">
        <v>16</v>
      </c>
      <c r="D7" s="170">
        <v>22</v>
      </c>
      <c r="E7" s="170">
        <v>26</v>
      </c>
      <c r="F7" s="170">
        <v>26</v>
      </c>
      <c r="G7" s="2"/>
    </row>
    <row r="8" spans="1:8" ht="15" customHeight="1">
      <c r="A8" s="176" t="s">
        <v>730</v>
      </c>
      <c r="B8" s="127">
        <v>101</v>
      </c>
      <c r="C8" s="170">
        <v>17</v>
      </c>
      <c r="D8" s="170" t="s">
        <v>68</v>
      </c>
      <c r="E8" s="170" t="s">
        <v>68</v>
      </c>
      <c r="F8" s="170" t="s">
        <v>68</v>
      </c>
      <c r="G8" s="2"/>
    </row>
    <row r="9" spans="1:8" ht="15" customHeight="1">
      <c r="A9" s="176" t="s">
        <v>1508</v>
      </c>
      <c r="B9" s="27">
        <v>4</v>
      </c>
      <c r="C9" s="170">
        <v>12</v>
      </c>
      <c r="D9" s="170">
        <v>5</v>
      </c>
      <c r="E9" s="170">
        <v>9</v>
      </c>
      <c r="F9" s="170">
        <v>3</v>
      </c>
      <c r="G9" s="2"/>
    </row>
    <row r="10" spans="1:8" ht="15" customHeight="1">
      <c r="A10" s="3" t="s">
        <v>14</v>
      </c>
      <c r="B10" s="127">
        <v>241</v>
      </c>
      <c r="C10" s="170">
        <v>242</v>
      </c>
      <c r="D10" s="170">
        <v>244</v>
      </c>
      <c r="E10" s="170">
        <v>270</v>
      </c>
      <c r="F10" s="170">
        <v>246</v>
      </c>
      <c r="G10" s="2"/>
    </row>
    <row r="11" spans="1:8" ht="15" customHeight="1">
      <c r="A11" s="176" t="s">
        <v>150</v>
      </c>
      <c r="B11" s="126">
        <v>22</v>
      </c>
      <c r="C11" s="170">
        <v>27</v>
      </c>
      <c r="D11" s="170">
        <v>38</v>
      </c>
      <c r="E11" s="170">
        <v>24</v>
      </c>
      <c r="F11" s="170">
        <v>28</v>
      </c>
      <c r="G11" s="2"/>
    </row>
    <row r="12" spans="1:8" ht="15" customHeight="1">
      <c r="A12" s="3" t="s">
        <v>19</v>
      </c>
      <c r="B12" s="27">
        <v>702</v>
      </c>
      <c r="C12" s="27">
        <v>739</v>
      </c>
      <c r="D12" s="27" t="s">
        <v>68</v>
      </c>
      <c r="E12" s="27" t="s">
        <v>68</v>
      </c>
      <c r="F12" s="27">
        <v>597</v>
      </c>
      <c r="G12" s="2"/>
    </row>
    <row r="13" spans="1:8" s="32" customFormat="1" ht="15" customHeight="1">
      <c r="A13" s="5" t="s">
        <v>22</v>
      </c>
      <c r="B13" s="126">
        <v>167</v>
      </c>
      <c r="C13" s="126">
        <v>179</v>
      </c>
      <c r="D13" s="126">
        <v>155</v>
      </c>
      <c r="E13" s="126">
        <v>143</v>
      </c>
      <c r="F13" s="126">
        <v>140</v>
      </c>
      <c r="G13" s="2"/>
      <c r="H13" s="2"/>
    </row>
    <row r="14" spans="1:8" s="32" customFormat="1" ht="15" customHeight="1">
      <c r="A14" s="5" t="s">
        <v>23</v>
      </c>
      <c r="B14" s="126">
        <v>343</v>
      </c>
      <c r="C14" s="408">
        <v>377</v>
      </c>
      <c r="D14" s="408">
        <v>336</v>
      </c>
      <c r="E14" s="408">
        <v>330</v>
      </c>
      <c r="F14" s="408">
        <v>304</v>
      </c>
      <c r="G14" s="2"/>
    </row>
    <row r="15" spans="1:8" ht="15" customHeight="1">
      <c r="A15" s="5" t="s">
        <v>24</v>
      </c>
      <c r="B15" s="126">
        <v>192</v>
      </c>
      <c r="C15" s="170">
        <v>183</v>
      </c>
      <c r="D15" s="170">
        <v>189</v>
      </c>
      <c r="E15" s="170">
        <v>167</v>
      </c>
      <c r="F15" s="170">
        <v>153</v>
      </c>
      <c r="G15" s="2"/>
    </row>
    <row r="16" spans="1:8" s="32" customFormat="1" ht="15" customHeight="1">
      <c r="A16" s="4" t="s">
        <v>34</v>
      </c>
      <c r="B16" s="27">
        <v>34</v>
      </c>
      <c r="C16" s="408">
        <v>13</v>
      </c>
      <c r="D16" s="408" t="s">
        <v>68</v>
      </c>
      <c r="E16" s="408">
        <v>21</v>
      </c>
      <c r="F16" s="408">
        <v>66</v>
      </c>
      <c r="G16" s="2"/>
    </row>
    <row r="17" spans="1:8" s="32" customFormat="1" ht="15" customHeight="1">
      <c r="A17" s="4" t="s">
        <v>41</v>
      </c>
      <c r="B17" s="27">
        <v>2</v>
      </c>
      <c r="C17" s="170">
        <v>2</v>
      </c>
      <c r="D17" s="170">
        <v>6</v>
      </c>
      <c r="E17" s="170">
        <v>1</v>
      </c>
      <c r="F17" s="170">
        <v>2</v>
      </c>
      <c r="G17" s="2"/>
    </row>
    <row r="18" spans="1:8" ht="15" customHeight="1">
      <c r="A18" s="3" t="s">
        <v>48</v>
      </c>
      <c r="B18" s="127">
        <v>164</v>
      </c>
      <c r="C18" s="408">
        <v>242</v>
      </c>
      <c r="D18" s="408">
        <v>198</v>
      </c>
      <c r="E18" s="408">
        <v>168</v>
      </c>
      <c r="F18" s="408">
        <v>140</v>
      </c>
      <c r="G18" s="172"/>
      <c r="H18" s="170"/>
    </row>
    <row r="19" spans="1:8" ht="15" customHeight="1">
      <c r="A19" s="4" t="s">
        <v>54</v>
      </c>
      <c r="B19" s="27">
        <v>2</v>
      </c>
      <c r="C19" s="170">
        <v>1</v>
      </c>
      <c r="D19" s="170">
        <v>6</v>
      </c>
      <c r="E19" s="170">
        <v>2</v>
      </c>
      <c r="F19" s="170" t="s">
        <v>68</v>
      </c>
      <c r="G19" s="172"/>
      <c r="H19" s="170"/>
    </row>
    <row r="20" spans="1:8" ht="15" customHeight="1">
      <c r="A20" s="3" t="s">
        <v>57</v>
      </c>
      <c r="B20" s="126">
        <v>72</v>
      </c>
      <c r="C20" s="170">
        <v>44</v>
      </c>
      <c r="D20" s="170">
        <v>67</v>
      </c>
      <c r="E20" s="170">
        <v>62</v>
      </c>
      <c r="F20" s="170">
        <v>39</v>
      </c>
      <c r="G20" s="172"/>
      <c r="H20" s="170"/>
    </row>
    <row r="21" spans="1:8" ht="15" customHeight="1">
      <c r="A21" s="177" t="s">
        <v>59</v>
      </c>
      <c r="B21" s="338">
        <v>128</v>
      </c>
      <c r="C21" s="494">
        <v>145</v>
      </c>
      <c r="D21" s="494">
        <v>151</v>
      </c>
      <c r="E21" s="494">
        <v>141</v>
      </c>
      <c r="F21" s="494">
        <v>138</v>
      </c>
      <c r="G21" s="172"/>
      <c r="H21" s="170"/>
    </row>
    <row r="22" spans="1:8">
      <c r="G22" s="172"/>
    </row>
    <row r="23" spans="1:8">
      <c r="B23" s="164"/>
      <c r="C23" s="164"/>
      <c r="D23" s="164"/>
      <c r="E23" s="164"/>
      <c r="F23" s="164"/>
    </row>
    <row r="24" spans="1:8">
      <c r="D24" s="23"/>
      <c r="E24" s="23"/>
      <c r="F24" s="23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13">
      <c r="A1" s="511" t="s">
        <v>1499</v>
      </c>
      <c r="B1" s="511"/>
      <c r="C1" s="511"/>
      <c r="D1" s="511"/>
      <c r="E1" s="511"/>
      <c r="F1" s="511"/>
    </row>
    <row r="2" spans="1:13" s="556" customFormat="1" ht="12" thickBot="1">
      <c r="A2" s="553"/>
      <c r="B2" s="553"/>
      <c r="C2" s="553"/>
      <c r="D2" s="553"/>
      <c r="F2" s="519" t="s">
        <v>0</v>
      </c>
    </row>
    <row r="3" spans="1:13" ht="39" customHeight="1" thickBot="1">
      <c r="A3" s="350" t="s">
        <v>287</v>
      </c>
      <c r="B3" s="180" t="s">
        <v>271</v>
      </c>
      <c r="C3" s="180" t="s">
        <v>272</v>
      </c>
      <c r="D3" s="180" t="s">
        <v>654</v>
      </c>
      <c r="E3" s="180" t="s">
        <v>655</v>
      </c>
      <c r="F3" s="181" t="s">
        <v>273</v>
      </c>
      <c r="J3" s="642"/>
      <c r="K3" s="642"/>
      <c r="L3" s="642"/>
      <c r="M3" s="642"/>
    </row>
    <row r="4" spans="1:13">
      <c r="A4" s="724" t="s">
        <v>2</v>
      </c>
      <c r="B4" s="723">
        <v>21</v>
      </c>
      <c r="C4" s="410">
        <v>7561</v>
      </c>
      <c r="D4" s="410">
        <v>461</v>
      </c>
      <c r="E4" s="410">
        <v>9785</v>
      </c>
      <c r="F4" s="410">
        <v>258650</v>
      </c>
    </row>
    <row r="5" spans="1:13">
      <c r="A5" s="9" t="s">
        <v>3</v>
      </c>
      <c r="B5" s="723">
        <v>1</v>
      </c>
      <c r="C5" s="410">
        <v>1100</v>
      </c>
      <c r="D5" s="410">
        <v>163</v>
      </c>
      <c r="E5" s="410">
        <v>7886</v>
      </c>
      <c r="F5" s="410">
        <v>187039</v>
      </c>
      <c r="H5" s="73"/>
    </row>
    <row r="6" spans="1:13">
      <c r="A6" s="9" t="s">
        <v>5</v>
      </c>
      <c r="B6" s="723">
        <v>1</v>
      </c>
      <c r="C6" s="410">
        <v>474</v>
      </c>
      <c r="D6" s="410">
        <v>8</v>
      </c>
      <c r="E6" s="410">
        <v>76</v>
      </c>
      <c r="F6" s="410">
        <v>15660</v>
      </c>
    </row>
    <row r="7" spans="1:13">
      <c r="A7" s="725" t="s">
        <v>7</v>
      </c>
      <c r="B7" s="723">
        <v>1</v>
      </c>
      <c r="C7" s="410">
        <v>168</v>
      </c>
      <c r="D7" s="410">
        <v>6</v>
      </c>
      <c r="E7" s="410">
        <v>12</v>
      </c>
      <c r="F7" s="410">
        <v>600</v>
      </c>
    </row>
    <row r="8" spans="1:13">
      <c r="A8" s="725" t="s">
        <v>9</v>
      </c>
      <c r="B8" s="723">
        <v>2</v>
      </c>
      <c r="C8" s="410">
        <v>767</v>
      </c>
      <c r="D8" s="410">
        <v>49</v>
      </c>
      <c r="E8" s="410">
        <v>343</v>
      </c>
      <c r="F8" s="410">
        <v>4104</v>
      </c>
    </row>
    <row r="9" spans="1:13">
      <c r="A9" s="725" t="s">
        <v>12</v>
      </c>
      <c r="B9" s="723">
        <v>1</v>
      </c>
      <c r="C9" s="410">
        <v>322</v>
      </c>
      <c r="D9" s="410">
        <v>2</v>
      </c>
      <c r="E9" s="410">
        <v>4</v>
      </c>
      <c r="F9" s="410">
        <v>690</v>
      </c>
    </row>
    <row r="10" spans="1:13">
      <c r="A10" s="196" t="s">
        <v>730</v>
      </c>
      <c r="B10" s="723">
        <v>1</v>
      </c>
      <c r="C10" s="410">
        <v>706</v>
      </c>
      <c r="D10" s="410">
        <v>9</v>
      </c>
      <c r="E10" s="410">
        <v>36</v>
      </c>
      <c r="F10" s="410">
        <v>3982</v>
      </c>
    </row>
    <row r="11" spans="1:13">
      <c r="A11" s="9" t="s">
        <v>14</v>
      </c>
      <c r="B11" s="723">
        <v>1</v>
      </c>
      <c r="C11" s="410">
        <v>400</v>
      </c>
      <c r="D11" s="410">
        <v>13</v>
      </c>
      <c r="E11" s="410">
        <v>44</v>
      </c>
      <c r="F11" s="410">
        <v>7641</v>
      </c>
    </row>
    <row r="12" spans="1:13">
      <c r="A12" s="9" t="s">
        <v>19</v>
      </c>
      <c r="B12" s="723">
        <v>1</v>
      </c>
      <c r="C12" s="410">
        <v>222</v>
      </c>
      <c r="D12" s="410">
        <v>8</v>
      </c>
      <c r="E12" s="410">
        <v>25</v>
      </c>
      <c r="F12" s="410">
        <v>3937</v>
      </c>
    </row>
    <row r="13" spans="1:13">
      <c r="A13" s="101" t="s">
        <v>23</v>
      </c>
      <c r="B13" s="723">
        <v>1</v>
      </c>
      <c r="C13" s="410">
        <v>222</v>
      </c>
      <c r="D13" s="410">
        <v>8</v>
      </c>
      <c r="E13" s="410">
        <v>25</v>
      </c>
      <c r="F13" s="410">
        <v>3937</v>
      </c>
    </row>
    <row r="14" spans="1:13">
      <c r="A14" s="725" t="s">
        <v>34</v>
      </c>
      <c r="B14" s="723">
        <v>1</v>
      </c>
      <c r="C14" s="410">
        <v>446</v>
      </c>
      <c r="D14" s="410">
        <v>1</v>
      </c>
      <c r="E14" s="410">
        <v>1</v>
      </c>
      <c r="F14" s="410">
        <v>446</v>
      </c>
    </row>
    <row r="15" spans="1:13">
      <c r="A15" s="725" t="s">
        <v>41</v>
      </c>
      <c r="B15" s="723">
        <v>1</v>
      </c>
      <c r="C15" s="410">
        <v>230</v>
      </c>
      <c r="D15" s="410">
        <v>8</v>
      </c>
      <c r="E15" s="410">
        <v>10</v>
      </c>
      <c r="F15" s="410">
        <v>1000</v>
      </c>
    </row>
    <row r="16" spans="1:13">
      <c r="A16" s="9" t="s">
        <v>48</v>
      </c>
      <c r="B16" s="723">
        <v>1</v>
      </c>
      <c r="C16" s="410">
        <v>161</v>
      </c>
      <c r="D16" s="410">
        <v>69</v>
      </c>
      <c r="E16" s="410">
        <v>575</v>
      </c>
      <c r="F16" s="410">
        <v>13583</v>
      </c>
    </row>
    <row r="17" spans="1:6">
      <c r="A17" s="725" t="s">
        <v>49</v>
      </c>
      <c r="B17" s="723">
        <v>1</v>
      </c>
      <c r="C17" s="410">
        <v>300</v>
      </c>
      <c r="D17" s="410">
        <v>1</v>
      </c>
      <c r="E17" s="410">
        <v>2</v>
      </c>
      <c r="F17" s="410">
        <v>465</v>
      </c>
    </row>
    <row r="18" spans="1:6">
      <c r="A18" s="725" t="s">
        <v>52</v>
      </c>
      <c r="B18" s="723">
        <v>1</v>
      </c>
      <c r="C18" s="410">
        <v>340</v>
      </c>
      <c r="D18" s="410" t="s">
        <v>68</v>
      </c>
      <c r="E18" s="410" t="s">
        <v>68</v>
      </c>
      <c r="F18" s="410" t="s">
        <v>68</v>
      </c>
    </row>
    <row r="19" spans="1:6">
      <c r="A19" s="725" t="s">
        <v>53</v>
      </c>
      <c r="B19" s="723">
        <v>1</v>
      </c>
      <c r="C19" s="410">
        <v>400</v>
      </c>
      <c r="D19" s="410">
        <v>5</v>
      </c>
      <c r="E19" s="410">
        <v>8</v>
      </c>
      <c r="F19" s="410">
        <v>1245</v>
      </c>
    </row>
    <row r="20" spans="1:6">
      <c r="A20" s="4" t="s">
        <v>54</v>
      </c>
      <c r="B20" s="723">
        <v>1</v>
      </c>
      <c r="C20" s="410">
        <v>500</v>
      </c>
      <c r="D20" s="410" t="s">
        <v>68</v>
      </c>
      <c r="E20" s="410" t="s">
        <v>68</v>
      </c>
      <c r="F20" s="410" t="s">
        <v>68</v>
      </c>
    </row>
    <row r="21" spans="1:6">
      <c r="A21" s="9" t="s">
        <v>57</v>
      </c>
      <c r="B21" s="723">
        <v>1</v>
      </c>
      <c r="C21" s="410">
        <v>209</v>
      </c>
      <c r="D21" s="410">
        <v>72</v>
      </c>
      <c r="E21" s="410">
        <v>439</v>
      </c>
      <c r="F21" s="410">
        <v>11305</v>
      </c>
    </row>
    <row r="22" spans="1:6">
      <c r="A22" s="725" t="s">
        <v>59</v>
      </c>
      <c r="B22" s="723">
        <v>1</v>
      </c>
      <c r="C22" s="410">
        <v>176</v>
      </c>
      <c r="D22" s="410">
        <v>46</v>
      </c>
      <c r="E22" s="410">
        <v>322</v>
      </c>
      <c r="F22" s="410">
        <v>6733</v>
      </c>
    </row>
    <row r="23" spans="1:6">
      <c r="A23" s="4" t="s">
        <v>62</v>
      </c>
      <c r="B23" s="723">
        <v>1</v>
      </c>
      <c r="C23" s="410">
        <v>210</v>
      </c>
      <c r="D23" s="410" t="s">
        <v>68</v>
      </c>
      <c r="E23" s="410" t="s">
        <v>68</v>
      </c>
      <c r="F23" s="410" t="s">
        <v>68</v>
      </c>
    </row>
    <row r="24" spans="1:6">
      <c r="A24" s="4" t="s">
        <v>64</v>
      </c>
      <c r="B24" s="723">
        <v>1</v>
      </c>
      <c r="C24" s="410">
        <v>200</v>
      </c>
      <c r="D24" s="410">
        <v>1</v>
      </c>
      <c r="E24" s="410">
        <v>2</v>
      </c>
      <c r="F24" s="410">
        <v>220</v>
      </c>
    </row>
    <row r="25" spans="1:6">
      <c r="A25" s="726" t="s">
        <v>65</v>
      </c>
      <c r="B25" s="411">
        <v>1</v>
      </c>
      <c r="C25" s="411">
        <v>230</v>
      </c>
      <c r="D25" s="411" t="s">
        <v>68</v>
      </c>
      <c r="E25" s="411" t="s">
        <v>68</v>
      </c>
      <c r="F25" s="411" t="s">
        <v>68</v>
      </c>
    </row>
    <row r="26" spans="1:6">
      <c r="A26" s="23"/>
      <c r="B26" s="96"/>
      <c r="C26" s="96"/>
      <c r="D26" s="96"/>
      <c r="E26" s="97"/>
      <c r="F26" s="96"/>
    </row>
    <row r="27" spans="1:6">
      <c r="A27" s="23"/>
      <c r="B27" s="23"/>
      <c r="C27" s="23"/>
      <c r="D27" s="23"/>
      <c r="E27" s="32"/>
      <c r="F27" s="23"/>
    </row>
  </sheetData>
  <hyperlinks>
    <hyperlink ref="B2" location="ftn1_29.21." tooltip="У промет робе од 2006. године укључен је порез на додату вриједност (ПДВ)" display="20061)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>
      <c r="A1" s="511" t="s">
        <v>876</v>
      </c>
      <c r="B1" s="511"/>
      <c r="C1" s="511"/>
      <c r="D1" s="511"/>
      <c r="E1" s="511"/>
    </row>
    <row r="2" spans="1:8" ht="17.25" customHeight="1" thickBot="1">
      <c r="A2" s="23"/>
      <c r="B2" s="23"/>
      <c r="C2" s="23"/>
      <c r="D2" s="23"/>
      <c r="E2" s="596" t="s">
        <v>0</v>
      </c>
    </row>
    <row r="3" spans="1:8" ht="34.5" customHeight="1" thickBot="1">
      <c r="A3" s="179" t="s">
        <v>287</v>
      </c>
      <c r="B3" s="603" t="s">
        <v>151</v>
      </c>
      <c r="C3" s="603" t="s">
        <v>152</v>
      </c>
      <c r="D3" s="603" t="s">
        <v>153</v>
      </c>
      <c r="E3" s="181" t="s">
        <v>154</v>
      </c>
    </row>
    <row r="4" spans="1:8" s="12" customFormat="1" ht="24">
      <c r="A4" s="66" t="s">
        <v>3</v>
      </c>
      <c r="B4" s="608" t="s">
        <v>877</v>
      </c>
      <c r="C4" s="61">
        <v>52935</v>
      </c>
      <c r="D4" s="65" t="s">
        <v>878</v>
      </c>
      <c r="E4" s="61">
        <v>1</v>
      </c>
      <c r="H4" s="63"/>
    </row>
    <row r="5" spans="1:8" s="12" customFormat="1" ht="24">
      <c r="A5" s="64" t="s">
        <v>4</v>
      </c>
      <c r="B5" s="608" t="s">
        <v>879</v>
      </c>
      <c r="C5" s="61">
        <v>667</v>
      </c>
      <c r="D5" s="65" t="s">
        <v>880</v>
      </c>
      <c r="E5" s="61">
        <v>1</v>
      </c>
    </row>
    <row r="6" spans="1:8" s="12" customFormat="1">
      <c r="A6" s="66" t="s">
        <v>5</v>
      </c>
      <c r="B6" s="608" t="s">
        <v>881</v>
      </c>
      <c r="C6" s="61">
        <v>24470</v>
      </c>
      <c r="D6" s="65" t="s">
        <v>882</v>
      </c>
      <c r="E6" s="61">
        <v>1</v>
      </c>
    </row>
    <row r="7" spans="1:8" s="12" customFormat="1" ht="24">
      <c r="A7" s="64" t="s">
        <v>6</v>
      </c>
      <c r="B7" s="608" t="s">
        <v>883</v>
      </c>
      <c r="C7" s="61">
        <v>4394</v>
      </c>
      <c r="D7" s="65" t="s">
        <v>884</v>
      </c>
      <c r="E7" s="61">
        <v>1</v>
      </c>
    </row>
    <row r="8" spans="1:8" s="12" customFormat="1">
      <c r="A8" s="64" t="s">
        <v>7</v>
      </c>
      <c r="B8" s="608" t="s">
        <v>885</v>
      </c>
      <c r="C8" s="61">
        <v>4725</v>
      </c>
      <c r="D8" s="65" t="s">
        <v>886</v>
      </c>
      <c r="E8" s="61">
        <v>1</v>
      </c>
    </row>
    <row r="9" spans="1:8" s="12" customFormat="1" ht="24">
      <c r="A9" s="64" t="s">
        <v>8</v>
      </c>
      <c r="B9" s="608" t="s">
        <v>887</v>
      </c>
      <c r="C9" s="61">
        <v>4618</v>
      </c>
      <c r="D9" s="65" t="s">
        <v>888</v>
      </c>
      <c r="E9" s="61">
        <v>1</v>
      </c>
    </row>
    <row r="10" spans="1:8" s="11" customFormat="1" ht="36">
      <c r="A10" s="64" t="s">
        <v>9</v>
      </c>
      <c r="B10" s="608" t="s">
        <v>889</v>
      </c>
      <c r="C10" s="61">
        <v>3374</v>
      </c>
      <c r="D10" s="65" t="s">
        <v>890</v>
      </c>
      <c r="E10" s="61">
        <v>1</v>
      </c>
      <c r="G10" s="12"/>
    </row>
    <row r="11" spans="1:8" s="12" customFormat="1" ht="36">
      <c r="A11" s="64" t="s">
        <v>10</v>
      </c>
      <c r="B11" s="608" t="s">
        <v>891</v>
      </c>
      <c r="C11" s="61">
        <v>3696</v>
      </c>
      <c r="D11" s="65" t="s">
        <v>892</v>
      </c>
      <c r="E11" s="61">
        <v>1</v>
      </c>
    </row>
    <row r="12" spans="1:8" s="12" customFormat="1" ht="36">
      <c r="A12" s="64" t="s">
        <v>11</v>
      </c>
      <c r="B12" s="608" t="s">
        <v>893</v>
      </c>
      <c r="C12" s="61">
        <v>1187</v>
      </c>
      <c r="D12" s="65" t="s">
        <v>894</v>
      </c>
      <c r="E12" s="61">
        <v>1</v>
      </c>
    </row>
    <row r="13" spans="1:8" s="12" customFormat="1" ht="36">
      <c r="A13" s="64" t="s">
        <v>12</v>
      </c>
      <c r="B13" s="608" t="s">
        <v>895</v>
      </c>
      <c r="C13" s="61">
        <v>3434</v>
      </c>
      <c r="D13" s="65" t="s">
        <v>896</v>
      </c>
      <c r="E13" s="61">
        <v>1</v>
      </c>
    </row>
    <row r="14" spans="1:8" s="12" customFormat="1" ht="24">
      <c r="A14" s="66" t="s">
        <v>730</v>
      </c>
      <c r="B14" s="608" t="s">
        <v>897</v>
      </c>
      <c r="C14" s="61">
        <v>14687</v>
      </c>
      <c r="D14" s="65" t="s">
        <v>898</v>
      </c>
      <c r="E14" s="61">
        <v>1</v>
      </c>
    </row>
    <row r="15" spans="1:8" s="12" customFormat="1" ht="36">
      <c r="A15" s="609" t="s">
        <v>13</v>
      </c>
      <c r="B15" s="608" t="s">
        <v>899</v>
      </c>
      <c r="C15" s="61">
        <v>6981</v>
      </c>
      <c r="D15" s="65" t="s">
        <v>900</v>
      </c>
      <c r="E15" s="61">
        <v>1</v>
      </c>
    </row>
    <row r="16" spans="1:8" s="12" customFormat="1" ht="36">
      <c r="A16" s="66" t="s">
        <v>14</v>
      </c>
      <c r="B16" s="608" t="s">
        <v>901</v>
      </c>
      <c r="C16" s="61">
        <v>21106</v>
      </c>
      <c r="D16" s="65" t="s">
        <v>902</v>
      </c>
      <c r="E16" s="61">
        <v>1</v>
      </c>
    </row>
    <row r="17" spans="1:5" s="12" customFormat="1" ht="36">
      <c r="A17" s="64" t="s">
        <v>15</v>
      </c>
      <c r="B17" s="608" t="s">
        <v>903</v>
      </c>
      <c r="C17" s="61">
        <v>642</v>
      </c>
      <c r="D17" s="65" t="s">
        <v>904</v>
      </c>
      <c r="E17" s="61">
        <v>1</v>
      </c>
    </row>
    <row r="18" spans="1:5" s="12" customFormat="1" ht="36">
      <c r="A18" s="66" t="s">
        <v>150</v>
      </c>
      <c r="B18" s="608" t="s">
        <v>905</v>
      </c>
      <c r="C18" s="61">
        <v>23403</v>
      </c>
      <c r="D18" s="65" t="s">
        <v>906</v>
      </c>
      <c r="E18" s="61">
        <v>1</v>
      </c>
    </row>
    <row r="19" spans="1:5" s="12" customFormat="1" ht="24">
      <c r="A19" s="64" t="s">
        <v>20</v>
      </c>
      <c r="B19" s="608" t="s">
        <v>907</v>
      </c>
      <c r="C19" s="61">
        <v>5366</v>
      </c>
      <c r="D19" s="65" t="s">
        <v>908</v>
      </c>
      <c r="E19" s="61">
        <v>1</v>
      </c>
    </row>
    <row r="20" spans="1:5" s="12" customFormat="1" ht="24">
      <c r="A20" s="67" t="s">
        <v>17</v>
      </c>
      <c r="B20" s="608" t="s">
        <v>909</v>
      </c>
      <c r="C20" s="61">
        <v>103</v>
      </c>
      <c r="D20" s="65" t="s">
        <v>910</v>
      </c>
      <c r="E20" s="61">
        <v>1</v>
      </c>
    </row>
    <row r="21" spans="1:5" s="12" customFormat="1" ht="24">
      <c r="A21" s="64" t="s">
        <v>18</v>
      </c>
      <c r="B21" s="608" t="s">
        <v>911</v>
      </c>
      <c r="C21" s="61">
        <v>117</v>
      </c>
      <c r="D21" s="65" t="s">
        <v>912</v>
      </c>
      <c r="E21" s="61">
        <v>1</v>
      </c>
    </row>
    <row r="22" spans="1:5" s="12" customFormat="1" ht="24">
      <c r="A22" s="64" t="s">
        <v>21</v>
      </c>
      <c r="B22" s="608" t="s">
        <v>913</v>
      </c>
      <c r="C22" s="61">
        <v>775</v>
      </c>
      <c r="D22" s="65" t="s">
        <v>914</v>
      </c>
      <c r="E22" s="61">
        <v>1</v>
      </c>
    </row>
    <row r="23" spans="1:5" s="12" customFormat="1" ht="24">
      <c r="A23" s="64" t="s">
        <v>22</v>
      </c>
      <c r="B23" s="608" t="s">
        <v>918</v>
      </c>
      <c r="C23" s="61">
        <v>4890</v>
      </c>
      <c r="D23" s="65" t="s">
        <v>919</v>
      </c>
      <c r="E23" s="61">
        <v>1</v>
      </c>
    </row>
    <row r="24" spans="1:5" s="12" customFormat="1" ht="36">
      <c r="A24" s="610" t="s">
        <v>915</v>
      </c>
      <c r="B24" s="608" t="s">
        <v>916</v>
      </c>
      <c r="C24" s="61">
        <v>19729</v>
      </c>
      <c r="D24" s="65" t="s">
        <v>917</v>
      </c>
      <c r="E24" s="61">
        <v>1</v>
      </c>
    </row>
    <row r="25" spans="1:5" s="12" customFormat="1" ht="36">
      <c r="A25" s="64" t="s">
        <v>26</v>
      </c>
      <c r="B25" s="608" t="s">
        <v>920</v>
      </c>
      <c r="C25" s="61">
        <v>599</v>
      </c>
      <c r="D25" s="65" t="s">
        <v>739</v>
      </c>
      <c r="E25" s="61">
        <v>1</v>
      </c>
    </row>
    <row r="26" spans="1:5" s="12" customFormat="1" ht="36">
      <c r="A26" s="64" t="s">
        <v>27</v>
      </c>
      <c r="B26" s="608" t="s">
        <v>921</v>
      </c>
      <c r="C26" s="61">
        <v>791</v>
      </c>
      <c r="D26" s="65" t="s">
        <v>922</v>
      </c>
      <c r="E26" s="61">
        <v>1</v>
      </c>
    </row>
    <row r="27" spans="1:5" s="12" customFormat="1" ht="36">
      <c r="A27" s="64" t="s">
        <v>28</v>
      </c>
      <c r="B27" s="608" t="s">
        <v>923</v>
      </c>
      <c r="C27" s="61">
        <v>3615</v>
      </c>
      <c r="D27" s="65" t="s">
        <v>924</v>
      </c>
      <c r="E27" s="61">
        <v>1</v>
      </c>
    </row>
    <row r="28" spans="1:5" s="12" customFormat="1" ht="36">
      <c r="A28" s="64" t="s">
        <v>29</v>
      </c>
      <c r="B28" s="608" t="s">
        <v>925</v>
      </c>
      <c r="C28" s="61">
        <v>6005</v>
      </c>
      <c r="D28" s="65" t="s">
        <v>741</v>
      </c>
      <c r="E28" s="61">
        <v>1</v>
      </c>
    </row>
    <row r="29" spans="1:5" s="12" customFormat="1" ht="36">
      <c r="A29" s="64" t="s">
        <v>30</v>
      </c>
      <c r="B29" s="608" t="s">
        <v>926</v>
      </c>
      <c r="C29" s="61">
        <v>802</v>
      </c>
      <c r="D29" s="65" t="s">
        <v>927</v>
      </c>
      <c r="E29" s="61">
        <v>1</v>
      </c>
    </row>
    <row r="30" spans="1:5" s="12" customFormat="1">
      <c r="A30" s="64" t="s">
        <v>31</v>
      </c>
      <c r="B30" s="608" t="s">
        <v>928</v>
      </c>
      <c r="C30" s="61">
        <v>7629</v>
      </c>
      <c r="D30" s="65" t="s">
        <v>742</v>
      </c>
      <c r="E30" s="61">
        <v>1</v>
      </c>
    </row>
    <row r="31" spans="1:5" s="12" customFormat="1">
      <c r="A31" s="64" t="s">
        <v>32</v>
      </c>
      <c r="B31" s="608" t="s">
        <v>929</v>
      </c>
      <c r="C31" s="61">
        <v>429</v>
      </c>
      <c r="D31" s="65" t="s">
        <v>930</v>
      </c>
      <c r="E31" s="61">
        <v>1</v>
      </c>
    </row>
    <row r="32" spans="1:5" s="12" customFormat="1" ht="24">
      <c r="A32" s="64" t="s">
        <v>33</v>
      </c>
      <c r="B32" s="608" t="s">
        <v>931</v>
      </c>
      <c r="C32" s="61">
        <v>95</v>
      </c>
      <c r="D32" s="65" t="s">
        <v>738</v>
      </c>
      <c r="E32" s="61">
        <v>1</v>
      </c>
    </row>
    <row r="33" spans="1:5" s="12" customFormat="1" ht="36">
      <c r="A33" s="67" t="s">
        <v>34</v>
      </c>
      <c r="B33" s="611" t="s">
        <v>932</v>
      </c>
      <c r="C33" s="68">
        <v>11059</v>
      </c>
      <c r="D33" s="69" t="s">
        <v>933</v>
      </c>
      <c r="E33" s="68">
        <v>1</v>
      </c>
    </row>
    <row r="34" spans="1:5" s="12" customFormat="1">
      <c r="A34" s="64" t="s">
        <v>35</v>
      </c>
      <c r="B34" s="608" t="s">
        <v>934</v>
      </c>
      <c r="C34" s="61">
        <v>4830</v>
      </c>
      <c r="D34" s="65" t="s">
        <v>935</v>
      </c>
      <c r="E34" s="61">
        <v>1</v>
      </c>
    </row>
    <row r="35" spans="1:5" s="12" customFormat="1" ht="24">
      <c r="A35" s="64" t="s">
        <v>36</v>
      </c>
      <c r="B35" s="608" t="s">
        <v>936</v>
      </c>
      <c r="C35" s="61">
        <v>1254</v>
      </c>
      <c r="D35" s="65" t="s">
        <v>937</v>
      </c>
      <c r="E35" s="61">
        <v>1</v>
      </c>
    </row>
    <row r="36" spans="1:5" s="12" customFormat="1" ht="24">
      <c r="A36" s="64" t="s">
        <v>37</v>
      </c>
      <c r="B36" s="608" t="s">
        <v>938</v>
      </c>
      <c r="C36" s="61">
        <v>3028</v>
      </c>
      <c r="D36" s="65" t="s">
        <v>939</v>
      </c>
      <c r="E36" s="61">
        <v>1</v>
      </c>
    </row>
    <row r="37" spans="1:5" s="12" customFormat="1" ht="24">
      <c r="A37" s="64" t="s">
        <v>38</v>
      </c>
      <c r="B37" s="608" t="s">
        <v>940</v>
      </c>
      <c r="C37" s="61">
        <v>7630</v>
      </c>
      <c r="D37" s="65" t="s">
        <v>941</v>
      </c>
      <c r="E37" s="61">
        <v>1</v>
      </c>
    </row>
    <row r="38" spans="1:5" s="12" customFormat="1" ht="36">
      <c r="A38" s="64" t="s">
        <v>39</v>
      </c>
      <c r="B38" s="608" t="s">
        <v>942</v>
      </c>
      <c r="C38" s="61">
        <v>6687</v>
      </c>
      <c r="D38" s="65" t="s">
        <v>739</v>
      </c>
      <c r="E38" s="61">
        <v>1</v>
      </c>
    </row>
    <row r="39" spans="1:5" s="12" customFormat="1" ht="36">
      <c r="A39" s="64" t="s">
        <v>40</v>
      </c>
      <c r="B39" s="608" t="s">
        <v>943</v>
      </c>
      <c r="C39" s="61">
        <v>3951</v>
      </c>
      <c r="D39" s="65" t="s">
        <v>944</v>
      </c>
      <c r="E39" s="61">
        <v>1</v>
      </c>
    </row>
    <row r="40" spans="1:5" s="12" customFormat="1" ht="36">
      <c r="A40" s="64" t="s">
        <v>41</v>
      </c>
      <c r="B40" s="608" t="s">
        <v>945</v>
      </c>
      <c r="C40" s="61">
        <v>6410</v>
      </c>
      <c r="D40" s="65" t="s">
        <v>946</v>
      </c>
      <c r="E40" s="61">
        <v>1</v>
      </c>
    </row>
    <row r="41" spans="1:5" s="12" customFormat="1" ht="36">
      <c r="A41" s="64" t="s">
        <v>42</v>
      </c>
      <c r="B41" s="608" t="s">
        <v>947</v>
      </c>
      <c r="C41" s="61">
        <v>609</v>
      </c>
      <c r="D41" s="65" t="s">
        <v>948</v>
      </c>
      <c r="E41" s="61">
        <v>1</v>
      </c>
    </row>
    <row r="42" spans="1:5" s="12" customFormat="1" ht="24">
      <c r="A42" s="64" t="s">
        <v>43</v>
      </c>
      <c r="B42" s="608" t="s">
        <v>949</v>
      </c>
      <c r="C42" s="61">
        <v>1203</v>
      </c>
      <c r="D42" s="65" t="s">
        <v>904</v>
      </c>
      <c r="E42" s="61">
        <v>1</v>
      </c>
    </row>
    <row r="43" spans="1:5" s="12" customFormat="1" ht="36">
      <c r="A43" s="64" t="s">
        <v>44</v>
      </c>
      <c r="B43" s="608" t="s">
        <v>950</v>
      </c>
      <c r="C43" s="61">
        <v>1049</v>
      </c>
      <c r="D43" s="65" t="s">
        <v>951</v>
      </c>
      <c r="E43" s="61">
        <v>1</v>
      </c>
    </row>
    <row r="44" spans="1:5" s="12" customFormat="1" ht="36">
      <c r="A44" s="64" t="s">
        <v>23</v>
      </c>
      <c r="B44" s="608" t="s">
        <v>952</v>
      </c>
      <c r="C44" s="61">
        <v>6085</v>
      </c>
      <c r="D44" s="65" t="s">
        <v>953</v>
      </c>
      <c r="E44" s="61">
        <v>1</v>
      </c>
    </row>
    <row r="45" spans="1:5" s="12" customFormat="1" ht="24">
      <c r="A45" s="64" t="s">
        <v>45</v>
      </c>
      <c r="B45" s="608" t="s">
        <v>954</v>
      </c>
      <c r="C45" s="61">
        <v>1681</v>
      </c>
      <c r="D45" s="65" t="s">
        <v>955</v>
      </c>
      <c r="E45" s="61">
        <v>1</v>
      </c>
    </row>
    <row r="46" spans="1:5" s="12" customFormat="1" ht="36">
      <c r="A46" s="64" t="s">
        <v>46</v>
      </c>
      <c r="B46" s="608" t="s">
        <v>956</v>
      </c>
      <c r="C46" s="61">
        <v>292</v>
      </c>
      <c r="D46" s="65" t="s">
        <v>957</v>
      </c>
      <c r="E46" s="61">
        <v>1</v>
      </c>
    </row>
    <row r="47" spans="1:5" s="12" customFormat="1" ht="36">
      <c r="A47" s="64" t="s">
        <v>47</v>
      </c>
      <c r="B47" s="608" t="s">
        <v>958</v>
      </c>
      <c r="C47" s="61">
        <v>2599</v>
      </c>
      <c r="D47" s="65" t="s">
        <v>959</v>
      </c>
      <c r="E47" s="61">
        <v>1</v>
      </c>
    </row>
    <row r="48" spans="1:5" s="12" customFormat="1" ht="36">
      <c r="A48" s="70" t="s">
        <v>48</v>
      </c>
      <c r="B48" s="608" t="s">
        <v>960</v>
      </c>
      <c r="C48" s="61">
        <v>15351</v>
      </c>
      <c r="D48" s="65" t="s">
        <v>961</v>
      </c>
      <c r="E48" s="61">
        <v>1</v>
      </c>
    </row>
    <row r="49" spans="1:5" s="12" customFormat="1" ht="24">
      <c r="A49" s="64" t="s">
        <v>49</v>
      </c>
      <c r="B49" s="608" t="s">
        <v>962</v>
      </c>
      <c r="C49" s="61">
        <v>9535</v>
      </c>
      <c r="D49" s="65" t="s">
        <v>963</v>
      </c>
      <c r="E49" s="61">
        <v>1</v>
      </c>
    </row>
    <row r="50" spans="1:5" s="12" customFormat="1" ht="24">
      <c r="A50" s="64" t="s">
        <v>50</v>
      </c>
      <c r="B50" s="608" t="s">
        <v>964</v>
      </c>
      <c r="C50" s="61">
        <v>2913</v>
      </c>
      <c r="D50" s="65" t="s">
        <v>965</v>
      </c>
      <c r="E50" s="61">
        <v>1</v>
      </c>
    </row>
    <row r="51" spans="1:5" s="12" customFormat="1" ht="36">
      <c r="A51" s="64" t="s">
        <v>51</v>
      </c>
      <c r="B51" s="608" t="s">
        <v>966</v>
      </c>
      <c r="C51" s="61">
        <v>3366</v>
      </c>
      <c r="D51" s="65" t="s">
        <v>967</v>
      </c>
      <c r="E51" s="61">
        <v>1</v>
      </c>
    </row>
    <row r="52" spans="1:5" s="12" customFormat="1" ht="36">
      <c r="A52" s="64" t="s">
        <v>52</v>
      </c>
      <c r="B52" s="608" t="s">
        <v>968</v>
      </c>
      <c r="C52" s="61">
        <v>1690</v>
      </c>
      <c r="D52" s="65" t="s">
        <v>969</v>
      </c>
      <c r="E52" s="61">
        <v>1</v>
      </c>
    </row>
    <row r="53" spans="1:5" s="12" customFormat="1" ht="24">
      <c r="A53" s="64" t="s">
        <v>24</v>
      </c>
      <c r="B53" s="608" t="s">
        <v>970</v>
      </c>
      <c r="C53" s="61">
        <v>3684</v>
      </c>
      <c r="D53" s="65" t="s">
        <v>971</v>
      </c>
      <c r="E53" s="61">
        <v>1</v>
      </c>
    </row>
    <row r="54" spans="1:5" s="12" customFormat="1" ht="36">
      <c r="A54" s="64" t="s">
        <v>53</v>
      </c>
      <c r="B54" s="608" t="s">
        <v>972</v>
      </c>
      <c r="C54" s="61">
        <v>5549</v>
      </c>
      <c r="D54" s="65" t="s">
        <v>973</v>
      </c>
      <c r="E54" s="61">
        <v>1</v>
      </c>
    </row>
    <row r="55" spans="1:5" s="12" customFormat="1" ht="24">
      <c r="A55" s="67" t="s">
        <v>54</v>
      </c>
      <c r="B55" s="612" t="s">
        <v>974</v>
      </c>
      <c r="C55" s="61">
        <v>5189</v>
      </c>
      <c r="D55" s="65" t="s">
        <v>975</v>
      </c>
      <c r="E55" s="61">
        <v>1</v>
      </c>
    </row>
    <row r="56" spans="1:5" s="12" customFormat="1">
      <c r="A56" s="67" t="s">
        <v>55</v>
      </c>
      <c r="B56" s="613" t="s">
        <v>976</v>
      </c>
      <c r="C56" s="61">
        <v>2421</v>
      </c>
      <c r="D56" s="65" t="s">
        <v>977</v>
      </c>
      <c r="E56" s="61">
        <v>1</v>
      </c>
    </row>
    <row r="57" spans="1:5" s="12" customFormat="1" ht="24">
      <c r="A57" s="64" t="s">
        <v>56</v>
      </c>
      <c r="B57" s="608" t="s">
        <v>978</v>
      </c>
      <c r="C57" s="61">
        <v>9951</v>
      </c>
      <c r="D57" s="65" t="s">
        <v>979</v>
      </c>
      <c r="E57" s="61">
        <v>1</v>
      </c>
    </row>
    <row r="58" spans="1:5" s="12" customFormat="1" ht="24">
      <c r="A58" s="70" t="s">
        <v>57</v>
      </c>
      <c r="B58" s="608" t="s">
        <v>980</v>
      </c>
      <c r="C58" s="61">
        <v>9539</v>
      </c>
      <c r="D58" s="65" t="s">
        <v>981</v>
      </c>
      <c r="E58" s="61">
        <v>1</v>
      </c>
    </row>
    <row r="59" spans="1:5" s="12" customFormat="1" ht="36">
      <c r="A59" s="64" t="s">
        <v>25</v>
      </c>
      <c r="B59" s="608" t="s">
        <v>982</v>
      </c>
      <c r="C59" s="61">
        <v>755</v>
      </c>
      <c r="D59" s="65" t="s">
        <v>983</v>
      </c>
      <c r="E59" s="61">
        <v>1</v>
      </c>
    </row>
    <row r="60" spans="1:5" s="12" customFormat="1" ht="24">
      <c r="A60" s="64" t="s">
        <v>58</v>
      </c>
      <c r="B60" s="608" t="s">
        <v>984</v>
      </c>
      <c r="C60" s="61">
        <v>5569</v>
      </c>
      <c r="D60" s="65" t="s">
        <v>985</v>
      </c>
      <c r="E60" s="61">
        <v>1</v>
      </c>
    </row>
    <row r="61" spans="1:5" s="12" customFormat="1" ht="36">
      <c r="A61" s="64" t="s">
        <v>59</v>
      </c>
      <c r="B61" s="608" t="s">
        <v>986</v>
      </c>
      <c r="C61" s="61">
        <v>5328</v>
      </c>
      <c r="D61" s="65" t="s">
        <v>987</v>
      </c>
      <c r="E61" s="61">
        <v>1</v>
      </c>
    </row>
    <row r="62" spans="1:5" s="12" customFormat="1" ht="24">
      <c r="A62" s="64" t="s">
        <v>60</v>
      </c>
      <c r="B62" s="608" t="s">
        <v>988</v>
      </c>
      <c r="C62" s="61">
        <v>1306</v>
      </c>
      <c r="D62" s="65" t="s">
        <v>989</v>
      </c>
      <c r="E62" s="61">
        <v>1</v>
      </c>
    </row>
    <row r="63" spans="1:5" s="12" customFormat="1">
      <c r="A63" s="64" t="s">
        <v>61</v>
      </c>
      <c r="B63" s="608" t="s">
        <v>990</v>
      </c>
      <c r="C63" s="61">
        <v>1034</v>
      </c>
      <c r="D63" s="65" t="s">
        <v>991</v>
      </c>
      <c r="E63" s="61">
        <v>1</v>
      </c>
    </row>
    <row r="64" spans="1:5" s="12" customFormat="1" ht="36">
      <c r="A64" s="64" t="s">
        <v>62</v>
      </c>
      <c r="B64" s="608" t="s">
        <v>992</v>
      </c>
      <c r="C64" s="61">
        <v>5022</v>
      </c>
      <c r="D64" s="65" t="s">
        <v>993</v>
      </c>
      <c r="E64" s="61">
        <v>1</v>
      </c>
    </row>
    <row r="65" spans="1:6" s="12" customFormat="1" ht="24">
      <c r="A65" s="64" t="s">
        <v>63</v>
      </c>
      <c r="B65" s="608" t="s">
        <v>994</v>
      </c>
      <c r="C65" s="61">
        <v>6158</v>
      </c>
      <c r="D65" s="65" t="s">
        <v>995</v>
      </c>
      <c r="E65" s="61">
        <v>1</v>
      </c>
    </row>
    <row r="66" spans="1:6" ht="24">
      <c r="A66" s="64" t="s">
        <v>64</v>
      </c>
      <c r="B66" s="608" t="s">
        <v>996</v>
      </c>
      <c r="C66" s="61">
        <v>2487</v>
      </c>
      <c r="D66" s="65" t="s">
        <v>997</v>
      </c>
      <c r="E66" s="61">
        <v>1</v>
      </c>
    </row>
    <row r="67" spans="1:6" ht="24">
      <c r="A67" s="614" t="s">
        <v>65</v>
      </c>
      <c r="B67" s="615" t="s">
        <v>998</v>
      </c>
      <c r="C67" s="616">
        <v>3984</v>
      </c>
      <c r="D67" s="617" t="s">
        <v>999</v>
      </c>
      <c r="E67" s="616">
        <v>1</v>
      </c>
    </row>
    <row r="68" spans="1:6" ht="14.25" customHeight="1">
      <c r="A68" s="64"/>
      <c r="B68" s="618"/>
      <c r="C68" s="61"/>
      <c r="D68" s="65"/>
      <c r="E68" s="61"/>
    </row>
    <row r="69" spans="1:6" ht="42" customHeight="1">
      <c r="A69" s="770" t="s">
        <v>1392</v>
      </c>
      <c r="B69" s="770"/>
      <c r="C69" s="770"/>
      <c r="D69" s="770"/>
      <c r="E69" s="770"/>
    </row>
    <row r="70" spans="1:6">
      <c r="A70" s="638"/>
      <c r="B70" s="639"/>
      <c r="C70" s="639"/>
      <c r="D70" s="640"/>
      <c r="E70" s="639"/>
    </row>
    <row r="71" spans="1:6">
      <c r="A71" s="45" t="s">
        <v>1000</v>
      </c>
      <c r="B71" s="45"/>
      <c r="C71" s="45"/>
      <c r="D71" s="45"/>
      <c r="E71" s="641"/>
    </row>
    <row r="72" spans="1:6">
      <c r="A72" s="72"/>
    </row>
    <row r="73" spans="1:6">
      <c r="A73" s="72"/>
    </row>
    <row r="74" spans="1:6">
      <c r="A74" s="72"/>
    </row>
    <row r="75" spans="1:6">
      <c r="A75" s="72"/>
    </row>
    <row r="76" spans="1:6">
      <c r="E76" s="7"/>
      <c r="F76" s="7"/>
    </row>
  </sheetData>
  <mergeCells count="1">
    <mergeCell ref="A69:E69"/>
  </mergeCells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40" zoomScaleNormal="140" workbookViewId="0">
      <pane ySplit="4" topLeftCell="A5" activePane="bottomLeft" state="frozen"/>
      <selection pane="bottomLeft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1" spans="1:14">
      <c r="A1" s="514" t="s">
        <v>1500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56" customFormat="1" ht="12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3"/>
      <c r="L2" s="563"/>
      <c r="N2" s="547" t="s">
        <v>0</v>
      </c>
    </row>
    <row r="3" spans="1:14" ht="27" customHeight="1">
      <c r="A3" s="883" t="s">
        <v>287</v>
      </c>
      <c r="B3" s="885" t="s">
        <v>2</v>
      </c>
      <c r="C3" s="792" t="s">
        <v>656</v>
      </c>
      <c r="D3" s="887"/>
      <c r="E3" s="887"/>
      <c r="F3" s="888"/>
      <c r="G3" s="792" t="s">
        <v>657</v>
      </c>
      <c r="H3" s="887"/>
      <c r="I3" s="887"/>
      <c r="J3" s="888"/>
      <c r="K3" s="889" t="s">
        <v>658</v>
      </c>
      <c r="L3" s="890"/>
      <c r="M3" s="890"/>
      <c r="N3" s="890"/>
    </row>
    <row r="4" spans="1:14" ht="24.75" thickBot="1">
      <c r="A4" s="884"/>
      <c r="B4" s="886"/>
      <c r="C4" s="207" t="s">
        <v>659</v>
      </c>
      <c r="D4" s="207" t="s">
        <v>660</v>
      </c>
      <c r="E4" s="207" t="s">
        <v>661</v>
      </c>
      <c r="F4" s="207" t="s">
        <v>662</v>
      </c>
      <c r="G4" s="207" t="s">
        <v>659</v>
      </c>
      <c r="H4" s="207" t="s">
        <v>660</v>
      </c>
      <c r="I4" s="207" t="s">
        <v>661</v>
      </c>
      <c r="J4" s="207" t="s">
        <v>662</v>
      </c>
      <c r="K4" s="207" t="s">
        <v>659</v>
      </c>
      <c r="L4" s="207" t="s">
        <v>660</v>
      </c>
      <c r="M4" s="207" t="s">
        <v>661</v>
      </c>
      <c r="N4" s="305" t="s">
        <v>662</v>
      </c>
    </row>
    <row r="5" spans="1:14">
      <c r="A5" s="4" t="s">
        <v>2</v>
      </c>
      <c r="B5" s="463">
        <v>13</v>
      </c>
      <c r="C5" s="295">
        <v>1</v>
      </c>
      <c r="D5" s="295">
        <v>289</v>
      </c>
      <c r="E5" s="295">
        <v>107</v>
      </c>
      <c r="F5" s="295">
        <v>4461</v>
      </c>
      <c r="G5" s="295">
        <v>2</v>
      </c>
      <c r="H5" s="295">
        <v>618</v>
      </c>
      <c r="I5" s="295">
        <v>130</v>
      </c>
      <c r="J5" s="295">
        <v>16711</v>
      </c>
      <c r="K5" s="295">
        <v>10</v>
      </c>
      <c r="L5" s="295">
        <v>1397</v>
      </c>
      <c r="M5" s="295">
        <v>275</v>
      </c>
      <c r="N5" s="295">
        <v>27335</v>
      </c>
    </row>
    <row r="6" spans="1:14">
      <c r="A6" s="176" t="s">
        <v>3</v>
      </c>
      <c r="B6" s="463">
        <v>5</v>
      </c>
      <c r="C6" s="295">
        <v>1</v>
      </c>
      <c r="D6" s="295">
        <v>289</v>
      </c>
      <c r="E6" s="295">
        <v>107</v>
      </c>
      <c r="F6" s="295">
        <v>4461</v>
      </c>
      <c r="G6" s="295">
        <v>1</v>
      </c>
      <c r="H6" s="295">
        <v>318</v>
      </c>
      <c r="I6" s="295">
        <v>98</v>
      </c>
      <c r="J6" s="295">
        <v>13531</v>
      </c>
      <c r="K6" s="295">
        <v>3</v>
      </c>
      <c r="L6" s="295">
        <v>343</v>
      </c>
      <c r="M6" s="295">
        <v>206</v>
      </c>
      <c r="N6" s="295">
        <v>22082</v>
      </c>
    </row>
    <row r="7" spans="1:14">
      <c r="A7" s="3" t="s">
        <v>5</v>
      </c>
      <c r="B7" s="463">
        <v>1</v>
      </c>
      <c r="C7" s="295" t="s">
        <v>68</v>
      </c>
      <c r="D7" s="295" t="s">
        <v>68</v>
      </c>
      <c r="E7" s="295" t="s">
        <v>68</v>
      </c>
      <c r="F7" s="295" t="s">
        <v>68</v>
      </c>
      <c r="G7" s="295" t="s">
        <v>68</v>
      </c>
      <c r="H7" s="295" t="s">
        <v>68</v>
      </c>
      <c r="I7" s="295" t="s">
        <v>68</v>
      </c>
      <c r="J7" s="295" t="s">
        <v>68</v>
      </c>
      <c r="K7" s="295">
        <v>1</v>
      </c>
      <c r="L7" s="295">
        <v>374</v>
      </c>
      <c r="M7" s="295">
        <v>36</v>
      </c>
      <c r="N7" s="295">
        <v>1263</v>
      </c>
    </row>
    <row r="8" spans="1:14">
      <c r="A8" s="176" t="s">
        <v>730</v>
      </c>
      <c r="B8" s="463">
        <v>1</v>
      </c>
      <c r="C8" s="295" t="s">
        <v>68</v>
      </c>
      <c r="D8" s="295" t="s">
        <v>68</v>
      </c>
      <c r="E8" s="295" t="s">
        <v>68</v>
      </c>
      <c r="F8" s="295" t="s">
        <v>68</v>
      </c>
      <c r="G8" s="295" t="s">
        <v>68</v>
      </c>
      <c r="H8" s="295" t="s">
        <v>68</v>
      </c>
      <c r="I8" s="295" t="s">
        <v>68</v>
      </c>
      <c r="J8" s="295" t="s">
        <v>68</v>
      </c>
      <c r="K8" s="295">
        <v>1</v>
      </c>
      <c r="L8" s="294">
        <v>260</v>
      </c>
      <c r="M8" s="294">
        <v>19</v>
      </c>
      <c r="N8" s="294">
        <v>2380</v>
      </c>
    </row>
    <row r="9" spans="1:14">
      <c r="A9" s="4" t="s">
        <v>39</v>
      </c>
      <c r="B9" s="463">
        <v>1</v>
      </c>
      <c r="C9" s="295" t="s">
        <v>68</v>
      </c>
      <c r="D9" s="295" t="s">
        <v>68</v>
      </c>
      <c r="E9" s="295" t="s">
        <v>68</v>
      </c>
      <c r="F9" s="295" t="s">
        <v>68</v>
      </c>
      <c r="G9" s="295" t="s">
        <v>68</v>
      </c>
      <c r="H9" s="295" t="s">
        <v>68</v>
      </c>
      <c r="I9" s="295" t="s">
        <v>68</v>
      </c>
      <c r="J9" s="295" t="s">
        <v>68</v>
      </c>
      <c r="K9" s="295">
        <v>1</v>
      </c>
      <c r="L9" s="294">
        <v>420</v>
      </c>
      <c r="M9" s="294">
        <v>13</v>
      </c>
      <c r="N9" s="294">
        <v>1410</v>
      </c>
    </row>
    <row r="10" spans="1:14">
      <c r="A10" s="4" t="s">
        <v>41</v>
      </c>
      <c r="B10" s="463">
        <v>1</v>
      </c>
      <c r="C10" s="295" t="s">
        <v>68</v>
      </c>
      <c r="D10" s="295" t="s">
        <v>68</v>
      </c>
      <c r="E10" s="295" t="s">
        <v>68</v>
      </c>
      <c r="F10" s="295" t="s">
        <v>68</v>
      </c>
      <c r="G10" s="295" t="s">
        <v>68</v>
      </c>
      <c r="H10" s="295" t="s">
        <v>68</v>
      </c>
      <c r="I10" s="295" t="s">
        <v>68</v>
      </c>
      <c r="J10" s="295" t="s">
        <v>68</v>
      </c>
      <c r="K10" s="295">
        <v>1</v>
      </c>
      <c r="L10" s="294" t="s">
        <v>68</v>
      </c>
      <c r="M10" s="294">
        <v>1</v>
      </c>
      <c r="N10" s="294">
        <v>200</v>
      </c>
    </row>
    <row r="11" spans="1:14">
      <c r="A11" s="176" t="s">
        <v>48</v>
      </c>
      <c r="B11" s="463">
        <v>1</v>
      </c>
      <c r="C11" s="295" t="s">
        <v>68</v>
      </c>
      <c r="D11" s="295" t="s">
        <v>68</v>
      </c>
      <c r="E11" s="295" t="s">
        <v>68</v>
      </c>
      <c r="F11" s="295" t="s">
        <v>68</v>
      </c>
      <c r="G11" s="295">
        <v>1</v>
      </c>
      <c r="H11" s="295">
        <v>300</v>
      </c>
      <c r="I11" s="295">
        <v>32</v>
      </c>
      <c r="J11" s="295">
        <v>3180</v>
      </c>
      <c r="K11" s="295" t="s">
        <v>68</v>
      </c>
      <c r="L11" s="295" t="s">
        <v>68</v>
      </c>
      <c r="M11" s="295" t="s">
        <v>68</v>
      </c>
      <c r="N11" s="295" t="s">
        <v>68</v>
      </c>
    </row>
    <row r="12" spans="1:14">
      <c r="A12" s="4" t="s">
        <v>56</v>
      </c>
      <c r="B12" s="463">
        <v>1</v>
      </c>
      <c r="C12" s="295" t="s">
        <v>68</v>
      </c>
      <c r="D12" s="295" t="s">
        <v>68</v>
      </c>
      <c r="E12" s="295" t="s">
        <v>68</v>
      </c>
      <c r="F12" s="295" t="s">
        <v>68</v>
      </c>
      <c r="G12" s="295" t="s">
        <v>68</v>
      </c>
      <c r="H12" s="295" t="s">
        <v>68</v>
      </c>
      <c r="I12" s="295" t="s">
        <v>68</v>
      </c>
      <c r="J12" s="295" t="s">
        <v>68</v>
      </c>
      <c r="K12" s="295">
        <v>1</v>
      </c>
      <c r="L12" s="294" t="s">
        <v>68</v>
      </c>
      <c r="M12" s="294" t="s">
        <v>68</v>
      </c>
      <c r="N12" s="294" t="s">
        <v>68</v>
      </c>
    </row>
    <row r="13" spans="1:14">
      <c r="A13" s="176" t="s">
        <v>57</v>
      </c>
      <c r="B13" s="463">
        <v>1</v>
      </c>
      <c r="C13" s="295" t="s">
        <v>68</v>
      </c>
      <c r="D13" s="295" t="s">
        <v>68</v>
      </c>
      <c r="E13" s="295" t="s">
        <v>68</v>
      </c>
      <c r="F13" s="295" t="s">
        <v>68</v>
      </c>
      <c r="G13" s="295" t="s">
        <v>68</v>
      </c>
      <c r="H13" s="295" t="s">
        <v>68</v>
      </c>
      <c r="I13" s="295" t="s">
        <v>68</v>
      </c>
      <c r="J13" s="295" t="s">
        <v>68</v>
      </c>
      <c r="K13" s="295">
        <v>1</v>
      </c>
      <c r="L13" s="294" t="s">
        <v>68</v>
      </c>
      <c r="M13" s="294" t="s">
        <v>68</v>
      </c>
      <c r="N13" s="294" t="s">
        <v>68</v>
      </c>
    </row>
    <row r="14" spans="1:14">
      <c r="A14" s="177" t="s">
        <v>58</v>
      </c>
      <c r="B14" s="412">
        <v>1</v>
      </c>
      <c r="C14" s="340" t="s">
        <v>68</v>
      </c>
      <c r="D14" s="340" t="s">
        <v>68</v>
      </c>
      <c r="E14" s="340" t="s">
        <v>68</v>
      </c>
      <c r="F14" s="340" t="s">
        <v>68</v>
      </c>
      <c r="G14" s="340" t="s">
        <v>68</v>
      </c>
      <c r="H14" s="340" t="s">
        <v>68</v>
      </c>
      <c r="I14" s="340" t="s">
        <v>68</v>
      </c>
      <c r="J14" s="340" t="s">
        <v>68</v>
      </c>
      <c r="K14" s="340">
        <v>1</v>
      </c>
      <c r="L14" s="340" t="s">
        <v>68</v>
      </c>
      <c r="M14" s="340" t="s">
        <v>68</v>
      </c>
      <c r="N14" s="340" t="s">
        <v>68</v>
      </c>
    </row>
    <row r="17" spans="2:10">
      <c r="B17" s="642"/>
      <c r="J17" s="642"/>
    </row>
    <row r="18" spans="2:10">
      <c r="J18" s="642"/>
    </row>
    <row r="19" spans="2:10">
      <c r="J19" s="642"/>
    </row>
  </sheetData>
  <mergeCells count="5">
    <mergeCell ref="A3:A4"/>
    <mergeCell ref="B3:B4"/>
    <mergeCell ref="C3:F3"/>
    <mergeCell ref="G3:J3"/>
    <mergeCell ref="K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40" zoomScaleNormal="140" workbookViewId="0">
      <pane ySplit="4" topLeftCell="A5" activePane="bottomLeft" state="frozen"/>
      <selection pane="bottomLeft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1" spans="1:14">
      <c r="A1" s="514" t="s">
        <v>1501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56" customFormat="1" ht="12" thickBot="1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N2" s="519" t="s">
        <v>0</v>
      </c>
    </row>
    <row r="3" spans="1:14" ht="26.25" customHeight="1">
      <c r="A3" s="888" t="s">
        <v>287</v>
      </c>
      <c r="B3" s="790" t="s">
        <v>663</v>
      </c>
      <c r="C3" s="790" t="s">
        <v>684</v>
      </c>
      <c r="D3" s="790" t="s">
        <v>664</v>
      </c>
      <c r="E3" s="835" t="s">
        <v>1395</v>
      </c>
      <c r="F3" s="835"/>
      <c r="G3" s="835"/>
      <c r="H3" s="835"/>
      <c r="I3" s="835"/>
      <c r="J3" s="835"/>
      <c r="K3" s="835"/>
      <c r="L3" s="835"/>
      <c r="M3" s="835"/>
      <c r="N3" s="836"/>
    </row>
    <row r="4" spans="1:14" ht="29.25" customHeight="1" thickBot="1">
      <c r="A4" s="891"/>
      <c r="B4" s="892" t="s">
        <v>665</v>
      </c>
      <c r="C4" s="892"/>
      <c r="D4" s="892"/>
      <c r="E4" s="207" t="s">
        <v>666</v>
      </c>
      <c r="F4" s="207" t="s">
        <v>667</v>
      </c>
      <c r="G4" s="207" t="s">
        <v>668</v>
      </c>
      <c r="H4" s="207" t="s">
        <v>669</v>
      </c>
      <c r="I4" s="207" t="s">
        <v>670</v>
      </c>
      <c r="J4" s="207" t="s">
        <v>671</v>
      </c>
      <c r="K4" s="207" t="s">
        <v>672</v>
      </c>
      <c r="L4" s="207" t="s">
        <v>673</v>
      </c>
      <c r="M4" s="207" t="s">
        <v>674</v>
      </c>
      <c r="N4" s="305" t="s">
        <v>675</v>
      </c>
    </row>
    <row r="5" spans="1:14">
      <c r="A5" s="4" t="s">
        <v>2</v>
      </c>
      <c r="B5" s="294">
        <v>41</v>
      </c>
      <c r="C5" s="294">
        <v>143</v>
      </c>
      <c r="D5" s="295">
        <v>92106</v>
      </c>
      <c r="E5" s="643">
        <v>35888</v>
      </c>
      <c r="F5" s="643">
        <v>66540</v>
      </c>
      <c r="G5" s="643">
        <v>210366</v>
      </c>
      <c r="H5" s="643">
        <v>8035875</v>
      </c>
      <c r="I5" s="643">
        <v>217595</v>
      </c>
      <c r="J5" s="643">
        <v>1575707</v>
      </c>
      <c r="K5" s="643">
        <v>912326</v>
      </c>
      <c r="L5" s="643">
        <v>350475</v>
      </c>
      <c r="M5" s="643">
        <v>61990</v>
      </c>
      <c r="N5" s="643">
        <v>887356</v>
      </c>
    </row>
    <row r="6" spans="1:14">
      <c r="A6" s="176" t="s">
        <v>3</v>
      </c>
      <c r="B6" s="294">
        <v>3</v>
      </c>
      <c r="C6" s="294">
        <v>60</v>
      </c>
      <c r="D6" s="295">
        <v>981</v>
      </c>
      <c r="E6" s="643">
        <v>5800</v>
      </c>
      <c r="F6" s="643">
        <v>8960</v>
      </c>
      <c r="G6" s="643">
        <v>6600</v>
      </c>
      <c r="H6" s="643" t="s">
        <v>1521</v>
      </c>
      <c r="I6" s="643">
        <v>66640</v>
      </c>
      <c r="J6" s="643">
        <v>185200</v>
      </c>
      <c r="K6" s="643">
        <v>113320</v>
      </c>
      <c r="L6" s="643">
        <v>33430</v>
      </c>
      <c r="M6" s="643">
        <v>5400</v>
      </c>
      <c r="N6" s="643">
        <v>115260</v>
      </c>
    </row>
    <row r="7" spans="1:14">
      <c r="A7" s="176" t="s">
        <v>5</v>
      </c>
      <c r="B7" s="294">
        <v>3</v>
      </c>
      <c r="C7" s="294">
        <v>40</v>
      </c>
      <c r="D7" s="295">
        <v>72631</v>
      </c>
      <c r="E7" s="643" t="s">
        <v>68</v>
      </c>
      <c r="F7" s="643" t="s">
        <v>68</v>
      </c>
      <c r="G7" s="643">
        <v>3120</v>
      </c>
      <c r="H7" s="643">
        <v>563055</v>
      </c>
      <c r="I7" s="643">
        <v>20520</v>
      </c>
      <c r="J7" s="643">
        <v>114110</v>
      </c>
      <c r="K7" s="643">
        <v>87600</v>
      </c>
      <c r="L7" s="643">
        <v>43800</v>
      </c>
      <c r="M7" s="643" t="s">
        <v>68</v>
      </c>
      <c r="N7" s="643">
        <v>197235</v>
      </c>
    </row>
    <row r="8" spans="1:14">
      <c r="A8" s="4" t="s">
        <v>6</v>
      </c>
      <c r="B8" s="294">
        <v>1</v>
      </c>
      <c r="C8" s="294">
        <v>1</v>
      </c>
      <c r="D8" s="295">
        <v>250</v>
      </c>
      <c r="E8" s="643">
        <v>900</v>
      </c>
      <c r="F8" s="643">
        <v>1620</v>
      </c>
      <c r="G8" s="643">
        <v>16920</v>
      </c>
      <c r="H8" s="643">
        <v>117060</v>
      </c>
      <c r="I8" s="643">
        <v>4200</v>
      </c>
      <c r="J8" s="643">
        <v>63600</v>
      </c>
      <c r="K8" s="643">
        <v>2580</v>
      </c>
      <c r="L8" s="643">
        <v>4380</v>
      </c>
      <c r="M8" s="643">
        <v>2760</v>
      </c>
      <c r="N8" s="643">
        <v>19920</v>
      </c>
    </row>
    <row r="9" spans="1:14">
      <c r="A9" s="4" t="s">
        <v>8</v>
      </c>
      <c r="B9" s="294">
        <v>1</v>
      </c>
      <c r="C9" s="294">
        <v>1</v>
      </c>
      <c r="D9" s="295">
        <v>1127</v>
      </c>
      <c r="E9" s="643" t="s">
        <v>68</v>
      </c>
      <c r="F9" s="643">
        <v>12600</v>
      </c>
      <c r="G9" s="643">
        <v>9660</v>
      </c>
      <c r="H9" s="643">
        <v>96660</v>
      </c>
      <c r="I9" s="643">
        <v>4740</v>
      </c>
      <c r="J9" s="643">
        <v>84060</v>
      </c>
      <c r="K9" s="643">
        <v>12780</v>
      </c>
      <c r="L9" s="643">
        <v>12780</v>
      </c>
      <c r="M9" s="643">
        <v>4740</v>
      </c>
      <c r="N9" s="643">
        <v>3660</v>
      </c>
    </row>
    <row r="10" spans="1:14">
      <c r="A10" s="4" t="s">
        <v>9</v>
      </c>
      <c r="B10" s="294">
        <v>1</v>
      </c>
      <c r="C10" s="294">
        <v>1</v>
      </c>
      <c r="D10" s="295">
        <v>500</v>
      </c>
      <c r="E10" s="643">
        <v>2158</v>
      </c>
      <c r="F10" s="643" t="s">
        <v>68</v>
      </c>
      <c r="G10" s="643">
        <v>1600</v>
      </c>
      <c r="H10" s="643">
        <v>170981</v>
      </c>
      <c r="I10" s="643">
        <v>140</v>
      </c>
      <c r="J10" s="643">
        <v>26215</v>
      </c>
      <c r="K10" s="643">
        <v>5890</v>
      </c>
      <c r="L10" s="643">
        <v>339</v>
      </c>
      <c r="M10" s="643">
        <v>400</v>
      </c>
      <c r="N10" s="643" t="s">
        <v>68</v>
      </c>
    </row>
    <row r="11" spans="1:14">
      <c r="A11" s="4" t="s">
        <v>12</v>
      </c>
      <c r="B11" s="294">
        <v>1</v>
      </c>
      <c r="C11" s="294">
        <v>1</v>
      </c>
      <c r="D11" s="295">
        <v>500</v>
      </c>
      <c r="E11" s="643" t="s">
        <v>68</v>
      </c>
      <c r="F11" s="643" t="s">
        <v>68</v>
      </c>
      <c r="G11" s="643">
        <v>3120</v>
      </c>
      <c r="H11" s="643">
        <v>9800</v>
      </c>
      <c r="I11" s="643">
        <v>1620</v>
      </c>
      <c r="J11" s="643">
        <v>32752</v>
      </c>
      <c r="K11" s="643">
        <v>2600</v>
      </c>
      <c r="L11" s="643">
        <v>6240</v>
      </c>
      <c r="M11" s="643" t="s">
        <v>68</v>
      </c>
      <c r="N11" s="643">
        <v>52247</v>
      </c>
    </row>
    <row r="12" spans="1:14">
      <c r="A12" s="176" t="s">
        <v>730</v>
      </c>
      <c r="B12" s="294">
        <v>2</v>
      </c>
      <c r="C12" s="294">
        <v>3</v>
      </c>
      <c r="D12" s="295">
        <v>2200</v>
      </c>
      <c r="E12" s="643" t="s">
        <v>68</v>
      </c>
      <c r="F12" s="643">
        <v>6240</v>
      </c>
      <c r="G12" s="643">
        <v>3120</v>
      </c>
      <c r="H12" s="643">
        <v>401940</v>
      </c>
      <c r="I12" s="643">
        <v>3120</v>
      </c>
      <c r="J12" s="643">
        <v>301080</v>
      </c>
      <c r="K12" s="643">
        <v>124080</v>
      </c>
      <c r="L12" s="643">
        <v>21480</v>
      </c>
      <c r="M12" s="643">
        <v>3120</v>
      </c>
      <c r="N12" s="643">
        <v>24180</v>
      </c>
    </row>
    <row r="13" spans="1:14">
      <c r="A13" s="176" t="s">
        <v>14</v>
      </c>
      <c r="B13" s="294">
        <v>2</v>
      </c>
      <c r="C13" s="294">
        <v>4</v>
      </c>
      <c r="D13" s="295">
        <v>980</v>
      </c>
      <c r="E13" s="643" t="s">
        <v>68</v>
      </c>
      <c r="F13" s="643" t="s">
        <v>68</v>
      </c>
      <c r="G13" s="643">
        <v>1760</v>
      </c>
      <c r="H13" s="643">
        <v>242580</v>
      </c>
      <c r="I13" s="643">
        <v>5110</v>
      </c>
      <c r="J13" s="643">
        <v>78200</v>
      </c>
      <c r="K13" s="643">
        <v>145450</v>
      </c>
      <c r="L13" s="643">
        <v>2600</v>
      </c>
      <c r="M13" s="643" t="s">
        <v>68</v>
      </c>
      <c r="N13" s="643">
        <v>16900</v>
      </c>
    </row>
    <row r="14" spans="1:14">
      <c r="A14" s="176" t="s">
        <v>150</v>
      </c>
      <c r="B14" s="294">
        <v>1</v>
      </c>
      <c r="C14" s="294">
        <v>1</v>
      </c>
      <c r="D14" s="295">
        <v>150</v>
      </c>
      <c r="E14" s="643" t="s">
        <v>68</v>
      </c>
      <c r="F14" s="643" t="s">
        <v>68</v>
      </c>
      <c r="G14" s="643">
        <v>89000</v>
      </c>
      <c r="H14" s="643">
        <v>156700</v>
      </c>
      <c r="I14" s="643">
        <v>9500</v>
      </c>
      <c r="J14" s="643">
        <v>157680</v>
      </c>
      <c r="K14" s="643" t="s">
        <v>68</v>
      </c>
      <c r="L14" s="643">
        <v>52000</v>
      </c>
      <c r="M14" s="643">
        <v>3720</v>
      </c>
      <c r="N14" s="643">
        <v>57000</v>
      </c>
    </row>
    <row r="15" spans="1:14">
      <c r="A15" s="176" t="s">
        <v>19</v>
      </c>
      <c r="B15" s="294">
        <f>SUM(B16:B18)</f>
        <v>3</v>
      </c>
      <c r="C15" s="294">
        <f t="shared" ref="C15:N15" si="0">SUM(C16:C18)</f>
        <v>5</v>
      </c>
      <c r="D15" s="294">
        <f t="shared" si="0"/>
        <v>3165</v>
      </c>
      <c r="E15" s="294">
        <f t="shared" si="0"/>
        <v>30</v>
      </c>
      <c r="F15" s="294">
        <f t="shared" si="0"/>
        <v>2100</v>
      </c>
      <c r="G15" s="294">
        <f t="shared" si="0"/>
        <v>22870</v>
      </c>
      <c r="H15" s="294">
        <f t="shared" si="0"/>
        <v>201080</v>
      </c>
      <c r="I15" s="294">
        <f t="shared" si="0"/>
        <v>13500</v>
      </c>
      <c r="J15" s="294">
        <f t="shared" si="0"/>
        <v>123500</v>
      </c>
      <c r="K15" s="294">
        <f t="shared" si="0"/>
        <v>64900</v>
      </c>
      <c r="L15" s="294">
        <f t="shared" si="0"/>
        <v>28740</v>
      </c>
      <c r="M15" s="294">
        <f t="shared" si="0"/>
        <v>6720</v>
      </c>
      <c r="N15" s="294">
        <f t="shared" si="0"/>
        <v>78300</v>
      </c>
    </row>
    <row r="16" spans="1:14">
      <c r="A16" s="5" t="s">
        <v>22</v>
      </c>
      <c r="B16" s="645">
        <v>1</v>
      </c>
      <c r="C16" s="645" t="s">
        <v>68</v>
      </c>
      <c r="D16" s="645" t="s">
        <v>68</v>
      </c>
      <c r="E16" s="646" t="s">
        <v>68</v>
      </c>
      <c r="F16" s="646" t="s">
        <v>68</v>
      </c>
      <c r="G16" s="646" t="s">
        <v>68</v>
      </c>
      <c r="H16" s="646" t="s">
        <v>68</v>
      </c>
      <c r="I16" s="646" t="s">
        <v>68</v>
      </c>
      <c r="J16" s="646" t="s">
        <v>68</v>
      </c>
      <c r="K16" s="646" t="s">
        <v>68</v>
      </c>
      <c r="L16" s="646" t="s">
        <v>68</v>
      </c>
      <c r="M16" s="646" t="s">
        <v>68</v>
      </c>
      <c r="N16" s="646" t="s">
        <v>68</v>
      </c>
    </row>
    <row r="17" spans="1:14">
      <c r="A17" s="5" t="s">
        <v>23</v>
      </c>
      <c r="B17" s="645">
        <v>1</v>
      </c>
      <c r="C17" s="645">
        <v>3</v>
      </c>
      <c r="D17" s="354">
        <v>3000</v>
      </c>
      <c r="E17" s="646">
        <v>30</v>
      </c>
      <c r="F17" s="646" t="s">
        <v>68</v>
      </c>
      <c r="G17" s="646">
        <v>20230</v>
      </c>
      <c r="H17" s="646">
        <v>176840</v>
      </c>
      <c r="I17" s="646">
        <v>10800</v>
      </c>
      <c r="J17" s="646">
        <v>44000</v>
      </c>
      <c r="K17" s="646">
        <v>64900</v>
      </c>
      <c r="L17" s="646">
        <v>21600</v>
      </c>
      <c r="M17" s="646">
        <v>5400</v>
      </c>
      <c r="N17" s="646">
        <v>64800</v>
      </c>
    </row>
    <row r="18" spans="1:14">
      <c r="A18" s="5" t="s">
        <v>24</v>
      </c>
      <c r="B18" s="645">
        <v>1</v>
      </c>
      <c r="C18" s="645">
        <v>2</v>
      </c>
      <c r="D18" s="354">
        <v>165</v>
      </c>
      <c r="E18" s="646" t="s">
        <v>68</v>
      </c>
      <c r="F18" s="646">
        <v>2100</v>
      </c>
      <c r="G18" s="646">
        <v>2640</v>
      </c>
      <c r="H18" s="646">
        <v>24240</v>
      </c>
      <c r="I18" s="646">
        <v>2700</v>
      </c>
      <c r="J18" s="646">
        <v>79500</v>
      </c>
      <c r="K18" s="646" t="s">
        <v>68</v>
      </c>
      <c r="L18" s="646">
        <v>7140</v>
      </c>
      <c r="M18" s="646">
        <v>1320</v>
      </c>
      <c r="N18" s="646">
        <v>13500</v>
      </c>
    </row>
    <row r="19" spans="1:14">
      <c r="A19" s="4" t="s">
        <v>29</v>
      </c>
      <c r="B19" s="294">
        <v>2</v>
      </c>
      <c r="C19" s="294">
        <v>2</v>
      </c>
      <c r="D19" s="295">
        <v>2200</v>
      </c>
      <c r="E19" s="643" t="s">
        <v>68</v>
      </c>
      <c r="F19" s="643" t="s">
        <v>68</v>
      </c>
      <c r="G19" s="643" t="s">
        <v>68</v>
      </c>
      <c r="H19" s="643">
        <v>525604</v>
      </c>
      <c r="I19" s="643">
        <v>1095</v>
      </c>
      <c r="J19" s="643">
        <v>5480</v>
      </c>
      <c r="K19" s="643">
        <v>14236</v>
      </c>
      <c r="L19" s="643">
        <v>21900</v>
      </c>
      <c r="M19" s="643" t="s">
        <v>68</v>
      </c>
      <c r="N19" s="643">
        <v>21900</v>
      </c>
    </row>
    <row r="20" spans="1:14">
      <c r="A20" s="4" t="s">
        <v>30</v>
      </c>
      <c r="B20" s="294">
        <v>1</v>
      </c>
      <c r="C20" s="294">
        <v>1</v>
      </c>
      <c r="D20" s="295">
        <v>300</v>
      </c>
      <c r="E20" s="643" t="s">
        <v>68</v>
      </c>
      <c r="F20" s="643">
        <v>3900</v>
      </c>
      <c r="G20" s="643">
        <v>3200</v>
      </c>
      <c r="H20" s="643">
        <v>99250</v>
      </c>
      <c r="I20" s="643">
        <v>3050</v>
      </c>
      <c r="J20" s="643">
        <v>20600</v>
      </c>
      <c r="K20" s="643">
        <v>1800</v>
      </c>
      <c r="L20" s="643">
        <v>10400</v>
      </c>
      <c r="M20" s="643">
        <v>200</v>
      </c>
      <c r="N20" s="643">
        <v>7840</v>
      </c>
    </row>
    <row r="21" spans="1:14">
      <c r="A21" s="4" t="s">
        <v>31</v>
      </c>
      <c r="B21" s="294">
        <v>1</v>
      </c>
      <c r="C21" s="294" t="s">
        <v>68</v>
      </c>
      <c r="D21" s="295" t="s">
        <v>68</v>
      </c>
      <c r="E21" s="643" t="s">
        <v>68</v>
      </c>
      <c r="F21" s="643" t="s">
        <v>68</v>
      </c>
      <c r="G21" s="643" t="s">
        <v>68</v>
      </c>
      <c r="H21" s="643" t="s">
        <v>68</v>
      </c>
      <c r="I21" s="643" t="s">
        <v>68</v>
      </c>
      <c r="J21" s="643" t="s">
        <v>68</v>
      </c>
      <c r="K21" s="643" t="s">
        <v>68</v>
      </c>
      <c r="L21" s="643" t="s">
        <v>68</v>
      </c>
      <c r="M21" s="643" t="s">
        <v>68</v>
      </c>
      <c r="N21" s="643" t="s">
        <v>68</v>
      </c>
    </row>
    <row r="22" spans="1:14">
      <c r="A22" s="4" t="s">
        <v>34</v>
      </c>
      <c r="B22" s="294">
        <v>1</v>
      </c>
      <c r="C22" s="294" t="s">
        <v>68</v>
      </c>
      <c r="D22" s="295" t="s">
        <v>68</v>
      </c>
      <c r="E22" s="643" t="s">
        <v>68</v>
      </c>
      <c r="F22" s="643" t="s">
        <v>68</v>
      </c>
      <c r="G22" s="643" t="s">
        <v>68</v>
      </c>
      <c r="H22" s="643" t="s">
        <v>68</v>
      </c>
      <c r="I22" s="643" t="s">
        <v>68</v>
      </c>
      <c r="J22" s="643" t="s">
        <v>68</v>
      </c>
      <c r="K22" s="643" t="s">
        <v>68</v>
      </c>
      <c r="L22" s="643" t="s">
        <v>68</v>
      </c>
      <c r="M22" s="643" t="s">
        <v>68</v>
      </c>
      <c r="N22" s="643" t="s">
        <v>68</v>
      </c>
    </row>
    <row r="23" spans="1:14">
      <c r="A23" s="4" t="s">
        <v>37</v>
      </c>
      <c r="B23" s="294">
        <v>2</v>
      </c>
      <c r="C23" s="294">
        <v>8</v>
      </c>
      <c r="D23" s="295">
        <v>1100</v>
      </c>
      <c r="E23" s="643">
        <v>26280</v>
      </c>
      <c r="F23" s="643">
        <v>26280</v>
      </c>
      <c r="G23" s="643">
        <v>26280</v>
      </c>
      <c r="H23" s="643">
        <v>262800</v>
      </c>
      <c r="I23" s="643">
        <v>26280</v>
      </c>
      <c r="J23" s="643">
        <v>52560</v>
      </c>
      <c r="K23" s="643">
        <v>52560</v>
      </c>
      <c r="L23" s="643">
        <v>26280</v>
      </c>
      <c r="M23" s="643">
        <v>5256</v>
      </c>
      <c r="N23" s="643">
        <v>21024</v>
      </c>
    </row>
    <row r="24" spans="1:14">
      <c r="A24" s="4" t="s">
        <v>38</v>
      </c>
      <c r="B24" s="294">
        <v>1</v>
      </c>
      <c r="C24" s="294" t="s">
        <v>68</v>
      </c>
      <c r="D24" s="295" t="s">
        <v>68</v>
      </c>
      <c r="E24" s="643" t="s">
        <v>68</v>
      </c>
      <c r="F24" s="643" t="s">
        <v>68</v>
      </c>
      <c r="G24" s="643" t="s">
        <v>68</v>
      </c>
      <c r="H24" s="643" t="s">
        <v>68</v>
      </c>
      <c r="I24" s="643" t="s">
        <v>68</v>
      </c>
      <c r="J24" s="643" t="s">
        <v>68</v>
      </c>
      <c r="K24" s="643" t="s">
        <v>68</v>
      </c>
      <c r="L24" s="643" t="s">
        <v>68</v>
      </c>
      <c r="M24" s="643" t="s">
        <v>68</v>
      </c>
      <c r="N24" s="643" t="s">
        <v>68</v>
      </c>
    </row>
    <row r="25" spans="1:14">
      <c r="A25" s="4" t="s">
        <v>39</v>
      </c>
      <c r="B25" s="294">
        <v>1</v>
      </c>
      <c r="C25" s="294" t="s">
        <v>68</v>
      </c>
      <c r="D25" s="295" t="s">
        <v>68</v>
      </c>
      <c r="E25" s="643" t="s">
        <v>68</v>
      </c>
      <c r="F25" s="643" t="s">
        <v>68</v>
      </c>
      <c r="G25" s="643" t="s">
        <v>68</v>
      </c>
      <c r="H25" s="643" t="s">
        <v>68</v>
      </c>
      <c r="I25" s="643" t="s">
        <v>68</v>
      </c>
      <c r="J25" s="643" t="s">
        <v>68</v>
      </c>
      <c r="K25" s="643" t="s">
        <v>68</v>
      </c>
      <c r="L25" s="643" t="s">
        <v>68</v>
      </c>
      <c r="M25" s="643" t="s">
        <v>68</v>
      </c>
      <c r="N25" s="643" t="s">
        <v>68</v>
      </c>
    </row>
    <row r="26" spans="1:14">
      <c r="A26" s="4" t="s">
        <v>40</v>
      </c>
      <c r="B26" s="294">
        <v>1</v>
      </c>
      <c r="C26" s="294">
        <v>1</v>
      </c>
      <c r="D26" s="295">
        <v>250</v>
      </c>
      <c r="E26" s="643" t="s">
        <v>68</v>
      </c>
      <c r="F26" s="643">
        <v>1600</v>
      </c>
      <c r="G26" s="643">
        <v>2100</v>
      </c>
      <c r="H26" s="643">
        <v>21000</v>
      </c>
      <c r="I26" s="643">
        <v>950</v>
      </c>
      <c r="J26" s="643">
        <v>18700</v>
      </c>
      <c r="K26" s="643">
        <v>900</v>
      </c>
      <c r="L26" s="643">
        <v>2500</v>
      </c>
      <c r="M26" s="643">
        <v>300</v>
      </c>
      <c r="N26" s="643">
        <v>1800</v>
      </c>
    </row>
    <row r="27" spans="1:14">
      <c r="A27" s="4" t="s">
        <v>41</v>
      </c>
      <c r="B27" s="294">
        <v>1</v>
      </c>
      <c r="C27" s="294">
        <v>1</v>
      </c>
      <c r="D27" s="295">
        <v>700</v>
      </c>
      <c r="E27" s="643" t="s">
        <v>68</v>
      </c>
      <c r="F27" s="643" t="s">
        <v>68</v>
      </c>
      <c r="G27" s="643">
        <v>2190</v>
      </c>
      <c r="H27" s="643">
        <v>338880</v>
      </c>
      <c r="I27" s="643">
        <v>22400</v>
      </c>
      <c r="J27" s="643">
        <v>91540</v>
      </c>
      <c r="K27" s="643">
        <v>37210</v>
      </c>
      <c r="L27" s="643">
        <v>2960</v>
      </c>
      <c r="M27" s="643">
        <v>1420</v>
      </c>
      <c r="N27" s="643">
        <v>23750</v>
      </c>
    </row>
    <row r="28" spans="1:14">
      <c r="A28" s="176" t="s">
        <v>48</v>
      </c>
      <c r="B28" s="294">
        <v>2</v>
      </c>
      <c r="C28" s="294">
        <v>2</v>
      </c>
      <c r="D28" s="295">
        <v>1650</v>
      </c>
      <c r="E28" s="643" t="s">
        <v>68</v>
      </c>
      <c r="F28" s="643" t="s">
        <v>68</v>
      </c>
      <c r="G28" s="643">
        <v>60</v>
      </c>
      <c r="H28" s="643">
        <v>450245</v>
      </c>
      <c r="I28" s="643">
        <v>9660</v>
      </c>
      <c r="J28" s="643">
        <v>19700</v>
      </c>
      <c r="K28" s="643">
        <v>44975</v>
      </c>
      <c r="L28" s="643">
        <v>1680</v>
      </c>
      <c r="M28" s="643" t="s">
        <v>68</v>
      </c>
      <c r="N28" s="643">
        <v>720</v>
      </c>
    </row>
    <row r="29" spans="1:14">
      <c r="A29" s="4" t="s">
        <v>49</v>
      </c>
      <c r="B29" s="294">
        <v>1</v>
      </c>
      <c r="C29" s="294">
        <v>1</v>
      </c>
      <c r="D29" s="295">
        <v>500</v>
      </c>
      <c r="E29" s="643" t="s">
        <v>68</v>
      </c>
      <c r="F29" s="643" t="s">
        <v>68</v>
      </c>
      <c r="G29" s="643" t="s">
        <v>68</v>
      </c>
      <c r="H29" s="643">
        <v>446140</v>
      </c>
      <c r="I29" s="643">
        <v>130</v>
      </c>
      <c r="J29" s="643">
        <v>59080</v>
      </c>
      <c r="K29" s="643">
        <v>4110</v>
      </c>
      <c r="L29" s="643" t="s">
        <v>68</v>
      </c>
      <c r="M29" s="643" t="s">
        <v>68</v>
      </c>
      <c r="N29" s="643">
        <v>16140</v>
      </c>
    </row>
    <row r="30" spans="1:14">
      <c r="A30" s="4" t="s">
        <v>50</v>
      </c>
      <c r="B30" s="294">
        <v>1</v>
      </c>
      <c r="C30" s="294">
        <v>2</v>
      </c>
      <c r="D30" s="295">
        <v>500</v>
      </c>
      <c r="E30" s="643" t="s">
        <v>68</v>
      </c>
      <c r="F30" s="643" t="s">
        <v>68</v>
      </c>
      <c r="G30" s="643">
        <v>360</v>
      </c>
      <c r="H30" s="643">
        <v>54750</v>
      </c>
      <c r="I30" s="643" t="s">
        <v>68</v>
      </c>
      <c r="J30" s="643">
        <v>10950</v>
      </c>
      <c r="K30" s="643">
        <v>1800</v>
      </c>
      <c r="L30" s="643">
        <v>636</v>
      </c>
      <c r="M30" s="643">
        <v>330</v>
      </c>
      <c r="N30" s="643" t="s">
        <v>68</v>
      </c>
    </row>
    <row r="31" spans="1:14">
      <c r="A31" s="4" t="s">
        <v>51</v>
      </c>
      <c r="B31" s="294">
        <v>1</v>
      </c>
      <c r="C31" s="294">
        <v>1</v>
      </c>
      <c r="D31" s="295">
        <v>573</v>
      </c>
      <c r="E31" s="643" t="s">
        <v>68</v>
      </c>
      <c r="F31" s="643" t="s">
        <v>68</v>
      </c>
      <c r="G31" s="643">
        <v>6086</v>
      </c>
      <c r="H31" s="643">
        <v>373450</v>
      </c>
      <c r="I31" s="643">
        <v>14320</v>
      </c>
      <c r="J31" s="643">
        <v>25060</v>
      </c>
      <c r="K31" s="643">
        <v>7160</v>
      </c>
      <c r="L31" s="643">
        <v>42960</v>
      </c>
      <c r="M31" s="643">
        <v>13604</v>
      </c>
      <c r="N31" s="643">
        <v>42960</v>
      </c>
    </row>
    <row r="32" spans="1:14">
      <c r="A32" s="4" t="s">
        <v>53</v>
      </c>
      <c r="B32" s="294">
        <v>1</v>
      </c>
      <c r="C32" s="294">
        <v>1</v>
      </c>
      <c r="D32" s="295">
        <v>100</v>
      </c>
      <c r="E32" s="643" t="s">
        <v>68</v>
      </c>
      <c r="F32" s="643" t="s">
        <v>68</v>
      </c>
      <c r="G32" s="643">
        <v>420</v>
      </c>
      <c r="H32" s="643">
        <v>2100</v>
      </c>
      <c r="I32" s="643">
        <v>180</v>
      </c>
      <c r="J32" s="643">
        <v>1980</v>
      </c>
      <c r="K32" s="643">
        <v>300</v>
      </c>
      <c r="L32" s="643">
        <v>600</v>
      </c>
      <c r="M32" s="643">
        <v>120</v>
      </c>
      <c r="N32" s="643">
        <v>600</v>
      </c>
    </row>
    <row r="33" spans="1:14">
      <c r="A33" s="4" t="s">
        <v>54</v>
      </c>
      <c r="B33" s="294">
        <v>1</v>
      </c>
      <c r="C33" s="294">
        <v>1</v>
      </c>
      <c r="D33" s="295" t="s">
        <v>68</v>
      </c>
      <c r="E33" s="643" t="s">
        <v>68</v>
      </c>
      <c r="F33" s="643">
        <v>1800</v>
      </c>
      <c r="G33" s="643">
        <v>1800</v>
      </c>
      <c r="H33" s="643">
        <v>9900</v>
      </c>
      <c r="I33" s="643">
        <v>1800</v>
      </c>
      <c r="J33" s="643">
        <v>7800</v>
      </c>
      <c r="K33" s="643">
        <v>2100</v>
      </c>
      <c r="L33" s="643">
        <v>4200</v>
      </c>
      <c r="M33" s="643">
        <v>1200</v>
      </c>
      <c r="N33" s="643">
        <v>3900</v>
      </c>
    </row>
    <row r="34" spans="1:14">
      <c r="A34" s="4" t="s">
        <v>56</v>
      </c>
      <c r="B34" s="294">
        <v>1</v>
      </c>
      <c r="C34" s="294">
        <v>2</v>
      </c>
      <c r="D34" s="295">
        <v>400</v>
      </c>
      <c r="E34" s="643" t="s">
        <v>68</v>
      </c>
      <c r="F34" s="643" t="s">
        <v>68</v>
      </c>
      <c r="G34" s="643" t="s">
        <v>68</v>
      </c>
      <c r="H34" s="643">
        <v>310080</v>
      </c>
      <c r="I34" s="643" t="s">
        <v>68</v>
      </c>
      <c r="J34" s="643" t="s">
        <v>68</v>
      </c>
      <c r="K34" s="643">
        <v>120900</v>
      </c>
      <c r="L34" s="643" t="s">
        <v>68</v>
      </c>
      <c r="M34" s="643" t="s">
        <v>68</v>
      </c>
      <c r="N34" s="643">
        <v>94620</v>
      </c>
    </row>
    <row r="35" spans="1:14">
      <c r="A35" s="176" t="s">
        <v>57</v>
      </c>
      <c r="B35" s="294">
        <v>1</v>
      </c>
      <c r="C35" s="294">
        <v>1</v>
      </c>
      <c r="D35" s="295">
        <v>599</v>
      </c>
      <c r="E35" s="643" t="s">
        <v>68</v>
      </c>
      <c r="F35" s="643" t="s">
        <v>68</v>
      </c>
      <c r="G35" s="643">
        <v>2540</v>
      </c>
      <c r="H35" s="643">
        <v>156460</v>
      </c>
      <c r="I35" s="643">
        <v>3240</v>
      </c>
      <c r="J35" s="643">
        <v>64300</v>
      </c>
      <c r="K35" s="643">
        <v>20075</v>
      </c>
      <c r="L35" s="643">
        <v>11970</v>
      </c>
      <c r="M35" s="643">
        <v>1300</v>
      </c>
      <c r="N35" s="643">
        <v>72400</v>
      </c>
    </row>
    <row r="36" spans="1:14">
      <c r="A36" s="4" t="s">
        <v>58</v>
      </c>
      <c r="B36" s="294">
        <v>1</v>
      </c>
      <c r="C36" s="294">
        <v>1</v>
      </c>
      <c r="D36" s="295">
        <v>500</v>
      </c>
      <c r="E36" s="643" t="s">
        <v>68</v>
      </c>
      <c r="F36" s="643" t="s">
        <v>68</v>
      </c>
      <c r="G36" s="643">
        <v>1800</v>
      </c>
      <c r="H36" s="643">
        <v>367200</v>
      </c>
      <c r="I36" s="643">
        <v>1800</v>
      </c>
      <c r="J36" s="643">
        <v>16200</v>
      </c>
      <c r="K36" s="643">
        <v>42000</v>
      </c>
      <c r="L36" s="643">
        <v>5400</v>
      </c>
      <c r="M36" s="643">
        <v>1800</v>
      </c>
      <c r="N36" s="643" t="s">
        <v>68</v>
      </c>
    </row>
    <row r="37" spans="1:14">
      <c r="A37" s="4" t="s">
        <v>59</v>
      </c>
      <c r="B37" s="294">
        <v>1</v>
      </c>
      <c r="C37" s="294">
        <v>1</v>
      </c>
      <c r="D37" s="295">
        <v>250</v>
      </c>
      <c r="E37" s="643">
        <v>720</v>
      </c>
      <c r="F37" s="643">
        <v>1440</v>
      </c>
      <c r="G37" s="643">
        <v>5760</v>
      </c>
      <c r="H37" s="643">
        <v>44160</v>
      </c>
      <c r="I37" s="643">
        <v>3600</v>
      </c>
      <c r="J37" s="643">
        <v>15360</v>
      </c>
      <c r="K37" s="643">
        <v>3000</v>
      </c>
      <c r="L37" s="643">
        <v>13200</v>
      </c>
      <c r="M37" s="643">
        <v>9600</v>
      </c>
      <c r="N37" s="643">
        <v>15000</v>
      </c>
    </row>
    <row r="38" spans="1:14">
      <c r="A38" s="177" t="s">
        <v>65</v>
      </c>
      <c r="B38" s="340">
        <v>1</v>
      </c>
      <c r="C38" s="340" t="s">
        <v>68</v>
      </c>
      <c r="D38" s="340" t="s">
        <v>68</v>
      </c>
      <c r="E38" s="644" t="s">
        <v>68</v>
      </c>
      <c r="F38" s="644" t="s">
        <v>68</v>
      </c>
      <c r="G38" s="644" t="s">
        <v>68</v>
      </c>
      <c r="H38" s="644" t="s">
        <v>68</v>
      </c>
      <c r="I38" s="644" t="s">
        <v>68</v>
      </c>
      <c r="J38" s="644" t="s">
        <v>68</v>
      </c>
      <c r="K38" s="644" t="s">
        <v>68</v>
      </c>
      <c r="L38" s="644" t="s">
        <v>68</v>
      </c>
      <c r="M38" s="644" t="s">
        <v>68</v>
      </c>
      <c r="N38" s="644" t="s">
        <v>68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1" spans="1:14">
      <c r="A1" s="514" t="s">
        <v>1502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56" customFormat="1" ht="12" thickBot="1">
      <c r="A2" s="560"/>
      <c r="B2" s="560"/>
      <c r="C2" s="561"/>
      <c r="D2" s="560"/>
      <c r="E2" s="560"/>
      <c r="F2" s="560"/>
      <c r="G2" s="560"/>
      <c r="H2" s="560"/>
      <c r="I2" s="560"/>
      <c r="J2" s="560"/>
      <c r="K2" s="557"/>
      <c r="L2" s="557"/>
      <c r="N2" s="519" t="s">
        <v>0</v>
      </c>
    </row>
    <row r="3" spans="1:14" ht="23.25" customHeight="1">
      <c r="A3" s="888" t="s">
        <v>287</v>
      </c>
      <c r="B3" s="790" t="s">
        <v>676</v>
      </c>
      <c r="C3" s="790" t="s">
        <v>685</v>
      </c>
      <c r="D3" s="790" t="s">
        <v>664</v>
      </c>
      <c r="E3" s="835" t="s">
        <v>1396</v>
      </c>
      <c r="F3" s="835"/>
      <c r="G3" s="835"/>
      <c r="H3" s="835"/>
      <c r="I3" s="835"/>
      <c r="J3" s="835"/>
      <c r="K3" s="835"/>
      <c r="L3" s="835"/>
      <c r="M3" s="835"/>
      <c r="N3" s="836"/>
    </row>
    <row r="4" spans="1:14" ht="24.75" thickBot="1">
      <c r="A4" s="891"/>
      <c r="B4" s="892" t="s">
        <v>665</v>
      </c>
      <c r="C4" s="892"/>
      <c r="D4" s="892"/>
      <c r="E4" s="207" t="s">
        <v>666</v>
      </c>
      <c r="F4" s="207" t="s">
        <v>667</v>
      </c>
      <c r="G4" s="207" t="s">
        <v>668</v>
      </c>
      <c r="H4" s="207" t="s">
        <v>669</v>
      </c>
      <c r="I4" s="207" t="s">
        <v>670</v>
      </c>
      <c r="J4" s="207" t="s">
        <v>671</v>
      </c>
      <c r="K4" s="207" t="s">
        <v>672</v>
      </c>
      <c r="L4" s="207" t="s">
        <v>673</v>
      </c>
      <c r="M4" s="207" t="s">
        <v>674</v>
      </c>
      <c r="N4" s="305" t="s">
        <v>675</v>
      </c>
    </row>
    <row r="5" spans="1:14">
      <c r="A5" s="4" t="s">
        <v>2</v>
      </c>
      <c r="B5" s="106">
        <v>12</v>
      </c>
      <c r="C5" s="106">
        <v>103</v>
      </c>
      <c r="D5" s="106">
        <v>228832</v>
      </c>
      <c r="E5" s="106">
        <v>458639</v>
      </c>
      <c r="F5" s="106">
        <v>121499</v>
      </c>
      <c r="G5" s="106">
        <v>64599</v>
      </c>
      <c r="H5" s="106">
        <v>325426</v>
      </c>
      <c r="I5" s="106">
        <v>251026</v>
      </c>
      <c r="J5" s="106">
        <v>485090</v>
      </c>
      <c r="K5" s="106">
        <v>197605</v>
      </c>
      <c r="L5" s="106">
        <v>125991</v>
      </c>
      <c r="M5" s="106">
        <v>20070</v>
      </c>
      <c r="N5" s="106">
        <v>72685</v>
      </c>
    </row>
    <row r="6" spans="1:14">
      <c r="A6" s="176" t="s">
        <v>3</v>
      </c>
      <c r="B6" s="106">
        <v>4</v>
      </c>
      <c r="C6" s="106">
        <v>62</v>
      </c>
      <c r="D6" s="106">
        <v>185188</v>
      </c>
      <c r="E6" s="106">
        <v>126977</v>
      </c>
      <c r="F6" s="106">
        <v>40229</v>
      </c>
      <c r="G6" s="106">
        <v>17889</v>
      </c>
      <c r="H6" s="106">
        <v>73388</v>
      </c>
      <c r="I6" s="106">
        <v>19526</v>
      </c>
      <c r="J6" s="106">
        <v>150955</v>
      </c>
      <c r="K6" s="106">
        <v>29734</v>
      </c>
      <c r="L6" s="106">
        <v>40997</v>
      </c>
      <c r="M6" s="106">
        <v>7370</v>
      </c>
      <c r="N6" s="106">
        <v>18535</v>
      </c>
    </row>
    <row r="7" spans="1:14">
      <c r="A7" s="176" t="s">
        <v>5</v>
      </c>
      <c r="B7" s="106">
        <v>2</v>
      </c>
      <c r="C7" s="106">
        <v>26</v>
      </c>
      <c r="D7" s="106">
        <v>38774</v>
      </c>
      <c r="E7" s="106">
        <v>184582</v>
      </c>
      <c r="F7" s="106">
        <v>20360</v>
      </c>
      <c r="G7" s="106">
        <v>14240</v>
      </c>
      <c r="H7" s="106">
        <v>101738</v>
      </c>
      <c r="I7" s="106" t="s">
        <v>68</v>
      </c>
      <c r="J7" s="106">
        <v>140510</v>
      </c>
      <c r="K7" s="106">
        <v>47600</v>
      </c>
      <c r="L7" s="106">
        <v>8400</v>
      </c>
      <c r="M7" s="106" t="s">
        <v>68</v>
      </c>
      <c r="N7" s="106">
        <v>8170</v>
      </c>
    </row>
    <row r="8" spans="1:14">
      <c r="A8" s="176" t="s">
        <v>730</v>
      </c>
      <c r="B8" s="106">
        <v>1</v>
      </c>
      <c r="C8" s="106" t="s">
        <v>68</v>
      </c>
      <c r="D8" s="106" t="s">
        <v>68</v>
      </c>
      <c r="E8" s="106" t="s">
        <v>68</v>
      </c>
      <c r="F8" s="106">
        <v>13080</v>
      </c>
      <c r="G8" s="106">
        <v>5800</v>
      </c>
      <c r="H8" s="106">
        <v>28240</v>
      </c>
      <c r="I8" s="106">
        <v>11280</v>
      </c>
      <c r="J8" s="106">
        <v>53535</v>
      </c>
      <c r="K8" s="106">
        <v>6681</v>
      </c>
      <c r="L8" s="106">
        <v>6064</v>
      </c>
      <c r="M8" s="106" t="s">
        <v>68</v>
      </c>
      <c r="N8" s="106">
        <v>4920</v>
      </c>
    </row>
    <row r="9" spans="1:14">
      <c r="A9" s="176" t="s">
        <v>14</v>
      </c>
      <c r="B9" s="106">
        <v>1</v>
      </c>
      <c r="C9" s="106" t="s">
        <v>68</v>
      </c>
      <c r="D9" s="106" t="s">
        <v>68</v>
      </c>
      <c r="E9" s="106">
        <v>15950</v>
      </c>
      <c r="F9" s="106" t="s">
        <v>68</v>
      </c>
      <c r="G9" s="106">
        <v>5150</v>
      </c>
      <c r="H9" s="106">
        <v>21960</v>
      </c>
      <c r="I9" s="106">
        <v>12480</v>
      </c>
      <c r="J9" s="106" t="s">
        <v>68</v>
      </c>
      <c r="K9" s="106">
        <v>43920</v>
      </c>
      <c r="L9" s="106">
        <v>15600</v>
      </c>
      <c r="M9" s="106" t="s">
        <v>68</v>
      </c>
      <c r="N9" s="106">
        <v>10980</v>
      </c>
    </row>
    <row r="10" spans="1:14">
      <c r="A10" s="176" t="s">
        <v>48</v>
      </c>
      <c r="B10" s="106">
        <v>1</v>
      </c>
      <c r="C10" s="106">
        <v>1</v>
      </c>
      <c r="D10" s="106">
        <v>2000</v>
      </c>
      <c r="E10" s="106">
        <v>14400</v>
      </c>
      <c r="F10" s="106" t="s">
        <v>68</v>
      </c>
      <c r="G10" s="106">
        <v>1200</v>
      </c>
      <c r="H10" s="106">
        <v>1200</v>
      </c>
      <c r="I10" s="106">
        <v>1200</v>
      </c>
      <c r="J10" s="106">
        <v>3600</v>
      </c>
      <c r="K10" s="106" t="s">
        <v>68</v>
      </c>
      <c r="L10" s="106" t="s">
        <v>68</v>
      </c>
      <c r="M10" s="106" t="s">
        <v>68</v>
      </c>
      <c r="N10" s="106" t="s">
        <v>68</v>
      </c>
    </row>
    <row r="11" spans="1:14">
      <c r="A11" s="4" t="s">
        <v>49</v>
      </c>
      <c r="B11" s="106">
        <v>1</v>
      </c>
      <c r="C11" s="106">
        <v>11</v>
      </c>
      <c r="D11" s="106">
        <v>1800</v>
      </c>
      <c r="E11" s="106">
        <v>116000</v>
      </c>
      <c r="F11" s="106">
        <v>47830</v>
      </c>
      <c r="G11" s="106">
        <v>18500</v>
      </c>
      <c r="H11" s="106">
        <v>98900</v>
      </c>
      <c r="I11" s="106">
        <v>76940</v>
      </c>
      <c r="J11" s="106">
        <v>45840</v>
      </c>
      <c r="K11" s="106">
        <v>16470</v>
      </c>
      <c r="L11" s="106">
        <v>54930</v>
      </c>
      <c r="M11" s="106">
        <v>10980</v>
      </c>
      <c r="N11" s="106">
        <v>16480</v>
      </c>
    </row>
    <row r="12" spans="1:14">
      <c r="A12" s="4" t="s">
        <v>52</v>
      </c>
      <c r="B12" s="141">
        <v>1</v>
      </c>
      <c r="C12" s="108">
        <v>2</v>
      </c>
      <c r="D12" s="108">
        <v>70</v>
      </c>
      <c r="E12" s="108">
        <v>730</v>
      </c>
      <c r="F12" s="108" t="s">
        <v>68</v>
      </c>
      <c r="G12" s="108">
        <v>1820</v>
      </c>
      <c r="H12" s="108" t="s">
        <v>68</v>
      </c>
      <c r="I12" s="108" t="s">
        <v>68</v>
      </c>
      <c r="J12" s="108">
        <v>69050</v>
      </c>
      <c r="K12" s="108">
        <v>10000</v>
      </c>
      <c r="L12" s="108" t="s">
        <v>68</v>
      </c>
      <c r="M12" s="108">
        <v>1720</v>
      </c>
      <c r="N12" s="108">
        <v>2800</v>
      </c>
    </row>
    <row r="13" spans="1:14">
      <c r="A13" s="647" t="s">
        <v>57</v>
      </c>
      <c r="B13" s="496">
        <v>1</v>
      </c>
      <c r="C13" s="496">
        <v>1</v>
      </c>
      <c r="D13" s="496">
        <v>1000</v>
      </c>
      <c r="E13" s="496" t="s">
        <v>68</v>
      </c>
      <c r="F13" s="496" t="s">
        <v>68</v>
      </c>
      <c r="G13" s="496" t="s">
        <v>68</v>
      </c>
      <c r="H13" s="496" t="s">
        <v>68</v>
      </c>
      <c r="I13" s="496">
        <v>129600</v>
      </c>
      <c r="J13" s="496">
        <v>21600</v>
      </c>
      <c r="K13" s="496">
        <v>43200</v>
      </c>
      <c r="L13" s="496" t="s">
        <v>68</v>
      </c>
      <c r="M13" s="496" t="s">
        <v>68</v>
      </c>
      <c r="N13" s="496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5" right="0.25" top="0.75" bottom="0.75" header="0.3" footer="0.3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/>
  </sheetViews>
  <sheetFormatPr defaultRowHeight="12"/>
  <cols>
    <col min="1" max="1" width="27.28515625" style="23" customWidth="1"/>
    <col min="2" max="3" width="9.140625" style="23"/>
    <col min="4" max="4" width="12.140625" style="23" customWidth="1"/>
    <col min="5" max="5" width="9.140625" style="23"/>
    <col min="6" max="6" width="13" style="23" customWidth="1"/>
    <col min="7" max="7" width="11.85546875" style="23" customWidth="1"/>
    <col min="8" max="8" width="12.5703125" style="23" customWidth="1"/>
    <col min="9" max="9" width="9.140625" style="23"/>
    <col min="10" max="10" width="15" style="23" customWidth="1"/>
    <col min="11" max="16384" width="9.140625" style="23"/>
  </cols>
  <sheetData>
    <row r="1" spans="1:8" s="25" customFormat="1" ht="14.25" customHeight="1">
      <c r="A1" s="514" t="s">
        <v>1503</v>
      </c>
      <c r="B1" s="514"/>
      <c r="C1" s="514"/>
      <c r="D1" s="514"/>
      <c r="E1" s="514"/>
      <c r="F1" s="514"/>
      <c r="G1" s="514"/>
      <c r="H1" s="514"/>
    </row>
    <row r="2" spans="1:8" s="553" customFormat="1" thickBot="1">
      <c r="A2" s="557"/>
      <c r="B2" s="558"/>
      <c r="C2" s="559"/>
      <c r="D2" s="559"/>
      <c r="E2" s="558"/>
      <c r="F2" s="558"/>
      <c r="H2" s="519" t="s">
        <v>0</v>
      </c>
    </row>
    <row r="3" spans="1:8" ht="33.75" customHeight="1">
      <c r="A3" s="888" t="s">
        <v>287</v>
      </c>
      <c r="B3" s="790" t="s">
        <v>677</v>
      </c>
      <c r="C3" s="829" t="s">
        <v>678</v>
      </c>
      <c r="D3" s="829" t="s">
        <v>679</v>
      </c>
      <c r="E3" s="790" t="s">
        <v>680</v>
      </c>
      <c r="F3" s="790"/>
      <c r="G3" s="790" t="s">
        <v>681</v>
      </c>
      <c r="H3" s="847"/>
    </row>
    <row r="4" spans="1:8" ht="31.5" customHeight="1" thickBot="1">
      <c r="A4" s="891"/>
      <c r="B4" s="892"/>
      <c r="C4" s="831"/>
      <c r="D4" s="831"/>
      <c r="E4" s="207" t="s">
        <v>682</v>
      </c>
      <c r="F4" s="207" t="s">
        <v>683</v>
      </c>
      <c r="G4" s="207" t="s">
        <v>682</v>
      </c>
      <c r="H4" s="305" t="s">
        <v>683</v>
      </c>
    </row>
    <row r="5" spans="1:8" ht="15" customHeight="1">
      <c r="A5" s="29" t="s">
        <v>2</v>
      </c>
      <c r="B5" s="294">
        <v>9</v>
      </c>
      <c r="C5" s="509">
        <v>68</v>
      </c>
      <c r="D5" s="509">
        <v>44687</v>
      </c>
      <c r="E5" s="294">
        <v>23</v>
      </c>
      <c r="F5" s="294">
        <v>35</v>
      </c>
      <c r="G5" s="294">
        <v>5</v>
      </c>
      <c r="H5" s="294">
        <v>5</v>
      </c>
    </row>
    <row r="6" spans="1:8" ht="15" customHeight="1">
      <c r="A6" s="727" t="s">
        <v>3</v>
      </c>
      <c r="B6" s="294">
        <v>2</v>
      </c>
      <c r="C6" s="400">
        <v>12</v>
      </c>
      <c r="D6" s="400">
        <v>21584</v>
      </c>
      <c r="E6" s="294">
        <v>2</v>
      </c>
      <c r="F6" s="294">
        <v>4</v>
      </c>
      <c r="G6" s="294">
        <v>2</v>
      </c>
      <c r="H6" s="294">
        <v>4</v>
      </c>
    </row>
    <row r="7" spans="1:8" ht="15" customHeight="1">
      <c r="A7" s="727" t="s">
        <v>5</v>
      </c>
      <c r="B7" s="294">
        <v>1</v>
      </c>
      <c r="C7" s="400">
        <v>14</v>
      </c>
      <c r="D7" s="400">
        <v>2052</v>
      </c>
      <c r="E7" s="294">
        <v>3</v>
      </c>
      <c r="F7" s="294">
        <v>11</v>
      </c>
      <c r="G7" s="294" t="s">
        <v>68</v>
      </c>
      <c r="H7" s="294" t="s">
        <v>68</v>
      </c>
    </row>
    <row r="8" spans="1:8" ht="15" customHeight="1">
      <c r="A8" s="727" t="s">
        <v>730</v>
      </c>
      <c r="B8" s="294">
        <v>1</v>
      </c>
      <c r="C8" s="400">
        <v>11</v>
      </c>
      <c r="D8" s="400">
        <v>1799</v>
      </c>
      <c r="E8" s="294">
        <v>1</v>
      </c>
      <c r="F8" s="294">
        <v>10</v>
      </c>
      <c r="G8" s="294" t="s">
        <v>68</v>
      </c>
      <c r="H8" s="294" t="s">
        <v>68</v>
      </c>
    </row>
    <row r="9" spans="1:8" ht="15" customHeight="1">
      <c r="A9" s="727" t="s">
        <v>14</v>
      </c>
      <c r="B9" s="294">
        <v>1</v>
      </c>
      <c r="C9" s="400">
        <v>1</v>
      </c>
      <c r="D9" s="400">
        <v>4700</v>
      </c>
      <c r="E9" s="294">
        <v>1</v>
      </c>
      <c r="F9" s="294" t="s">
        <v>68</v>
      </c>
      <c r="G9" s="294" t="s">
        <v>68</v>
      </c>
      <c r="H9" s="294" t="s">
        <v>68</v>
      </c>
    </row>
    <row r="10" spans="1:8" ht="15" customHeight="1">
      <c r="A10" s="29" t="s">
        <v>41</v>
      </c>
      <c r="B10" s="294">
        <v>1</v>
      </c>
      <c r="C10" s="400">
        <v>1</v>
      </c>
      <c r="D10" s="400">
        <v>100</v>
      </c>
      <c r="E10" s="294">
        <v>1</v>
      </c>
      <c r="F10" s="294" t="s">
        <v>68</v>
      </c>
      <c r="G10" s="294" t="s">
        <v>68</v>
      </c>
      <c r="H10" s="294" t="s">
        <v>68</v>
      </c>
    </row>
    <row r="11" spans="1:8" ht="15" customHeight="1">
      <c r="A11" s="727" t="s">
        <v>48</v>
      </c>
      <c r="B11" s="294">
        <v>1</v>
      </c>
      <c r="C11" s="400">
        <v>11</v>
      </c>
      <c r="D11" s="400">
        <v>6470</v>
      </c>
      <c r="E11" s="294">
        <v>2</v>
      </c>
      <c r="F11" s="294">
        <v>7</v>
      </c>
      <c r="G11" s="294">
        <v>2</v>
      </c>
      <c r="H11" s="294" t="s">
        <v>68</v>
      </c>
    </row>
    <row r="12" spans="1:8" ht="15" customHeight="1">
      <c r="A12" s="727" t="s">
        <v>57</v>
      </c>
      <c r="B12" s="294">
        <v>1</v>
      </c>
      <c r="C12" s="400">
        <v>12</v>
      </c>
      <c r="D12" s="400">
        <v>7102</v>
      </c>
      <c r="E12" s="294">
        <v>8</v>
      </c>
      <c r="F12" s="294">
        <v>2</v>
      </c>
      <c r="G12" s="294">
        <v>1</v>
      </c>
      <c r="H12" s="294">
        <v>1</v>
      </c>
    </row>
    <row r="13" spans="1:8" ht="15" customHeight="1">
      <c r="A13" s="224" t="s">
        <v>59</v>
      </c>
      <c r="B13" s="340">
        <v>1</v>
      </c>
      <c r="C13" s="401">
        <v>6</v>
      </c>
      <c r="D13" s="401">
        <v>880</v>
      </c>
      <c r="E13" s="340">
        <v>5</v>
      </c>
      <c r="F13" s="340">
        <v>1</v>
      </c>
      <c r="G13" s="340" t="s">
        <v>68</v>
      </c>
      <c r="H13" s="340" t="s">
        <v>68</v>
      </c>
    </row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6.5" customHeight="1"/>
    <row r="6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/>
  <cols>
    <col min="1" max="1" width="22.5703125" customWidth="1"/>
    <col min="4" max="4" width="11.85546875" customWidth="1"/>
    <col min="5" max="5" width="12" customWidth="1"/>
    <col min="6" max="6" width="12.85546875" customWidth="1"/>
    <col min="7" max="7" width="13.28515625" customWidth="1"/>
    <col min="8" max="8" width="12" customWidth="1"/>
  </cols>
  <sheetData>
    <row r="1" spans="1:9">
      <c r="A1" s="526" t="s">
        <v>1504</v>
      </c>
      <c r="B1" s="526"/>
      <c r="C1" s="526"/>
      <c r="D1" s="526"/>
      <c r="E1" s="526"/>
      <c r="F1" s="526"/>
      <c r="G1" s="526"/>
      <c r="H1" s="526"/>
      <c r="I1" s="205"/>
    </row>
    <row r="2" spans="1:9" s="556" customFormat="1" ht="12" thickBot="1">
      <c r="A2" s="555"/>
      <c r="B2" s="555"/>
      <c r="C2" s="555"/>
      <c r="D2" s="555"/>
      <c r="E2" s="555"/>
      <c r="F2" s="555"/>
      <c r="H2" s="519" t="s">
        <v>0</v>
      </c>
      <c r="I2" s="557"/>
    </row>
    <row r="3" spans="1:9" ht="22.5" customHeight="1">
      <c r="A3" s="896" t="s">
        <v>702</v>
      </c>
      <c r="B3" s="898" t="s">
        <v>171</v>
      </c>
      <c r="C3" s="790" t="s">
        <v>703</v>
      </c>
      <c r="D3" s="790"/>
      <c r="E3" s="790"/>
      <c r="F3" s="790"/>
      <c r="G3" s="790" t="s">
        <v>704</v>
      </c>
      <c r="H3" s="847" t="s">
        <v>705</v>
      </c>
      <c r="I3" s="205"/>
    </row>
    <row r="4" spans="1:9" ht="30.75" customHeight="1" thickBot="1">
      <c r="A4" s="897"/>
      <c r="B4" s="899"/>
      <c r="C4" s="351" t="s">
        <v>144</v>
      </c>
      <c r="D4" s="351" t="s">
        <v>686</v>
      </c>
      <c r="E4" s="351" t="s">
        <v>687</v>
      </c>
      <c r="F4" s="351" t="s">
        <v>688</v>
      </c>
      <c r="G4" s="895"/>
      <c r="H4" s="848"/>
      <c r="I4" s="205"/>
    </row>
    <row r="5" spans="1:9">
      <c r="A5" s="328" t="s">
        <v>3</v>
      </c>
      <c r="B5" s="766">
        <v>1038</v>
      </c>
      <c r="C5" s="766">
        <v>949</v>
      </c>
      <c r="D5" s="766">
        <v>25</v>
      </c>
      <c r="E5" s="766">
        <v>212</v>
      </c>
      <c r="F5" s="766">
        <v>712</v>
      </c>
      <c r="G5" s="766">
        <v>59</v>
      </c>
      <c r="H5" s="766">
        <v>30</v>
      </c>
      <c r="I5" s="200"/>
    </row>
    <row r="6" spans="1:9">
      <c r="A6" s="166" t="s">
        <v>4</v>
      </c>
      <c r="B6" s="766">
        <v>4</v>
      </c>
      <c r="C6" s="766">
        <v>2</v>
      </c>
      <c r="D6" s="766">
        <v>2</v>
      </c>
      <c r="E6" s="766" t="s">
        <v>68</v>
      </c>
      <c r="F6" s="766" t="s">
        <v>68</v>
      </c>
      <c r="G6" s="766">
        <v>1</v>
      </c>
      <c r="H6" s="766">
        <v>1</v>
      </c>
      <c r="I6" s="200"/>
    </row>
    <row r="7" spans="1:9">
      <c r="A7" s="328" t="s">
        <v>5</v>
      </c>
      <c r="B7" s="460">
        <v>269</v>
      </c>
      <c r="C7" s="460">
        <v>244</v>
      </c>
      <c r="D7" s="460">
        <v>23</v>
      </c>
      <c r="E7" s="460">
        <v>57</v>
      </c>
      <c r="F7" s="460">
        <v>164</v>
      </c>
      <c r="G7" s="460">
        <v>17</v>
      </c>
      <c r="H7" s="460">
        <v>8</v>
      </c>
      <c r="I7" s="200"/>
    </row>
    <row r="8" spans="1:9">
      <c r="A8" s="166" t="s">
        <v>6</v>
      </c>
      <c r="B8" s="460">
        <v>13</v>
      </c>
      <c r="C8" s="460">
        <v>11</v>
      </c>
      <c r="D8" s="460">
        <v>3</v>
      </c>
      <c r="E8" s="460">
        <v>2</v>
      </c>
      <c r="F8" s="460">
        <v>6</v>
      </c>
      <c r="G8" s="460">
        <v>2</v>
      </c>
      <c r="H8" s="460" t="s">
        <v>68</v>
      </c>
      <c r="I8" s="200"/>
    </row>
    <row r="9" spans="1:9">
      <c r="A9" s="166" t="s">
        <v>7</v>
      </c>
      <c r="B9" s="460">
        <v>12</v>
      </c>
      <c r="C9" s="460">
        <v>10</v>
      </c>
      <c r="D9" s="460">
        <v>2</v>
      </c>
      <c r="E9" s="460">
        <v>2</v>
      </c>
      <c r="F9" s="460">
        <v>6</v>
      </c>
      <c r="G9" s="460">
        <v>2</v>
      </c>
      <c r="H9" s="460" t="s">
        <v>68</v>
      </c>
      <c r="I9" s="200"/>
    </row>
    <row r="10" spans="1:9">
      <c r="A10" s="166" t="s">
        <v>8</v>
      </c>
      <c r="B10" s="460">
        <v>13</v>
      </c>
      <c r="C10" s="460">
        <v>11</v>
      </c>
      <c r="D10" s="460">
        <v>1</v>
      </c>
      <c r="E10" s="460">
        <v>3</v>
      </c>
      <c r="F10" s="460">
        <v>7</v>
      </c>
      <c r="G10" s="460">
        <v>2</v>
      </c>
      <c r="H10" s="460" t="s">
        <v>68</v>
      </c>
      <c r="I10" s="200"/>
    </row>
    <row r="11" spans="1:9">
      <c r="A11" s="166" t="s">
        <v>9</v>
      </c>
      <c r="B11" s="460">
        <v>14</v>
      </c>
      <c r="C11" s="460">
        <v>10</v>
      </c>
      <c r="D11" s="460">
        <v>2</v>
      </c>
      <c r="E11" s="460" t="s">
        <v>68</v>
      </c>
      <c r="F11" s="460">
        <v>8</v>
      </c>
      <c r="G11" s="460">
        <v>2</v>
      </c>
      <c r="H11" s="460">
        <v>2</v>
      </c>
      <c r="I11" s="200"/>
    </row>
    <row r="12" spans="1:9">
      <c r="A12" s="166" t="s">
        <v>10</v>
      </c>
      <c r="B12" s="460">
        <v>13</v>
      </c>
      <c r="C12" s="460">
        <v>10</v>
      </c>
      <c r="D12" s="460">
        <v>4</v>
      </c>
      <c r="E12" s="460">
        <v>3</v>
      </c>
      <c r="F12" s="460">
        <v>3</v>
      </c>
      <c r="G12" s="460">
        <v>2</v>
      </c>
      <c r="H12" s="460">
        <v>1</v>
      </c>
      <c r="I12" s="200"/>
    </row>
    <row r="13" spans="1:9">
      <c r="A13" s="166" t="s">
        <v>11</v>
      </c>
      <c r="B13" s="460" t="s">
        <v>68</v>
      </c>
      <c r="C13" s="460" t="s">
        <v>68</v>
      </c>
      <c r="D13" s="460" t="s">
        <v>68</v>
      </c>
      <c r="E13" s="460" t="s">
        <v>68</v>
      </c>
      <c r="F13" s="460" t="s">
        <v>68</v>
      </c>
      <c r="G13" s="460" t="s">
        <v>68</v>
      </c>
      <c r="H13" s="460" t="s">
        <v>68</v>
      </c>
      <c r="I13" s="200"/>
    </row>
    <row r="14" spans="1:9">
      <c r="A14" s="166" t="s">
        <v>12</v>
      </c>
      <c r="B14" s="460">
        <v>13</v>
      </c>
      <c r="C14" s="460">
        <v>7</v>
      </c>
      <c r="D14" s="460">
        <v>1</v>
      </c>
      <c r="E14" s="460">
        <v>1</v>
      </c>
      <c r="F14" s="460">
        <v>5</v>
      </c>
      <c r="G14" s="460">
        <v>6</v>
      </c>
      <c r="H14" s="460" t="s">
        <v>68</v>
      </c>
      <c r="I14" s="200"/>
    </row>
    <row r="15" spans="1:9">
      <c r="A15" s="328" t="s">
        <v>730</v>
      </c>
      <c r="B15" s="460">
        <v>149</v>
      </c>
      <c r="C15" s="460">
        <v>113</v>
      </c>
      <c r="D15" s="460">
        <v>16</v>
      </c>
      <c r="E15" s="460">
        <v>16</v>
      </c>
      <c r="F15" s="460">
        <v>81</v>
      </c>
      <c r="G15" s="460">
        <v>11</v>
      </c>
      <c r="H15" s="460">
        <v>25</v>
      </c>
      <c r="I15" s="200"/>
    </row>
    <row r="16" spans="1:9">
      <c r="A16" s="328" t="s">
        <v>1508</v>
      </c>
      <c r="B16" s="460">
        <v>30</v>
      </c>
      <c r="C16" s="460">
        <v>23</v>
      </c>
      <c r="D16" s="460">
        <v>10</v>
      </c>
      <c r="E16" s="460">
        <v>2</v>
      </c>
      <c r="F16" s="460">
        <v>11</v>
      </c>
      <c r="G16" s="460">
        <v>6</v>
      </c>
      <c r="H16" s="460">
        <v>1</v>
      </c>
      <c r="I16" s="200"/>
    </row>
    <row r="17" spans="1:9">
      <c r="A17" s="328" t="s">
        <v>14</v>
      </c>
      <c r="B17" s="460">
        <v>231</v>
      </c>
      <c r="C17" s="460">
        <v>220</v>
      </c>
      <c r="D17" s="460">
        <v>19</v>
      </c>
      <c r="E17" s="460">
        <v>58</v>
      </c>
      <c r="F17" s="460">
        <v>143</v>
      </c>
      <c r="G17" s="460">
        <v>9</v>
      </c>
      <c r="H17" s="460">
        <v>2</v>
      </c>
      <c r="I17" s="200"/>
    </row>
    <row r="18" spans="1:9">
      <c r="A18" s="166" t="s">
        <v>15</v>
      </c>
      <c r="B18" s="460" t="s">
        <v>68</v>
      </c>
      <c r="C18" s="460" t="s">
        <v>68</v>
      </c>
      <c r="D18" s="460" t="s">
        <v>68</v>
      </c>
      <c r="E18" s="460" t="s">
        <v>68</v>
      </c>
      <c r="F18" s="460" t="s">
        <v>68</v>
      </c>
      <c r="G18" s="460" t="s">
        <v>68</v>
      </c>
      <c r="H18" s="460" t="s">
        <v>68</v>
      </c>
      <c r="I18" s="200"/>
    </row>
    <row r="19" spans="1:9">
      <c r="A19" s="328" t="s">
        <v>150</v>
      </c>
      <c r="B19" s="460">
        <v>137</v>
      </c>
      <c r="C19" s="460">
        <v>125</v>
      </c>
      <c r="D19" s="460">
        <v>28</v>
      </c>
      <c r="E19" s="460">
        <v>26</v>
      </c>
      <c r="F19" s="460">
        <v>71</v>
      </c>
      <c r="G19" s="460">
        <v>10</v>
      </c>
      <c r="H19" s="460">
        <v>2</v>
      </c>
      <c r="I19" s="200"/>
    </row>
    <row r="20" spans="1:9">
      <c r="A20" s="166" t="s">
        <v>17</v>
      </c>
      <c r="B20" s="460">
        <v>1</v>
      </c>
      <c r="C20" s="460">
        <v>1</v>
      </c>
      <c r="D20" s="460" t="s">
        <v>68</v>
      </c>
      <c r="E20" s="460" t="s">
        <v>68</v>
      </c>
      <c r="F20" s="460">
        <v>1</v>
      </c>
      <c r="G20" s="460" t="s">
        <v>68</v>
      </c>
      <c r="H20" s="460" t="s">
        <v>68</v>
      </c>
      <c r="I20" s="200"/>
    </row>
    <row r="21" spans="1:9">
      <c r="A21" s="166" t="s">
        <v>18</v>
      </c>
      <c r="B21" s="460" t="s">
        <v>68</v>
      </c>
      <c r="C21" s="460" t="s">
        <v>68</v>
      </c>
      <c r="D21" s="460" t="s">
        <v>68</v>
      </c>
      <c r="E21" s="460" t="s">
        <v>68</v>
      </c>
      <c r="F21" s="460" t="s">
        <v>68</v>
      </c>
      <c r="G21" s="460" t="s">
        <v>68</v>
      </c>
      <c r="H21" s="460" t="s">
        <v>68</v>
      </c>
      <c r="I21" s="200"/>
    </row>
    <row r="22" spans="1:9">
      <c r="A22" s="328" t="s">
        <v>19</v>
      </c>
      <c r="B22" s="460">
        <v>185</v>
      </c>
      <c r="C22" s="460">
        <v>169</v>
      </c>
      <c r="D22" s="460">
        <v>36</v>
      </c>
      <c r="E22" s="460">
        <v>37</v>
      </c>
      <c r="F22" s="460">
        <v>96</v>
      </c>
      <c r="G22" s="460">
        <v>14</v>
      </c>
      <c r="H22" s="460">
        <v>2</v>
      </c>
      <c r="I22" s="200"/>
    </row>
    <row r="23" spans="1:9">
      <c r="A23" s="168" t="s">
        <v>20</v>
      </c>
      <c r="B23" s="460">
        <v>90</v>
      </c>
      <c r="C23" s="460">
        <v>89</v>
      </c>
      <c r="D23" s="460">
        <v>12</v>
      </c>
      <c r="E23" s="460">
        <v>19</v>
      </c>
      <c r="F23" s="460">
        <v>58</v>
      </c>
      <c r="G23" s="460" t="s">
        <v>68</v>
      </c>
      <c r="H23" s="460">
        <v>1</v>
      </c>
      <c r="I23" s="200"/>
    </row>
    <row r="24" spans="1:9">
      <c r="A24" s="168" t="s">
        <v>21</v>
      </c>
      <c r="B24" s="460">
        <v>3</v>
      </c>
      <c r="C24" s="460">
        <v>1</v>
      </c>
      <c r="D24" s="460" t="s">
        <v>68</v>
      </c>
      <c r="E24" s="460" t="s">
        <v>68</v>
      </c>
      <c r="F24" s="460">
        <v>1</v>
      </c>
      <c r="G24" s="460">
        <v>1</v>
      </c>
      <c r="H24" s="460">
        <v>1</v>
      </c>
      <c r="I24" s="200"/>
    </row>
    <row r="25" spans="1:9">
      <c r="A25" s="168" t="s">
        <v>22</v>
      </c>
      <c r="B25" s="460">
        <v>36</v>
      </c>
      <c r="C25" s="460">
        <v>31</v>
      </c>
      <c r="D25" s="460">
        <v>13</v>
      </c>
      <c r="E25" s="460">
        <v>6</v>
      </c>
      <c r="F25" s="460">
        <v>12</v>
      </c>
      <c r="G25" s="460">
        <v>5</v>
      </c>
      <c r="H25" s="460" t="s">
        <v>68</v>
      </c>
      <c r="I25" s="200"/>
    </row>
    <row r="26" spans="1:9">
      <c r="A26" s="168" t="s">
        <v>23</v>
      </c>
      <c r="B26" s="460">
        <v>25</v>
      </c>
      <c r="C26" s="460">
        <v>20</v>
      </c>
      <c r="D26" s="460">
        <v>5</v>
      </c>
      <c r="E26" s="460">
        <v>3</v>
      </c>
      <c r="F26" s="460">
        <v>12</v>
      </c>
      <c r="G26" s="460">
        <v>5</v>
      </c>
      <c r="H26" s="460" t="s">
        <v>68</v>
      </c>
      <c r="I26" s="200"/>
    </row>
    <row r="27" spans="1:9">
      <c r="A27" s="168" t="s">
        <v>24</v>
      </c>
      <c r="B27" s="460">
        <v>30</v>
      </c>
      <c r="C27" s="460">
        <v>27</v>
      </c>
      <c r="D27" s="460">
        <v>5</v>
      </c>
      <c r="E27" s="460">
        <v>9</v>
      </c>
      <c r="F27" s="460">
        <v>13</v>
      </c>
      <c r="G27" s="460">
        <v>3</v>
      </c>
      <c r="H27" s="460" t="s">
        <v>68</v>
      </c>
      <c r="I27" s="200"/>
    </row>
    <row r="28" spans="1:9">
      <c r="A28" s="168" t="s">
        <v>25</v>
      </c>
      <c r="B28" s="460">
        <v>1</v>
      </c>
      <c r="C28" s="460">
        <v>1</v>
      </c>
      <c r="D28" s="460">
        <v>1</v>
      </c>
      <c r="E28" s="460" t="s">
        <v>68</v>
      </c>
      <c r="F28" s="460" t="s">
        <v>68</v>
      </c>
      <c r="G28" s="460" t="s">
        <v>68</v>
      </c>
      <c r="H28" s="460" t="s">
        <v>68</v>
      </c>
      <c r="I28" s="200"/>
    </row>
    <row r="29" spans="1:9">
      <c r="A29" s="166" t="s">
        <v>26</v>
      </c>
      <c r="B29" s="460" t="s">
        <v>68</v>
      </c>
      <c r="C29" s="460" t="s">
        <v>68</v>
      </c>
      <c r="D29" s="460" t="s">
        <v>68</v>
      </c>
      <c r="E29" s="460" t="s">
        <v>68</v>
      </c>
      <c r="F29" s="460" t="s">
        <v>68</v>
      </c>
      <c r="G29" s="460" t="s">
        <v>68</v>
      </c>
      <c r="H29" s="460" t="s">
        <v>68</v>
      </c>
      <c r="I29" s="200"/>
    </row>
    <row r="30" spans="1:9">
      <c r="A30" s="166" t="s">
        <v>27</v>
      </c>
      <c r="B30" s="460">
        <v>1</v>
      </c>
      <c r="C30" s="460">
        <v>1</v>
      </c>
      <c r="D30" s="460">
        <v>1</v>
      </c>
      <c r="E30" s="460" t="s">
        <v>68</v>
      </c>
      <c r="F30" s="460" t="s">
        <v>68</v>
      </c>
      <c r="G30" s="460" t="s">
        <v>68</v>
      </c>
      <c r="H30" s="460" t="s">
        <v>68</v>
      </c>
      <c r="I30" s="200"/>
    </row>
    <row r="31" spans="1:9">
      <c r="A31" s="166" t="s">
        <v>28</v>
      </c>
      <c r="B31" s="460">
        <v>12</v>
      </c>
      <c r="C31" s="460">
        <v>9</v>
      </c>
      <c r="D31" s="460">
        <v>4</v>
      </c>
      <c r="E31" s="460">
        <v>1</v>
      </c>
      <c r="F31" s="460">
        <v>4</v>
      </c>
      <c r="G31" s="460">
        <v>3</v>
      </c>
      <c r="H31" s="460" t="s">
        <v>68</v>
      </c>
      <c r="I31" s="200"/>
    </row>
    <row r="32" spans="1:9">
      <c r="A32" s="166" t="s">
        <v>29</v>
      </c>
      <c r="B32" s="460">
        <v>27</v>
      </c>
      <c r="C32" s="460">
        <v>26</v>
      </c>
      <c r="D32" s="460">
        <v>5</v>
      </c>
      <c r="E32" s="460">
        <v>4</v>
      </c>
      <c r="F32" s="460">
        <v>17</v>
      </c>
      <c r="G32" s="460">
        <v>1</v>
      </c>
      <c r="H32" s="460" t="s">
        <v>68</v>
      </c>
      <c r="I32" s="200"/>
    </row>
    <row r="33" spans="1:9">
      <c r="A33" s="166" t="s">
        <v>30</v>
      </c>
      <c r="B33" s="460">
        <v>6</v>
      </c>
      <c r="C33" s="460">
        <v>5</v>
      </c>
      <c r="D33" s="460">
        <v>2</v>
      </c>
      <c r="E33" s="460" t="s">
        <v>68</v>
      </c>
      <c r="F33" s="460">
        <v>3</v>
      </c>
      <c r="G33" s="460">
        <v>1</v>
      </c>
      <c r="H33" s="460" t="s">
        <v>68</v>
      </c>
      <c r="I33" s="200"/>
    </row>
    <row r="34" spans="1:9">
      <c r="A34" s="166" t="s">
        <v>31</v>
      </c>
      <c r="B34" s="460">
        <v>17</v>
      </c>
      <c r="C34" s="460">
        <v>13</v>
      </c>
      <c r="D34" s="460">
        <v>1</v>
      </c>
      <c r="E34" s="460">
        <v>2</v>
      </c>
      <c r="F34" s="460">
        <v>10</v>
      </c>
      <c r="G34" s="460">
        <v>4</v>
      </c>
      <c r="H34" s="460" t="s">
        <v>68</v>
      </c>
      <c r="I34" s="200"/>
    </row>
    <row r="35" spans="1:9">
      <c r="A35" s="166" t="s">
        <v>32</v>
      </c>
      <c r="B35" s="460">
        <v>1</v>
      </c>
      <c r="C35" s="460">
        <v>1</v>
      </c>
      <c r="D35" s="460" t="s">
        <v>68</v>
      </c>
      <c r="E35" s="460" t="s">
        <v>68</v>
      </c>
      <c r="F35" s="460">
        <v>1</v>
      </c>
      <c r="G35" s="460" t="s">
        <v>68</v>
      </c>
      <c r="H35" s="460" t="s">
        <v>68</v>
      </c>
      <c r="I35" s="200"/>
    </row>
    <row r="36" spans="1:9">
      <c r="A36" s="166" t="s">
        <v>33</v>
      </c>
      <c r="B36" s="460" t="s">
        <v>68</v>
      </c>
      <c r="C36" s="460" t="s">
        <v>68</v>
      </c>
      <c r="D36" s="460" t="s">
        <v>68</v>
      </c>
      <c r="E36" s="460" t="s">
        <v>68</v>
      </c>
      <c r="F36" s="460" t="s">
        <v>68</v>
      </c>
      <c r="G36" s="460" t="s">
        <v>68</v>
      </c>
      <c r="H36" s="460" t="s">
        <v>68</v>
      </c>
      <c r="I36" s="200"/>
    </row>
    <row r="37" spans="1:9">
      <c r="A37" s="166" t="s">
        <v>34</v>
      </c>
      <c r="B37" s="460">
        <v>42</v>
      </c>
      <c r="C37" s="460">
        <v>38</v>
      </c>
      <c r="D37" s="460">
        <v>3</v>
      </c>
      <c r="E37" s="460">
        <v>7</v>
      </c>
      <c r="F37" s="460">
        <v>28</v>
      </c>
      <c r="G37" s="460">
        <v>4</v>
      </c>
      <c r="H37" s="460" t="s">
        <v>68</v>
      </c>
      <c r="I37" s="200"/>
    </row>
    <row r="38" spans="1:9">
      <c r="A38" s="166" t="s">
        <v>35</v>
      </c>
      <c r="B38" s="460">
        <v>12</v>
      </c>
      <c r="C38" s="460">
        <v>9</v>
      </c>
      <c r="D38" s="460">
        <v>2</v>
      </c>
      <c r="E38" s="460">
        <v>3</v>
      </c>
      <c r="F38" s="460">
        <v>4</v>
      </c>
      <c r="G38" s="460">
        <v>3</v>
      </c>
      <c r="H38" s="460" t="s">
        <v>68</v>
      </c>
      <c r="I38" s="200"/>
    </row>
    <row r="39" spans="1:9">
      <c r="A39" s="166" t="s">
        <v>36</v>
      </c>
      <c r="B39" s="460">
        <v>4</v>
      </c>
      <c r="C39" s="460">
        <v>3</v>
      </c>
      <c r="D39" s="460">
        <v>2</v>
      </c>
      <c r="E39" s="460">
        <v>1</v>
      </c>
      <c r="F39" s="460" t="s">
        <v>68</v>
      </c>
      <c r="G39" s="460">
        <v>1</v>
      </c>
      <c r="H39" s="460" t="s">
        <v>68</v>
      </c>
      <c r="I39" s="200"/>
    </row>
    <row r="40" spans="1:9">
      <c r="A40" s="166" t="s">
        <v>37</v>
      </c>
      <c r="B40" s="460">
        <v>7</v>
      </c>
      <c r="C40" s="460">
        <v>5</v>
      </c>
      <c r="D40" s="460">
        <v>2</v>
      </c>
      <c r="E40" s="460" t="s">
        <v>68</v>
      </c>
      <c r="F40" s="460">
        <v>3</v>
      </c>
      <c r="G40" s="460">
        <v>2</v>
      </c>
      <c r="H40" s="460" t="s">
        <v>68</v>
      </c>
      <c r="I40" s="200"/>
    </row>
    <row r="41" spans="1:9">
      <c r="A41" s="166" t="s">
        <v>38</v>
      </c>
      <c r="B41" s="460">
        <v>38</v>
      </c>
      <c r="C41" s="460">
        <v>32</v>
      </c>
      <c r="D41" s="460">
        <v>4</v>
      </c>
      <c r="E41" s="460">
        <v>4</v>
      </c>
      <c r="F41" s="460">
        <v>24</v>
      </c>
      <c r="G41" s="460">
        <v>3</v>
      </c>
      <c r="H41" s="460">
        <v>3</v>
      </c>
      <c r="I41" s="200"/>
    </row>
    <row r="42" spans="1:9">
      <c r="A42" s="166" t="s">
        <v>39</v>
      </c>
      <c r="B42" s="460">
        <v>18</v>
      </c>
      <c r="C42" s="460">
        <v>16</v>
      </c>
      <c r="D42" s="460">
        <v>6</v>
      </c>
      <c r="E42" s="460">
        <v>3</v>
      </c>
      <c r="F42" s="460">
        <v>7</v>
      </c>
      <c r="G42" s="460">
        <v>2</v>
      </c>
      <c r="H42" s="460" t="s">
        <v>68</v>
      </c>
      <c r="I42" s="200"/>
    </row>
    <row r="43" spans="1:9">
      <c r="A43" s="166" t="s">
        <v>40</v>
      </c>
      <c r="B43" s="460">
        <v>37</v>
      </c>
      <c r="C43" s="460">
        <v>32</v>
      </c>
      <c r="D43" s="460">
        <v>5</v>
      </c>
      <c r="E43" s="460">
        <v>10</v>
      </c>
      <c r="F43" s="460">
        <v>17</v>
      </c>
      <c r="G43" s="460">
        <v>4</v>
      </c>
      <c r="H43" s="460">
        <v>1</v>
      </c>
      <c r="I43" s="200"/>
    </row>
    <row r="44" spans="1:9">
      <c r="A44" s="166" t="s">
        <v>41</v>
      </c>
      <c r="B44" s="460">
        <v>18</v>
      </c>
      <c r="C44" s="460">
        <v>15</v>
      </c>
      <c r="D44" s="460">
        <v>3</v>
      </c>
      <c r="E44" s="460">
        <v>2</v>
      </c>
      <c r="F44" s="460">
        <v>10</v>
      </c>
      <c r="G44" s="460">
        <v>3</v>
      </c>
      <c r="H44" s="460" t="s">
        <v>68</v>
      </c>
      <c r="I44" s="200"/>
    </row>
    <row r="45" spans="1:9">
      <c r="A45" s="166" t="s">
        <v>42</v>
      </c>
      <c r="B45" s="460">
        <v>3</v>
      </c>
      <c r="C45" s="460">
        <v>2</v>
      </c>
      <c r="D45" s="460">
        <v>1</v>
      </c>
      <c r="E45" s="460" t="s">
        <v>68</v>
      </c>
      <c r="F45" s="460">
        <v>1</v>
      </c>
      <c r="G45" s="460">
        <v>1</v>
      </c>
      <c r="H45" s="460" t="s">
        <v>68</v>
      </c>
      <c r="I45" s="200"/>
    </row>
    <row r="46" spans="1:9">
      <c r="A46" s="166" t="s">
        <v>43</v>
      </c>
      <c r="B46" s="460" t="s">
        <v>68</v>
      </c>
      <c r="C46" s="460" t="s">
        <v>68</v>
      </c>
      <c r="D46" s="460" t="s">
        <v>68</v>
      </c>
      <c r="E46" s="460" t="s">
        <v>68</v>
      </c>
      <c r="F46" s="460" t="s">
        <v>68</v>
      </c>
      <c r="G46" s="460" t="s">
        <v>68</v>
      </c>
      <c r="H46" s="460" t="s">
        <v>68</v>
      </c>
      <c r="I46" s="200"/>
    </row>
    <row r="47" spans="1:9">
      <c r="A47" s="166" t="s">
        <v>44</v>
      </c>
      <c r="B47" s="460">
        <v>6</v>
      </c>
      <c r="C47" s="460">
        <v>4</v>
      </c>
      <c r="D47" s="460" t="s">
        <v>68</v>
      </c>
      <c r="E47" s="460" t="s">
        <v>68</v>
      </c>
      <c r="F47" s="460">
        <v>4</v>
      </c>
      <c r="G47" s="460">
        <v>2</v>
      </c>
      <c r="H47" s="460" t="s">
        <v>68</v>
      </c>
      <c r="I47" s="200"/>
    </row>
    <row r="48" spans="1:9">
      <c r="A48" s="166" t="s">
        <v>45</v>
      </c>
      <c r="B48" s="460" t="s">
        <v>68</v>
      </c>
      <c r="C48" s="460" t="s">
        <v>68</v>
      </c>
      <c r="D48" s="460" t="s">
        <v>68</v>
      </c>
      <c r="E48" s="460" t="s">
        <v>68</v>
      </c>
      <c r="F48" s="460" t="s">
        <v>68</v>
      </c>
      <c r="G48" s="460" t="s">
        <v>68</v>
      </c>
      <c r="H48" s="460" t="s">
        <v>68</v>
      </c>
      <c r="I48" s="200"/>
    </row>
    <row r="49" spans="1:9">
      <c r="A49" s="166" t="s">
        <v>46</v>
      </c>
      <c r="B49" s="460">
        <v>1</v>
      </c>
      <c r="C49" s="460">
        <v>1</v>
      </c>
      <c r="D49" s="460" t="s">
        <v>68</v>
      </c>
      <c r="E49" s="460" t="s">
        <v>68</v>
      </c>
      <c r="F49" s="460">
        <v>1</v>
      </c>
      <c r="G49" s="460" t="s">
        <v>68</v>
      </c>
      <c r="H49" s="460" t="s">
        <v>68</v>
      </c>
      <c r="I49" s="200"/>
    </row>
    <row r="50" spans="1:9">
      <c r="A50" s="166" t="s">
        <v>47</v>
      </c>
      <c r="B50" s="460">
        <v>8</v>
      </c>
      <c r="C50" s="460">
        <v>7</v>
      </c>
      <c r="D50" s="460">
        <v>4</v>
      </c>
      <c r="E50" s="460" t="s">
        <v>68</v>
      </c>
      <c r="F50" s="460">
        <v>3</v>
      </c>
      <c r="G50" s="460">
        <v>1</v>
      </c>
      <c r="H50" s="460" t="s">
        <v>68</v>
      </c>
      <c r="I50" s="200"/>
    </row>
    <row r="51" spans="1:9">
      <c r="A51" s="328" t="s">
        <v>48</v>
      </c>
      <c r="B51" s="460">
        <v>195</v>
      </c>
      <c r="C51" s="460">
        <v>171</v>
      </c>
      <c r="D51" s="460">
        <v>12</v>
      </c>
      <c r="E51" s="460">
        <v>37</v>
      </c>
      <c r="F51" s="460">
        <v>122</v>
      </c>
      <c r="G51" s="460">
        <v>12</v>
      </c>
      <c r="H51" s="460">
        <v>12</v>
      </c>
      <c r="I51" s="200"/>
    </row>
    <row r="52" spans="1:9">
      <c r="A52" s="166" t="s">
        <v>49</v>
      </c>
      <c r="B52" s="460">
        <v>27</v>
      </c>
      <c r="C52" s="460">
        <v>23</v>
      </c>
      <c r="D52" s="460">
        <v>10</v>
      </c>
      <c r="E52" s="460">
        <v>1</v>
      </c>
      <c r="F52" s="460">
        <v>12</v>
      </c>
      <c r="G52" s="460">
        <v>4</v>
      </c>
      <c r="H52" s="460" t="s">
        <v>68</v>
      </c>
      <c r="I52" s="200"/>
    </row>
    <row r="53" spans="1:9">
      <c r="A53" s="166" t="s">
        <v>50</v>
      </c>
      <c r="B53" s="460">
        <v>6</v>
      </c>
      <c r="C53" s="460">
        <v>5</v>
      </c>
      <c r="D53" s="460">
        <v>1</v>
      </c>
      <c r="E53" s="460" t="s">
        <v>68</v>
      </c>
      <c r="F53" s="460">
        <v>4</v>
      </c>
      <c r="G53" s="460">
        <v>1</v>
      </c>
      <c r="H53" s="460" t="s">
        <v>68</v>
      </c>
      <c r="I53" s="200"/>
    </row>
    <row r="54" spans="1:9">
      <c r="A54" s="166" t="s">
        <v>51</v>
      </c>
      <c r="B54" s="460">
        <v>13</v>
      </c>
      <c r="C54" s="460">
        <v>11</v>
      </c>
      <c r="D54" s="460">
        <v>8</v>
      </c>
      <c r="E54" s="460" t="s">
        <v>68</v>
      </c>
      <c r="F54" s="460">
        <v>3</v>
      </c>
      <c r="G54" s="460">
        <v>2</v>
      </c>
      <c r="H54" s="460" t="s">
        <v>68</v>
      </c>
      <c r="I54" s="200"/>
    </row>
    <row r="55" spans="1:9">
      <c r="A55" s="166" t="s">
        <v>52</v>
      </c>
      <c r="B55" s="460">
        <v>6</v>
      </c>
      <c r="C55" s="460">
        <v>5</v>
      </c>
      <c r="D55" s="460">
        <v>1</v>
      </c>
      <c r="E55" s="460" t="s">
        <v>68</v>
      </c>
      <c r="F55" s="460">
        <v>4</v>
      </c>
      <c r="G55" s="460">
        <v>1</v>
      </c>
      <c r="H55" s="460" t="s">
        <v>68</v>
      </c>
      <c r="I55" s="200"/>
    </row>
    <row r="56" spans="1:9">
      <c r="A56" s="166" t="s">
        <v>53</v>
      </c>
      <c r="B56" s="460">
        <v>18</v>
      </c>
      <c r="C56" s="460">
        <v>15</v>
      </c>
      <c r="D56" s="460">
        <v>4</v>
      </c>
      <c r="E56" s="460">
        <v>2</v>
      </c>
      <c r="F56" s="460">
        <v>9</v>
      </c>
      <c r="G56" s="460">
        <v>3</v>
      </c>
      <c r="H56" s="460" t="s">
        <v>68</v>
      </c>
      <c r="I56" s="200"/>
    </row>
    <row r="57" spans="1:9">
      <c r="A57" s="166" t="s">
        <v>54</v>
      </c>
      <c r="B57" s="460">
        <v>8</v>
      </c>
      <c r="C57" s="460">
        <v>7</v>
      </c>
      <c r="D57" s="460">
        <v>2</v>
      </c>
      <c r="E57" s="460" t="s">
        <v>68</v>
      </c>
      <c r="F57" s="460">
        <v>5</v>
      </c>
      <c r="G57" s="460">
        <v>1</v>
      </c>
      <c r="H57" s="460" t="s">
        <v>68</v>
      </c>
      <c r="I57" s="200"/>
    </row>
    <row r="58" spans="1:9">
      <c r="A58" s="166" t="s">
        <v>55</v>
      </c>
      <c r="B58" s="460">
        <v>11</v>
      </c>
      <c r="C58" s="460">
        <v>9</v>
      </c>
      <c r="D58" s="460">
        <v>7</v>
      </c>
      <c r="E58" s="460" t="s">
        <v>68</v>
      </c>
      <c r="F58" s="460">
        <v>2</v>
      </c>
      <c r="G58" s="460">
        <v>2</v>
      </c>
      <c r="H58" s="460" t="s">
        <v>68</v>
      </c>
      <c r="I58" s="200"/>
    </row>
    <row r="59" spans="1:9">
      <c r="A59" s="166" t="s">
        <v>56</v>
      </c>
      <c r="B59" s="460">
        <v>36</v>
      </c>
      <c r="C59" s="460">
        <v>32</v>
      </c>
      <c r="D59" s="460">
        <v>9</v>
      </c>
      <c r="E59" s="460">
        <v>3</v>
      </c>
      <c r="F59" s="460">
        <v>20</v>
      </c>
      <c r="G59" s="460">
        <v>4</v>
      </c>
      <c r="H59" s="460" t="s">
        <v>68</v>
      </c>
      <c r="I59" s="200"/>
    </row>
    <row r="60" spans="1:9">
      <c r="A60" s="328" t="s">
        <v>57</v>
      </c>
      <c r="B60" s="460">
        <v>117</v>
      </c>
      <c r="C60" s="460">
        <v>105</v>
      </c>
      <c r="D60" s="460">
        <v>5</v>
      </c>
      <c r="E60" s="460">
        <v>26</v>
      </c>
      <c r="F60" s="460">
        <v>74</v>
      </c>
      <c r="G60" s="460">
        <v>5</v>
      </c>
      <c r="H60" s="460">
        <v>7</v>
      </c>
      <c r="I60" s="200"/>
    </row>
    <row r="61" spans="1:9">
      <c r="A61" s="166" t="s">
        <v>58</v>
      </c>
      <c r="B61" s="460">
        <v>23</v>
      </c>
      <c r="C61" s="460">
        <v>20</v>
      </c>
      <c r="D61" s="460">
        <v>6</v>
      </c>
      <c r="E61" s="460">
        <v>5</v>
      </c>
      <c r="F61" s="460">
        <v>9</v>
      </c>
      <c r="G61" s="460">
        <v>3</v>
      </c>
      <c r="H61" s="460" t="s">
        <v>68</v>
      </c>
      <c r="I61" s="200"/>
    </row>
    <row r="62" spans="1:9" ht="15" customHeight="1">
      <c r="A62" s="166" t="s">
        <v>59</v>
      </c>
      <c r="B62" s="460">
        <v>130</v>
      </c>
      <c r="C62" s="460">
        <v>114</v>
      </c>
      <c r="D62" s="460">
        <v>8</v>
      </c>
      <c r="E62" s="460">
        <v>25</v>
      </c>
      <c r="F62" s="460">
        <v>81</v>
      </c>
      <c r="G62" s="460">
        <v>10</v>
      </c>
      <c r="H62" s="460">
        <v>6</v>
      </c>
      <c r="I62" s="200"/>
    </row>
    <row r="63" spans="1:9" ht="14.25" customHeight="1">
      <c r="A63" s="166" t="s">
        <v>60</v>
      </c>
      <c r="B63" s="460">
        <v>6</v>
      </c>
      <c r="C63" s="460">
        <v>4</v>
      </c>
      <c r="D63" s="460">
        <v>1</v>
      </c>
      <c r="E63" s="460" t="s">
        <v>68</v>
      </c>
      <c r="F63" s="460">
        <v>3</v>
      </c>
      <c r="G63" s="460">
        <v>1</v>
      </c>
      <c r="H63" s="460">
        <v>1</v>
      </c>
      <c r="I63" s="200"/>
    </row>
    <row r="64" spans="1:9">
      <c r="A64" s="166" t="s">
        <v>61</v>
      </c>
      <c r="B64" s="461">
        <v>6</v>
      </c>
      <c r="C64" s="461">
        <v>5</v>
      </c>
      <c r="D64" s="461">
        <v>2</v>
      </c>
      <c r="E64" s="461" t="s">
        <v>68</v>
      </c>
      <c r="F64" s="461">
        <v>3</v>
      </c>
      <c r="G64" s="461">
        <v>1</v>
      </c>
      <c r="H64" s="461" t="s">
        <v>68</v>
      </c>
    </row>
    <row r="65" spans="1:8">
      <c r="A65" s="166" t="s">
        <v>62</v>
      </c>
      <c r="B65" s="460">
        <v>21</v>
      </c>
      <c r="C65" s="460">
        <v>16</v>
      </c>
      <c r="D65" s="460">
        <v>3</v>
      </c>
      <c r="E65" s="460">
        <v>3</v>
      </c>
      <c r="F65" s="460">
        <v>10</v>
      </c>
      <c r="G65" s="460">
        <v>5</v>
      </c>
      <c r="H65" s="460" t="s">
        <v>68</v>
      </c>
    </row>
    <row r="66" spans="1:8">
      <c r="A66" s="166" t="s">
        <v>63</v>
      </c>
      <c r="B66" s="460">
        <v>19</v>
      </c>
      <c r="C66" s="460">
        <v>15</v>
      </c>
      <c r="D66" s="460">
        <v>2</v>
      </c>
      <c r="E66" s="460">
        <v>3</v>
      </c>
      <c r="F66" s="460">
        <v>10</v>
      </c>
      <c r="G66" s="460">
        <v>2</v>
      </c>
      <c r="H66" s="460">
        <v>2</v>
      </c>
    </row>
    <row r="67" spans="1:8">
      <c r="A67" s="166" t="s">
        <v>64</v>
      </c>
      <c r="B67" s="460">
        <v>7</v>
      </c>
      <c r="C67" s="460">
        <v>5</v>
      </c>
      <c r="D67" s="460">
        <v>4</v>
      </c>
      <c r="E67" s="460" t="s">
        <v>68</v>
      </c>
      <c r="F67" s="460">
        <v>1</v>
      </c>
      <c r="G67" s="460">
        <v>1</v>
      </c>
      <c r="H67" s="460">
        <v>1</v>
      </c>
    </row>
    <row r="68" spans="1:8">
      <c r="A68" s="337" t="s">
        <v>65</v>
      </c>
      <c r="B68" s="462">
        <v>11</v>
      </c>
      <c r="C68" s="462">
        <v>8</v>
      </c>
      <c r="D68" s="462">
        <v>2</v>
      </c>
      <c r="E68" s="462">
        <v>2</v>
      </c>
      <c r="F68" s="462">
        <v>4</v>
      </c>
      <c r="G68" s="462">
        <v>3</v>
      </c>
      <c r="H68" s="462" t="s">
        <v>68</v>
      </c>
    </row>
    <row r="70" spans="1:8" ht="27.75" customHeight="1">
      <c r="A70" s="893" t="s">
        <v>722</v>
      </c>
      <c r="B70" s="894"/>
      <c r="C70" s="894"/>
      <c r="D70" s="894"/>
      <c r="E70" s="894"/>
      <c r="F70" s="894"/>
      <c r="G70" s="894"/>
      <c r="H70" s="894"/>
    </row>
    <row r="71" spans="1:8">
      <c r="A71" s="200"/>
      <c r="B71" s="200"/>
      <c r="C71" s="200"/>
      <c r="D71" s="200"/>
      <c r="E71" s="200"/>
      <c r="F71" s="200"/>
      <c r="G71" s="200"/>
      <c r="H71" s="200"/>
    </row>
    <row r="72" spans="1:8">
      <c r="A72" s="413" t="s">
        <v>723</v>
      </c>
      <c r="B72" s="200"/>
      <c r="C72" s="200"/>
      <c r="D72" s="200"/>
      <c r="E72" s="200"/>
      <c r="F72" s="200"/>
      <c r="G72" s="200"/>
      <c r="H72" s="200"/>
    </row>
  </sheetData>
  <mergeCells count="6">
    <mergeCell ref="A70:H70"/>
    <mergeCell ref="C3:F3"/>
    <mergeCell ref="G3:G4"/>
    <mergeCell ref="H3:H4"/>
    <mergeCell ref="A3:A4"/>
    <mergeCell ref="B3:B4"/>
  </mergeCell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&amp;L&amp;"Arial,Regular"&amp;12ЗДРАВСТВО</oddHeader>
    <oddFooter>&amp;L&amp;"Arial,Regular"&amp;8Градови и општине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topLeftCell="A58" zoomScaleNormal="100" workbookViewId="0"/>
  </sheetViews>
  <sheetFormatPr defaultRowHeight="12"/>
  <cols>
    <col min="1" max="1" width="25.42578125" style="528" customWidth="1"/>
    <col min="2" max="2" width="9.28515625" style="528" customWidth="1"/>
    <col min="3" max="4" width="8.85546875" style="528" customWidth="1"/>
    <col min="5" max="5" width="9.140625" style="528" customWidth="1"/>
    <col min="6" max="6" width="10.85546875" style="528" customWidth="1"/>
    <col min="7" max="7" width="10.42578125" style="528" customWidth="1"/>
    <col min="8" max="8" width="7.7109375" style="528" customWidth="1"/>
    <col min="9" max="9" width="9.140625" style="528"/>
    <col min="10" max="10" width="10.7109375" style="528" customWidth="1"/>
    <col min="11" max="11" width="10.85546875" style="528" customWidth="1"/>
    <col min="12" max="16384" width="9.140625" style="23"/>
  </cols>
  <sheetData>
    <row r="1" spans="1:16">
      <c r="A1" s="527" t="s">
        <v>1505</v>
      </c>
    </row>
    <row r="2" spans="1:16" s="553" customFormat="1" ht="15" customHeight="1" thickBot="1">
      <c r="A2" s="554" t="s">
        <v>831</v>
      </c>
      <c r="B2" s="554"/>
      <c r="C2" s="554"/>
      <c r="D2" s="554"/>
      <c r="E2" s="554"/>
      <c r="F2" s="554"/>
      <c r="G2" s="554"/>
      <c r="H2" s="554"/>
      <c r="I2" s="554"/>
      <c r="J2" s="554"/>
      <c r="K2" s="519" t="s">
        <v>0</v>
      </c>
    </row>
    <row r="3" spans="1:16" ht="33" customHeight="1">
      <c r="A3" s="902" t="s">
        <v>287</v>
      </c>
      <c r="B3" s="905" t="s">
        <v>832</v>
      </c>
      <c r="C3" s="905"/>
      <c r="D3" s="905"/>
      <c r="E3" s="905"/>
      <c r="F3" s="905"/>
      <c r="G3" s="905"/>
      <c r="H3" s="905" t="s">
        <v>833</v>
      </c>
      <c r="I3" s="905"/>
      <c r="J3" s="905"/>
      <c r="K3" s="906"/>
    </row>
    <row r="4" spans="1:16" ht="30" customHeight="1">
      <c r="A4" s="903"/>
      <c r="B4" s="907" t="s">
        <v>144</v>
      </c>
      <c r="C4" s="900" t="s">
        <v>834</v>
      </c>
      <c r="D4" s="909"/>
      <c r="E4" s="910" t="s">
        <v>835</v>
      </c>
      <c r="F4" s="911"/>
      <c r="G4" s="911"/>
      <c r="H4" s="813" t="s">
        <v>144</v>
      </c>
      <c r="I4" s="813" t="s">
        <v>836</v>
      </c>
      <c r="J4" s="813" t="s">
        <v>837</v>
      </c>
      <c r="K4" s="900" t="s">
        <v>838</v>
      </c>
    </row>
    <row r="5" spans="1:16" ht="42" customHeight="1" thickBot="1">
      <c r="A5" s="904"/>
      <c r="B5" s="908"/>
      <c r="C5" s="649" t="s">
        <v>71</v>
      </c>
      <c r="D5" s="649" t="s">
        <v>72</v>
      </c>
      <c r="E5" s="650" t="s">
        <v>836</v>
      </c>
      <c r="F5" s="650" t="s">
        <v>837</v>
      </c>
      <c r="G5" s="650" t="s">
        <v>838</v>
      </c>
      <c r="H5" s="814"/>
      <c r="I5" s="814"/>
      <c r="J5" s="814"/>
      <c r="K5" s="901"/>
    </row>
    <row r="6" spans="1:16" ht="15" customHeight="1">
      <c r="A6" s="59" t="s">
        <v>2</v>
      </c>
      <c r="B6" s="529">
        <v>213147</v>
      </c>
      <c r="C6" s="529">
        <v>99144</v>
      </c>
      <c r="D6" s="529">
        <v>55159</v>
      </c>
      <c r="E6" s="529">
        <v>124525</v>
      </c>
      <c r="F6" s="529">
        <v>29778</v>
      </c>
      <c r="G6" s="529">
        <v>58844</v>
      </c>
      <c r="H6" s="530">
        <v>390.29</v>
      </c>
      <c r="I6" s="530">
        <v>429.63</v>
      </c>
      <c r="J6" s="531">
        <v>357.72</v>
      </c>
      <c r="K6" s="531">
        <v>322.81</v>
      </c>
    </row>
    <row r="7" spans="1:16" ht="15" customHeight="1">
      <c r="A7" s="9" t="s">
        <v>3</v>
      </c>
      <c r="B7" s="495">
        <v>40961</v>
      </c>
      <c r="C7" s="495">
        <v>18183</v>
      </c>
      <c r="D7" s="495">
        <v>14040</v>
      </c>
      <c r="E7" s="495">
        <v>26065</v>
      </c>
      <c r="F7" s="495">
        <v>6158</v>
      </c>
      <c r="G7" s="495">
        <v>8738</v>
      </c>
      <c r="H7" s="532">
        <v>444.51</v>
      </c>
      <c r="I7" s="532">
        <v>487.318399</v>
      </c>
      <c r="J7" s="532">
        <v>382.70014900000001</v>
      </c>
      <c r="K7" s="532">
        <v>360.378805</v>
      </c>
    </row>
    <row r="8" spans="1:16" ht="15" customHeight="1">
      <c r="A8" s="10" t="s">
        <v>4</v>
      </c>
      <c r="B8" s="495">
        <v>449</v>
      </c>
      <c r="C8" s="495">
        <v>200</v>
      </c>
      <c r="D8" s="495">
        <v>97</v>
      </c>
      <c r="E8" s="529">
        <v>194</v>
      </c>
      <c r="F8" s="529">
        <v>103</v>
      </c>
      <c r="G8" s="533">
        <v>152</v>
      </c>
      <c r="H8" s="530">
        <v>347.34</v>
      </c>
      <c r="I8" s="534">
        <v>411.05154599999997</v>
      </c>
      <c r="J8" s="535">
        <v>340.14980500000001</v>
      </c>
      <c r="K8" s="535">
        <v>270.90763099999998</v>
      </c>
    </row>
    <row r="9" spans="1:16" ht="15" customHeight="1">
      <c r="A9" s="9" t="s">
        <v>5</v>
      </c>
      <c r="B9" s="529">
        <v>16079</v>
      </c>
      <c r="C9" s="529">
        <v>7528</v>
      </c>
      <c r="D9" s="529">
        <v>3755</v>
      </c>
      <c r="E9" s="495">
        <v>9594</v>
      </c>
      <c r="F9" s="495">
        <v>1689</v>
      </c>
      <c r="G9" s="495">
        <v>4796</v>
      </c>
      <c r="H9" s="530">
        <v>406.55</v>
      </c>
      <c r="I9" s="534">
        <v>447.63787000000002</v>
      </c>
      <c r="J9" s="535">
        <v>369.57435099999998</v>
      </c>
      <c r="K9" s="535">
        <v>337.39421800000002</v>
      </c>
    </row>
    <row r="10" spans="1:16" ht="15" customHeight="1">
      <c r="A10" s="10" t="s">
        <v>6</v>
      </c>
      <c r="B10" s="529">
        <v>2733</v>
      </c>
      <c r="C10" s="529">
        <v>1221</v>
      </c>
      <c r="D10" s="529">
        <v>879</v>
      </c>
      <c r="E10" s="529">
        <v>1336</v>
      </c>
      <c r="F10" s="529">
        <v>764</v>
      </c>
      <c r="G10" s="533">
        <v>633</v>
      </c>
      <c r="H10" s="530">
        <v>397.53</v>
      </c>
      <c r="I10" s="534">
        <v>442.35724499999998</v>
      </c>
      <c r="J10" s="536">
        <v>379.77578499999998</v>
      </c>
      <c r="K10" s="536">
        <v>324.33172100000002</v>
      </c>
    </row>
    <row r="11" spans="1:16" ht="15" customHeight="1">
      <c r="A11" s="10" t="s">
        <v>7</v>
      </c>
      <c r="B11" s="529">
        <v>2475</v>
      </c>
      <c r="C11" s="529">
        <v>1225</v>
      </c>
      <c r="D11" s="529">
        <v>421</v>
      </c>
      <c r="E11" s="529">
        <v>1327</v>
      </c>
      <c r="F11" s="529">
        <v>319</v>
      </c>
      <c r="G11" s="533">
        <v>829</v>
      </c>
      <c r="H11" s="530">
        <v>391.76</v>
      </c>
      <c r="I11" s="534">
        <v>438.39075400000002</v>
      </c>
      <c r="J11" s="536">
        <v>344.76554800000002</v>
      </c>
      <c r="K11" s="536">
        <v>335.24788899999999</v>
      </c>
    </row>
    <row r="12" spans="1:16" ht="15" customHeight="1">
      <c r="A12" s="10" t="s">
        <v>8</v>
      </c>
      <c r="B12" s="529">
        <v>2418</v>
      </c>
      <c r="C12" s="529">
        <v>1141</v>
      </c>
      <c r="D12" s="529">
        <v>558</v>
      </c>
      <c r="E12" s="529">
        <v>1408</v>
      </c>
      <c r="F12" s="529">
        <v>291</v>
      </c>
      <c r="G12" s="533">
        <v>719</v>
      </c>
      <c r="H12" s="530">
        <v>376.16</v>
      </c>
      <c r="I12" s="534">
        <v>415.68174699999997</v>
      </c>
      <c r="J12" s="536">
        <v>372.14450099999999</v>
      </c>
      <c r="K12" s="536">
        <v>300.37895600000002</v>
      </c>
      <c r="P12" s="521"/>
    </row>
    <row r="13" spans="1:16" ht="15" customHeight="1">
      <c r="A13" s="10" t="s">
        <v>9</v>
      </c>
      <c r="B13" s="495">
        <v>2200</v>
      </c>
      <c r="C13" s="495">
        <v>972</v>
      </c>
      <c r="D13" s="495">
        <v>519</v>
      </c>
      <c r="E13" s="529">
        <v>1300</v>
      </c>
      <c r="F13" s="529">
        <v>191</v>
      </c>
      <c r="G13" s="533">
        <v>709</v>
      </c>
      <c r="H13" s="530">
        <v>407.32</v>
      </c>
      <c r="I13" s="534">
        <v>448.74833799999999</v>
      </c>
      <c r="J13" s="536">
        <v>348.72947599999998</v>
      </c>
      <c r="K13" s="536">
        <v>347.14094399999999</v>
      </c>
    </row>
    <row r="14" spans="1:16" ht="15" customHeight="1">
      <c r="A14" s="10" t="s">
        <v>10</v>
      </c>
      <c r="B14" s="529">
        <v>1736</v>
      </c>
      <c r="C14" s="529">
        <v>840</v>
      </c>
      <c r="D14" s="529">
        <v>385</v>
      </c>
      <c r="E14" s="529">
        <v>974</v>
      </c>
      <c r="F14" s="529">
        <v>251</v>
      </c>
      <c r="G14" s="533">
        <v>511</v>
      </c>
      <c r="H14" s="530">
        <v>423.94</v>
      </c>
      <c r="I14" s="534">
        <v>476.394948</v>
      </c>
      <c r="J14" s="536">
        <v>380.41203100000001</v>
      </c>
      <c r="K14" s="536">
        <v>345.346653</v>
      </c>
    </row>
    <row r="15" spans="1:16" ht="15" customHeight="1">
      <c r="A15" s="10" t="s">
        <v>11</v>
      </c>
      <c r="B15" s="529">
        <v>257</v>
      </c>
      <c r="C15" s="529">
        <v>104</v>
      </c>
      <c r="D15" s="529">
        <v>38</v>
      </c>
      <c r="E15" s="529">
        <v>103</v>
      </c>
      <c r="F15" s="529">
        <v>39</v>
      </c>
      <c r="G15" s="533">
        <v>115</v>
      </c>
      <c r="H15" s="530">
        <v>292.8</v>
      </c>
      <c r="I15" s="534">
        <v>320.47213499999998</v>
      </c>
      <c r="J15" s="536">
        <v>291.94692300000003</v>
      </c>
      <c r="K15" s="536">
        <v>268.30278199999998</v>
      </c>
    </row>
    <row r="16" spans="1:16" ht="15" customHeight="1">
      <c r="A16" s="10" t="s">
        <v>12</v>
      </c>
      <c r="B16" s="529">
        <v>1640</v>
      </c>
      <c r="C16" s="529">
        <v>754</v>
      </c>
      <c r="D16" s="529">
        <v>414</v>
      </c>
      <c r="E16" s="529">
        <v>984</v>
      </c>
      <c r="F16" s="529">
        <v>184</v>
      </c>
      <c r="G16" s="533">
        <v>472</v>
      </c>
      <c r="H16" s="530">
        <v>472.67</v>
      </c>
      <c r="I16" s="534">
        <v>543.04765199999997</v>
      </c>
      <c r="J16" s="536">
        <v>382.91744499999999</v>
      </c>
      <c r="K16" s="536">
        <v>360.92552899999998</v>
      </c>
    </row>
    <row r="17" spans="1:11" ht="15" customHeight="1">
      <c r="A17" s="9" t="s">
        <v>730</v>
      </c>
      <c r="B17" s="529">
        <v>9426</v>
      </c>
      <c r="C17" s="529">
        <v>4433</v>
      </c>
      <c r="D17" s="529">
        <v>2618</v>
      </c>
      <c r="E17" s="529">
        <v>5797</v>
      </c>
      <c r="F17" s="529">
        <v>1254</v>
      </c>
      <c r="G17" s="533">
        <v>2375</v>
      </c>
      <c r="H17" s="530">
        <v>353.66</v>
      </c>
      <c r="I17" s="534">
        <v>381.38599599999998</v>
      </c>
      <c r="J17" s="536">
        <v>342.73300599999999</v>
      </c>
      <c r="K17" s="536">
        <v>291.75343500000002</v>
      </c>
    </row>
    <row r="18" spans="1:11" ht="15" customHeight="1">
      <c r="A18" s="9" t="s">
        <v>1508</v>
      </c>
      <c r="B18" s="529">
        <v>4288</v>
      </c>
      <c r="C18" s="529">
        <v>2012</v>
      </c>
      <c r="D18" s="529">
        <v>1030</v>
      </c>
      <c r="E18" s="529">
        <v>2509</v>
      </c>
      <c r="F18" s="529">
        <v>533</v>
      </c>
      <c r="G18" s="533">
        <v>1246</v>
      </c>
      <c r="H18" s="530">
        <v>330.81</v>
      </c>
      <c r="I18" s="534">
        <v>350.20101199999999</v>
      </c>
      <c r="J18" s="536">
        <v>329.45026200000001</v>
      </c>
      <c r="K18" s="536">
        <v>292.31962199999998</v>
      </c>
    </row>
    <row r="19" spans="1:11" ht="15" customHeight="1">
      <c r="A19" s="9" t="s">
        <v>14</v>
      </c>
      <c r="B19" s="529">
        <v>10800</v>
      </c>
      <c r="C19" s="529">
        <v>5064</v>
      </c>
      <c r="D19" s="529">
        <v>2485</v>
      </c>
      <c r="E19" s="529">
        <v>6500</v>
      </c>
      <c r="F19" s="529">
        <v>1049</v>
      </c>
      <c r="G19" s="533">
        <v>3251</v>
      </c>
      <c r="H19" s="530">
        <v>396.44</v>
      </c>
      <c r="I19" s="534">
        <v>434.50079499999998</v>
      </c>
      <c r="J19" s="536">
        <v>371.23153400000001</v>
      </c>
      <c r="K19" s="536">
        <v>328.46682199999998</v>
      </c>
    </row>
    <row r="20" spans="1:11" ht="15" customHeight="1">
      <c r="A20" s="10" t="s">
        <v>15</v>
      </c>
      <c r="B20" s="529">
        <v>228</v>
      </c>
      <c r="C20" s="529">
        <v>113</v>
      </c>
      <c r="D20" s="529">
        <v>19</v>
      </c>
      <c r="E20" s="529">
        <v>97</v>
      </c>
      <c r="F20" s="529">
        <v>35</v>
      </c>
      <c r="G20" s="533">
        <v>96</v>
      </c>
      <c r="H20" s="530">
        <v>338.12</v>
      </c>
      <c r="I20" s="534">
        <v>373.55051500000002</v>
      </c>
      <c r="J20" s="536">
        <v>350.46657099999999</v>
      </c>
      <c r="K20" s="536">
        <v>297.81427000000002</v>
      </c>
    </row>
    <row r="21" spans="1:11" ht="15" customHeight="1">
      <c r="A21" s="196" t="s">
        <v>150</v>
      </c>
      <c r="B21" s="529">
        <v>7256</v>
      </c>
      <c r="C21" s="529">
        <v>3684</v>
      </c>
      <c r="D21" s="529">
        <v>1397</v>
      </c>
      <c r="E21" s="529">
        <v>4036</v>
      </c>
      <c r="F21" s="529">
        <v>1045</v>
      </c>
      <c r="G21" s="533">
        <v>2175</v>
      </c>
      <c r="H21" s="530">
        <v>374.69</v>
      </c>
      <c r="I21" s="534">
        <v>410.10560199999998</v>
      </c>
      <c r="J21" s="536">
        <v>361.33808599999998</v>
      </c>
      <c r="K21" s="536">
        <v>315.40117199999997</v>
      </c>
    </row>
    <row r="22" spans="1:11" ht="15" customHeight="1">
      <c r="A22" s="10" t="s">
        <v>839</v>
      </c>
      <c r="B22" s="107" t="s">
        <v>141</v>
      </c>
      <c r="C22" s="107" t="s">
        <v>141</v>
      </c>
      <c r="D22" s="107" t="s">
        <v>141</v>
      </c>
      <c r="E22" s="107" t="s">
        <v>141</v>
      </c>
      <c r="F22" s="107" t="s">
        <v>141</v>
      </c>
      <c r="G22" s="107" t="s">
        <v>141</v>
      </c>
      <c r="H22" s="107" t="s">
        <v>141</v>
      </c>
      <c r="I22" s="107" t="s">
        <v>141</v>
      </c>
      <c r="J22" s="107" t="s">
        <v>141</v>
      </c>
      <c r="K22" s="107" t="s">
        <v>141</v>
      </c>
    </row>
    <row r="23" spans="1:11" ht="15" customHeight="1">
      <c r="A23" s="10" t="s">
        <v>840</v>
      </c>
      <c r="B23" s="107" t="s">
        <v>141</v>
      </c>
      <c r="C23" s="107" t="s">
        <v>141</v>
      </c>
      <c r="D23" s="107" t="s">
        <v>141</v>
      </c>
      <c r="E23" s="107" t="s">
        <v>141</v>
      </c>
      <c r="F23" s="107" t="s">
        <v>141</v>
      </c>
      <c r="G23" s="107" t="s">
        <v>141</v>
      </c>
      <c r="H23" s="107" t="s">
        <v>141</v>
      </c>
      <c r="I23" s="107" t="s">
        <v>141</v>
      </c>
      <c r="J23" s="107" t="s">
        <v>141</v>
      </c>
      <c r="K23" s="107" t="s">
        <v>141</v>
      </c>
    </row>
    <row r="24" spans="1:11" ht="15" customHeight="1">
      <c r="A24" s="9" t="s">
        <v>19</v>
      </c>
      <c r="B24" s="529">
        <v>14285</v>
      </c>
      <c r="C24" s="529">
        <v>6253</v>
      </c>
      <c r="D24" s="529">
        <v>3741</v>
      </c>
      <c r="E24" s="529">
        <v>8480</v>
      </c>
      <c r="F24" s="529">
        <v>1514</v>
      </c>
      <c r="G24" s="529">
        <v>4291</v>
      </c>
      <c r="H24" s="537">
        <v>435.81</v>
      </c>
      <c r="I24" s="536">
        <v>479.24</v>
      </c>
      <c r="J24" s="538">
        <v>380.78</v>
      </c>
      <c r="K24" s="538">
        <v>373.24</v>
      </c>
    </row>
    <row r="25" spans="1:11" ht="15" customHeight="1">
      <c r="A25" s="14" t="s">
        <v>20</v>
      </c>
      <c r="B25" s="529">
        <v>3261</v>
      </c>
      <c r="C25" s="529">
        <v>1449</v>
      </c>
      <c r="D25" s="529">
        <v>828</v>
      </c>
      <c r="E25" s="529">
        <v>1971</v>
      </c>
      <c r="F25" s="529">
        <v>306</v>
      </c>
      <c r="G25" s="533">
        <v>984</v>
      </c>
      <c r="H25" s="530">
        <v>452.78</v>
      </c>
      <c r="I25" s="534">
        <v>490.14529099999999</v>
      </c>
      <c r="J25" s="536">
        <v>388.49859400000003</v>
      </c>
      <c r="K25" s="536">
        <v>397.93384099999997</v>
      </c>
    </row>
    <row r="26" spans="1:11" ht="15" customHeight="1">
      <c r="A26" s="14" t="s">
        <v>21</v>
      </c>
      <c r="B26" s="529">
        <v>261</v>
      </c>
      <c r="C26" s="529">
        <v>128</v>
      </c>
      <c r="D26" s="529">
        <v>48</v>
      </c>
      <c r="E26" s="529">
        <v>138</v>
      </c>
      <c r="F26" s="529">
        <v>38</v>
      </c>
      <c r="G26" s="533">
        <v>85</v>
      </c>
      <c r="H26" s="530">
        <v>412.97</v>
      </c>
      <c r="I26" s="534">
        <v>474.726449</v>
      </c>
      <c r="J26" s="536">
        <v>373.351315</v>
      </c>
      <c r="K26" s="536">
        <v>330.43141100000003</v>
      </c>
    </row>
    <row r="27" spans="1:11" ht="15" customHeight="1">
      <c r="A27" s="14" t="s">
        <v>22</v>
      </c>
      <c r="B27" s="529">
        <v>2823</v>
      </c>
      <c r="C27" s="529">
        <v>1207</v>
      </c>
      <c r="D27" s="529">
        <v>731</v>
      </c>
      <c r="E27" s="529">
        <v>1656</v>
      </c>
      <c r="F27" s="529">
        <v>282</v>
      </c>
      <c r="G27" s="533">
        <v>885</v>
      </c>
      <c r="H27" s="530">
        <v>458.29</v>
      </c>
      <c r="I27" s="534">
        <v>501.86070000000001</v>
      </c>
      <c r="J27" s="536">
        <v>410.57248199999998</v>
      </c>
      <c r="K27" s="536">
        <v>391.97968300000002</v>
      </c>
    </row>
    <row r="28" spans="1:11" ht="15" customHeight="1">
      <c r="A28" s="14" t="s">
        <v>23</v>
      </c>
      <c r="B28" s="529">
        <v>4921</v>
      </c>
      <c r="C28" s="529">
        <v>2151</v>
      </c>
      <c r="D28" s="529">
        <v>1312</v>
      </c>
      <c r="E28" s="529">
        <v>2879</v>
      </c>
      <c r="F28" s="529">
        <v>584</v>
      </c>
      <c r="G28" s="533">
        <v>1458</v>
      </c>
      <c r="H28" s="530">
        <v>447.69</v>
      </c>
      <c r="I28" s="534">
        <v>498.69770399999999</v>
      </c>
      <c r="J28" s="536">
        <v>385.02636899999999</v>
      </c>
      <c r="K28" s="536">
        <v>372.02476999999999</v>
      </c>
    </row>
    <row r="29" spans="1:11" ht="15" customHeight="1">
      <c r="A29" s="14" t="s">
        <v>24</v>
      </c>
      <c r="B29" s="529">
        <v>2705</v>
      </c>
      <c r="C29" s="529">
        <v>1192</v>
      </c>
      <c r="D29" s="529">
        <v>760</v>
      </c>
      <c r="E29" s="529">
        <v>1673</v>
      </c>
      <c r="F29" s="529">
        <v>279</v>
      </c>
      <c r="G29" s="533">
        <v>753</v>
      </c>
      <c r="H29" s="530">
        <v>424.53</v>
      </c>
      <c r="I29" s="534">
        <v>469.03768000000002</v>
      </c>
      <c r="J29" s="536">
        <v>373.60261600000001</v>
      </c>
      <c r="K29" s="536">
        <v>344.52189900000002</v>
      </c>
    </row>
    <row r="30" spans="1:11" ht="15" customHeight="1">
      <c r="A30" s="14" t="s">
        <v>25</v>
      </c>
      <c r="B30" s="529">
        <v>314</v>
      </c>
      <c r="C30" s="529">
        <v>126</v>
      </c>
      <c r="D30" s="529">
        <v>62</v>
      </c>
      <c r="E30" s="529">
        <v>163</v>
      </c>
      <c r="F30" s="529">
        <v>25</v>
      </c>
      <c r="G30" s="533">
        <v>126</v>
      </c>
      <c r="H30" s="530">
        <v>418.6</v>
      </c>
      <c r="I30" s="534">
        <v>440.95042899999999</v>
      </c>
      <c r="J30" s="536">
        <v>353.62360000000001</v>
      </c>
      <c r="K30" s="536">
        <v>402.57238000000001</v>
      </c>
    </row>
    <row r="31" spans="1:11" ht="15" customHeight="1">
      <c r="A31" s="10" t="s">
        <v>841</v>
      </c>
      <c r="B31" s="107" t="s">
        <v>141</v>
      </c>
      <c r="C31" s="107" t="s">
        <v>141</v>
      </c>
      <c r="D31" s="107" t="s">
        <v>141</v>
      </c>
      <c r="E31" s="107" t="s">
        <v>141</v>
      </c>
      <c r="F31" s="107" t="s">
        <v>141</v>
      </c>
      <c r="G31" s="107" t="s">
        <v>141</v>
      </c>
      <c r="H31" s="107" t="s">
        <v>141</v>
      </c>
      <c r="I31" s="107" t="s">
        <v>141</v>
      </c>
      <c r="J31" s="107" t="s">
        <v>141</v>
      </c>
      <c r="K31" s="107" t="s">
        <v>141</v>
      </c>
    </row>
    <row r="32" spans="1:11" ht="15" customHeight="1">
      <c r="A32" s="10" t="s">
        <v>27</v>
      </c>
      <c r="B32" s="529">
        <v>521</v>
      </c>
      <c r="C32" s="529">
        <v>232</v>
      </c>
      <c r="D32" s="529">
        <v>152</v>
      </c>
      <c r="E32" s="529">
        <v>343</v>
      </c>
      <c r="F32" s="529">
        <v>41</v>
      </c>
      <c r="G32" s="533">
        <v>137</v>
      </c>
      <c r="H32" s="530">
        <v>392.01</v>
      </c>
      <c r="I32" s="534">
        <v>419.67032</v>
      </c>
      <c r="J32" s="536">
        <v>357.29146300000002</v>
      </c>
      <c r="K32" s="536">
        <v>333.16007200000001</v>
      </c>
    </row>
    <row r="33" spans="1:11" ht="15" customHeight="1">
      <c r="A33" s="10" t="s">
        <v>28</v>
      </c>
      <c r="B33" s="529">
        <v>1713</v>
      </c>
      <c r="C33" s="529">
        <v>882</v>
      </c>
      <c r="D33" s="529">
        <v>265</v>
      </c>
      <c r="E33" s="529">
        <v>704</v>
      </c>
      <c r="F33" s="529">
        <v>443</v>
      </c>
      <c r="G33" s="533">
        <v>566</v>
      </c>
      <c r="H33" s="530">
        <v>336.78</v>
      </c>
      <c r="I33" s="534">
        <v>366.59792599999997</v>
      </c>
      <c r="J33" s="536">
        <v>359.21990899999997</v>
      </c>
      <c r="K33" s="536">
        <v>282.11897499999998</v>
      </c>
    </row>
    <row r="34" spans="1:11" ht="15" customHeight="1">
      <c r="A34" s="10" t="s">
        <v>29</v>
      </c>
      <c r="B34" s="529">
        <v>4509</v>
      </c>
      <c r="C34" s="529">
        <v>2004</v>
      </c>
      <c r="D34" s="529">
        <v>1464</v>
      </c>
      <c r="E34" s="529">
        <v>2690</v>
      </c>
      <c r="F34" s="529">
        <v>778</v>
      </c>
      <c r="G34" s="533">
        <v>1041</v>
      </c>
      <c r="H34" s="530">
        <v>336.51</v>
      </c>
      <c r="I34" s="534">
        <v>362.943557</v>
      </c>
      <c r="J34" s="536">
        <v>331.48419000000001</v>
      </c>
      <c r="K34" s="536">
        <v>271.950019</v>
      </c>
    </row>
    <row r="35" spans="1:11" ht="15" customHeight="1">
      <c r="A35" s="10" t="s">
        <v>30</v>
      </c>
      <c r="B35" s="529">
        <v>881</v>
      </c>
      <c r="C35" s="529">
        <v>398</v>
      </c>
      <c r="D35" s="529">
        <v>266</v>
      </c>
      <c r="E35" s="529">
        <v>456</v>
      </c>
      <c r="F35" s="529">
        <v>208</v>
      </c>
      <c r="G35" s="533">
        <v>217</v>
      </c>
      <c r="H35" s="530">
        <v>293.29000000000002</v>
      </c>
      <c r="I35" s="534">
        <v>297.59662200000002</v>
      </c>
      <c r="J35" s="536">
        <v>307.050048</v>
      </c>
      <c r="K35" s="536">
        <v>271.030506</v>
      </c>
    </row>
    <row r="36" spans="1:11" ht="15" customHeight="1">
      <c r="A36" s="10" t="s">
        <v>31</v>
      </c>
      <c r="B36" s="529">
        <v>2377</v>
      </c>
      <c r="C36" s="529">
        <v>1183</v>
      </c>
      <c r="D36" s="529">
        <v>454</v>
      </c>
      <c r="E36" s="529">
        <v>1186</v>
      </c>
      <c r="F36" s="529">
        <v>451</v>
      </c>
      <c r="G36" s="533">
        <v>740</v>
      </c>
      <c r="H36" s="530">
        <v>325.81</v>
      </c>
      <c r="I36" s="534">
        <v>358.63651700000003</v>
      </c>
      <c r="J36" s="536">
        <v>326.96303699999999</v>
      </c>
      <c r="K36" s="536">
        <v>272.49021599999998</v>
      </c>
    </row>
    <row r="37" spans="1:11" ht="15" customHeight="1">
      <c r="A37" s="10" t="s">
        <v>842</v>
      </c>
      <c r="B37" s="107" t="s">
        <v>141</v>
      </c>
      <c r="C37" s="107" t="s">
        <v>141</v>
      </c>
      <c r="D37" s="107" t="s">
        <v>141</v>
      </c>
      <c r="E37" s="107" t="s">
        <v>141</v>
      </c>
      <c r="F37" s="107" t="s">
        <v>141</v>
      </c>
      <c r="G37" s="107" t="s">
        <v>141</v>
      </c>
      <c r="H37" s="107" t="s">
        <v>141</v>
      </c>
      <c r="I37" s="107" t="s">
        <v>141</v>
      </c>
      <c r="J37" s="107" t="s">
        <v>141</v>
      </c>
      <c r="K37" s="107" t="s">
        <v>141</v>
      </c>
    </row>
    <row r="38" spans="1:11" ht="15" customHeight="1">
      <c r="A38" s="10" t="s">
        <v>843</v>
      </c>
      <c r="B38" s="107" t="s">
        <v>141</v>
      </c>
      <c r="C38" s="107" t="s">
        <v>141</v>
      </c>
      <c r="D38" s="107" t="s">
        <v>141</v>
      </c>
      <c r="E38" s="107" t="s">
        <v>141</v>
      </c>
      <c r="F38" s="107" t="s">
        <v>141</v>
      </c>
      <c r="G38" s="107" t="s">
        <v>141</v>
      </c>
      <c r="H38" s="107" t="s">
        <v>141</v>
      </c>
      <c r="I38" s="107" t="s">
        <v>141</v>
      </c>
      <c r="J38" s="107" t="s">
        <v>141</v>
      </c>
      <c r="K38" s="107" t="s">
        <v>141</v>
      </c>
    </row>
    <row r="39" spans="1:11" ht="15" customHeight="1">
      <c r="A39" s="10" t="s">
        <v>34</v>
      </c>
      <c r="B39" s="529">
        <v>5332</v>
      </c>
      <c r="C39" s="529">
        <v>2626</v>
      </c>
      <c r="D39" s="529">
        <v>1431</v>
      </c>
      <c r="E39" s="529">
        <v>3014</v>
      </c>
      <c r="F39" s="529">
        <v>1043</v>
      </c>
      <c r="G39" s="533">
        <v>1275</v>
      </c>
      <c r="H39" s="530">
        <v>368.65</v>
      </c>
      <c r="I39" s="534">
        <v>407.78295600000001</v>
      </c>
      <c r="J39" s="536">
        <v>343.45058399999999</v>
      </c>
      <c r="K39" s="536">
        <v>296.74811699999998</v>
      </c>
    </row>
    <row r="40" spans="1:11" ht="15" customHeight="1">
      <c r="A40" s="10" t="s">
        <v>35</v>
      </c>
      <c r="B40" s="529">
        <v>1615</v>
      </c>
      <c r="C40" s="529">
        <v>841</v>
      </c>
      <c r="D40" s="529">
        <v>241</v>
      </c>
      <c r="E40" s="529">
        <v>848</v>
      </c>
      <c r="F40" s="529">
        <v>234</v>
      </c>
      <c r="G40" s="533">
        <v>533</v>
      </c>
      <c r="H40" s="530">
        <v>349.44</v>
      </c>
      <c r="I40" s="534">
        <v>378.96662700000002</v>
      </c>
      <c r="J40" s="536">
        <v>366.94410199999999</v>
      </c>
      <c r="K40" s="536">
        <v>294.779043</v>
      </c>
    </row>
    <row r="41" spans="1:11" ht="15" customHeight="1">
      <c r="A41" s="10" t="s">
        <v>36</v>
      </c>
      <c r="B41" s="529">
        <v>960</v>
      </c>
      <c r="C41" s="529">
        <v>476</v>
      </c>
      <c r="D41" s="529">
        <v>295</v>
      </c>
      <c r="E41" s="529">
        <v>419</v>
      </c>
      <c r="F41" s="529">
        <v>352</v>
      </c>
      <c r="G41" s="533">
        <v>189</v>
      </c>
      <c r="H41" s="530">
        <v>366.25</v>
      </c>
      <c r="I41" s="534">
        <v>418.41477300000003</v>
      </c>
      <c r="J41" s="536">
        <v>331.48059599999999</v>
      </c>
      <c r="K41" s="536">
        <v>315.37079299999999</v>
      </c>
    </row>
    <row r="42" spans="1:11" ht="15" customHeight="1">
      <c r="A42" s="10" t="s">
        <v>37</v>
      </c>
      <c r="B42" s="529">
        <v>1495</v>
      </c>
      <c r="C42" s="529">
        <v>776</v>
      </c>
      <c r="D42" s="529">
        <v>244</v>
      </c>
      <c r="E42" s="529">
        <v>787</v>
      </c>
      <c r="F42" s="529">
        <v>233</v>
      </c>
      <c r="G42" s="533">
        <v>475</v>
      </c>
      <c r="H42" s="530">
        <v>454.83</v>
      </c>
      <c r="I42" s="534">
        <v>515.73754699999995</v>
      </c>
      <c r="J42" s="536">
        <v>413.38029999999998</v>
      </c>
      <c r="K42" s="536">
        <v>374.233452</v>
      </c>
    </row>
    <row r="43" spans="1:11" ht="15" customHeight="1">
      <c r="A43" s="10" t="s">
        <v>38</v>
      </c>
      <c r="B43" s="529">
        <v>3364</v>
      </c>
      <c r="C43" s="529">
        <v>1561</v>
      </c>
      <c r="D43" s="529">
        <v>754</v>
      </c>
      <c r="E43" s="529">
        <v>1958</v>
      </c>
      <c r="F43" s="529">
        <v>357</v>
      </c>
      <c r="G43" s="533">
        <v>1049</v>
      </c>
      <c r="H43" s="530">
        <v>362.36</v>
      </c>
      <c r="I43" s="534">
        <v>399.922798</v>
      </c>
      <c r="J43" s="536">
        <v>318.86823500000003</v>
      </c>
      <c r="K43" s="536">
        <v>307.05800699999998</v>
      </c>
    </row>
    <row r="44" spans="1:11" ht="15" customHeight="1">
      <c r="A44" s="10" t="s">
        <v>39</v>
      </c>
      <c r="B44" s="529">
        <v>3740</v>
      </c>
      <c r="C44" s="529">
        <v>1808</v>
      </c>
      <c r="D44" s="529">
        <v>850</v>
      </c>
      <c r="E44" s="529">
        <v>2081</v>
      </c>
      <c r="F44" s="529">
        <v>577</v>
      </c>
      <c r="G44" s="533">
        <v>1082</v>
      </c>
      <c r="H44" s="530">
        <v>352.28</v>
      </c>
      <c r="I44" s="534">
        <v>393.56244099999998</v>
      </c>
      <c r="J44" s="536">
        <v>334.02998200000002</v>
      </c>
      <c r="K44" s="536">
        <v>282.63099799999998</v>
      </c>
    </row>
    <row r="45" spans="1:11" ht="15" customHeight="1">
      <c r="A45" s="10" t="s">
        <v>40</v>
      </c>
      <c r="B45" s="529">
        <v>2694</v>
      </c>
      <c r="C45" s="529">
        <v>1222</v>
      </c>
      <c r="D45" s="529">
        <v>642</v>
      </c>
      <c r="E45" s="529">
        <v>1234</v>
      </c>
      <c r="F45" s="529">
        <v>630</v>
      </c>
      <c r="G45" s="533">
        <v>830</v>
      </c>
      <c r="H45" s="530">
        <v>382.35</v>
      </c>
      <c r="I45" s="534">
        <v>426.85269</v>
      </c>
      <c r="J45" s="536">
        <v>365.54193600000002</v>
      </c>
      <c r="K45" s="536">
        <v>328.95031299999999</v>
      </c>
    </row>
    <row r="46" spans="1:11" ht="15" customHeight="1">
      <c r="A46" s="10" t="s">
        <v>41</v>
      </c>
      <c r="B46" s="529">
        <v>4920</v>
      </c>
      <c r="C46" s="529">
        <v>2276</v>
      </c>
      <c r="D46" s="529">
        <v>1381</v>
      </c>
      <c r="E46" s="529">
        <v>2850</v>
      </c>
      <c r="F46" s="529">
        <v>807</v>
      </c>
      <c r="G46" s="533">
        <v>1263</v>
      </c>
      <c r="H46" s="530">
        <v>321</v>
      </c>
      <c r="I46" s="534">
        <v>341.87133299999999</v>
      </c>
      <c r="J46" s="536">
        <v>310.20234199999999</v>
      </c>
      <c r="K46" s="536">
        <v>280.80061699999999</v>
      </c>
    </row>
    <row r="47" spans="1:11" ht="15" customHeight="1">
      <c r="A47" s="10" t="s">
        <v>42</v>
      </c>
      <c r="B47" s="529">
        <v>350</v>
      </c>
      <c r="C47" s="529">
        <v>166</v>
      </c>
      <c r="D47" s="529">
        <v>80</v>
      </c>
      <c r="E47" s="529">
        <v>215</v>
      </c>
      <c r="F47" s="529">
        <v>31</v>
      </c>
      <c r="G47" s="533">
        <v>104</v>
      </c>
      <c r="H47" s="530">
        <v>386.96</v>
      </c>
      <c r="I47" s="534">
        <v>408.69465100000002</v>
      </c>
      <c r="J47" s="536">
        <v>343.26645100000002</v>
      </c>
      <c r="K47" s="536">
        <v>355.0675</v>
      </c>
    </row>
    <row r="48" spans="1:11" ht="15" customHeight="1">
      <c r="A48" s="10" t="s">
        <v>43</v>
      </c>
      <c r="B48" s="529">
        <v>228</v>
      </c>
      <c r="C48" s="529">
        <v>137</v>
      </c>
      <c r="D48" s="529">
        <v>21</v>
      </c>
      <c r="E48" s="529">
        <v>104</v>
      </c>
      <c r="F48" s="529">
        <v>54</v>
      </c>
      <c r="G48" s="533">
        <v>70</v>
      </c>
      <c r="H48" s="530">
        <v>304.02999999999997</v>
      </c>
      <c r="I48" s="534">
        <v>306.49874999999997</v>
      </c>
      <c r="J48" s="536">
        <v>313.64685100000003</v>
      </c>
      <c r="K48" s="536">
        <v>292.95328499999999</v>
      </c>
    </row>
    <row r="49" spans="1:11" ht="15" customHeight="1">
      <c r="A49" s="10" t="s">
        <v>44</v>
      </c>
      <c r="B49" s="529">
        <v>508</v>
      </c>
      <c r="C49" s="529">
        <v>249</v>
      </c>
      <c r="D49" s="529">
        <v>83</v>
      </c>
      <c r="E49" s="529">
        <v>274</v>
      </c>
      <c r="F49" s="529">
        <v>58</v>
      </c>
      <c r="G49" s="533">
        <v>176</v>
      </c>
      <c r="H49" s="530">
        <v>316.49</v>
      </c>
      <c r="I49" s="534">
        <v>340.77872200000002</v>
      </c>
      <c r="J49" s="536">
        <v>357.84241300000002</v>
      </c>
      <c r="K49" s="536">
        <v>265.04488600000002</v>
      </c>
    </row>
    <row r="50" spans="1:11" ht="15" customHeight="1">
      <c r="A50" s="10" t="s">
        <v>45</v>
      </c>
      <c r="B50" s="529">
        <v>260</v>
      </c>
      <c r="C50" s="529">
        <v>117</v>
      </c>
      <c r="D50" s="529">
        <v>27</v>
      </c>
      <c r="E50" s="529">
        <v>112</v>
      </c>
      <c r="F50" s="529">
        <v>32</v>
      </c>
      <c r="G50" s="533">
        <v>116</v>
      </c>
      <c r="H50" s="530">
        <v>337.66</v>
      </c>
      <c r="I50" s="534">
        <v>358.17303500000003</v>
      </c>
      <c r="J50" s="536">
        <v>378.75749999999999</v>
      </c>
      <c r="K50" s="536">
        <v>306.51301699999999</v>
      </c>
    </row>
    <row r="51" spans="1:11" ht="15" customHeight="1">
      <c r="A51" s="10" t="s">
        <v>46</v>
      </c>
      <c r="B51" s="529">
        <v>552</v>
      </c>
      <c r="C51" s="529">
        <v>284</v>
      </c>
      <c r="D51" s="529">
        <v>91</v>
      </c>
      <c r="E51" s="529">
        <v>295</v>
      </c>
      <c r="F51" s="529">
        <v>80</v>
      </c>
      <c r="G51" s="533">
        <v>177</v>
      </c>
      <c r="H51" s="530">
        <v>396.11</v>
      </c>
      <c r="I51" s="534">
        <v>434.05705</v>
      </c>
      <c r="J51" s="536">
        <v>363.28437500000001</v>
      </c>
      <c r="K51" s="536">
        <v>347.702429</v>
      </c>
    </row>
    <row r="52" spans="1:11" ht="15" customHeight="1">
      <c r="A52" s="10" t="s">
        <v>47</v>
      </c>
      <c r="B52" s="529">
        <v>1510</v>
      </c>
      <c r="C52" s="529">
        <v>755</v>
      </c>
      <c r="D52" s="529">
        <v>236</v>
      </c>
      <c r="E52" s="529">
        <v>742</v>
      </c>
      <c r="F52" s="529">
        <v>249</v>
      </c>
      <c r="G52" s="533">
        <v>519</v>
      </c>
      <c r="H52" s="530">
        <v>368.6</v>
      </c>
      <c r="I52" s="534">
        <v>412.56219599999997</v>
      </c>
      <c r="J52" s="536">
        <v>358.113293</v>
      </c>
      <c r="K52" s="536">
        <v>310.77154100000001</v>
      </c>
    </row>
    <row r="53" spans="1:11" ht="15" customHeight="1">
      <c r="A53" s="9" t="s">
        <v>48</v>
      </c>
      <c r="B53" s="529">
        <v>14410</v>
      </c>
      <c r="C53" s="529">
        <v>6592</v>
      </c>
      <c r="D53" s="529">
        <v>3694</v>
      </c>
      <c r="E53" s="529">
        <v>8812</v>
      </c>
      <c r="F53" s="529">
        <v>1474</v>
      </c>
      <c r="G53" s="533">
        <v>4124</v>
      </c>
      <c r="H53" s="530">
        <v>360.48</v>
      </c>
      <c r="I53" s="534">
        <v>391.703462</v>
      </c>
      <c r="J53" s="536">
        <v>343.58124800000002</v>
      </c>
      <c r="K53" s="536">
        <v>299.80368800000002</v>
      </c>
    </row>
    <row r="54" spans="1:11" ht="15" customHeight="1">
      <c r="A54" s="10" t="s">
        <v>49</v>
      </c>
      <c r="B54" s="529">
        <v>5122</v>
      </c>
      <c r="C54" s="529">
        <v>2436</v>
      </c>
      <c r="D54" s="529">
        <v>1178</v>
      </c>
      <c r="E54" s="529">
        <v>2843</v>
      </c>
      <c r="F54" s="529">
        <v>771</v>
      </c>
      <c r="G54" s="533">
        <v>1508</v>
      </c>
      <c r="H54" s="530">
        <v>317.82</v>
      </c>
      <c r="I54" s="534">
        <v>343.77705200000003</v>
      </c>
      <c r="J54" s="536">
        <v>323.61187999999999</v>
      </c>
      <c r="K54" s="536">
        <v>265.925636</v>
      </c>
    </row>
    <row r="55" spans="1:11" ht="15" customHeight="1">
      <c r="A55" s="10" t="s">
        <v>50</v>
      </c>
      <c r="B55" s="529">
        <v>1399</v>
      </c>
      <c r="C55" s="529">
        <v>681</v>
      </c>
      <c r="D55" s="529">
        <v>141</v>
      </c>
      <c r="E55" s="529">
        <v>633</v>
      </c>
      <c r="F55" s="529">
        <v>189</v>
      </c>
      <c r="G55" s="533">
        <v>577</v>
      </c>
      <c r="H55" s="530">
        <v>367.9</v>
      </c>
      <c r="I55" s="534">
        <v>428.636729</v>
      </c>
      <c r="J55" s="536">
        <v>342.23476099999999</v>
      </c>
      <c r="K55" s="536">
        <v>309.66435000000001</v>
      </c>
    </row>
    <row r="56" spans="1:11" ht="15" customHeight="1">
      <c r="A56" s="10" t="s">
        <v>51</v>
      </c>
      <c r="B56" s="529">
        <v>2073</v>
      </c>
      <c r="C56" s="529">
        <v>963</v>
      </c>
      <c r="D56" s="529">
        <v>476</v>
      </c>
      <c r="E56" s="529">
        <v>1217</v>
      </c>
      <c r="F56" s="529">
        <v>222</v>
      </c>
      <c r="G56" s="533">
        <v>634</v>
      </c>
      <c r="H56" s="530">
        <v>403.23</v>
      </c>
      <c r="I56" s="534">
        <v>446.09042699999998</v>
      </c>
      <c r="J56" s="536">
        <v>361.23963900000001</v>
      </c>
      <c r="K56" s="536">
        <v>335.64567799999998</v>
      </c>
    </row>
    <row r="57" spans="1:11" ht="15" customHeight="1">
      <c r="A57" s="10" t="s">
        <v>52</v>
      </c>
      <c r="B57" s="529">
        <v>945</v>
      </c>
      <c r="C57" s="529">
        <v>506</v>
      </c>
      <c r="D57" s="529">
        <v>158</v>
      </c>
      <c r="E57" s="529">
        <v>567</v>
      </c>
      <c r="F57" s="529">
        <v>97</v>
      </c>
      <c r="G57" s="533">
        <v>281</v>
      </c>
      <c r="H57" s="530">
        <v>286.31</v>
      </c>
      <c r="I57" s="534">
        <v>296.79978799999998</v>
      </c>
      <c r="J57" s="536">
        <v>271.01474200000001</v>
      </c>
      <c r="K57" s="536">
        <v>270.43494600000002</v>
      </c>
    </row>
    <row r="58" spans="1:11" ht="15" customHeight="1">
      <c r="A58" s="10" t="s">
        <v>53</v>
      </c>
      <c r="B58" s="529">
        <v>2656</v>
      </c>
      <c r="C58" s="529">
        <v>1182</v>
      </c>
      <c r="D58" s="529">
        <v>807</v>
      </c>
      <c r="E58" s="529">
        <v>1493</v>
      </c>
      <c r="F58" s="529">
        <v>496</v>
      </c>
      <c r="G58" s="533">
        <v>667</v>
      </c>
      <c r="H58" s="530">
        <v>342.02</v>
      </c>
      <c r="I58" s="534">
        <v>378.326322</v>
      </c>
      <c r="J58" s="536">
        <v>333.76558399999999</v>
      </c>
      <c r="K58" s="536">
        <v>266.91026900000003</v>
      </c>
    </row>
    <row r="59" spans="1:11" ht="15" customHeight="1">
      <c r="A59" s="10" t="s">
        <v>54</v>
      </c>
      <c r="B59" s="529">
        <v>799</v>
      </c>
      <c r="C59" s="529">
        <v>283</v>
      </c>
      <c r="D59" s="529">
        <v>208</v>
      </c>
      <c r="E59" s="529">
        <v>401</v>
      </c>
      <c r="F59" s="529">
        <v>90</v>
      </c>
      <c r="G59" s="533">
        <v>308</v>
      </c>
      <c r="H59" s="530">
        <v>387.61</v>
      </c>
      <c r="I59" s="534">
        <v>420.58255500000001</v>
      </c>
      <c r="J59" s="536">
        <v>351.37</v>
      </c>
      <c r="K59" s="536">
        <v>352.78163599999999</v>
      </c>
    </row>
    <row r="60" spans="1:11" ht="15" customHeight="1">
      <c r="A60" s="10" t="s">
        <v>55</v>
      </c>
      <c r="B60" s="529">
        <v>1123</v>
      </c>
      <c r="C60" s="529">
        <v>606</v>
      </c>
      <c r="D60" s="529">
        <v>80</v>
      </c>
      <c r="E60" s="529">
        <v>591</v>
      </c>
      <c r="F60" s="529">
        <v>95</v>
      </c>
      <c r="G60" s="533">
        <v>437</v>
      </c>
      <c r="H60" s="530">
        <v>314.41000000000003</v>
      </c>
      <c r="I60" s="534">
        <v>333.70255400000002</v>
      </c>
      <c r="J60" s="536">
        <v>349.64831500000003</v>
      </c>
      <c r="K60" s="536">
        <v>280.64604100000003</v>
      </c>
    </row>
    <row r="61" spans="1:11" ht="15" customHeight="1">
      <c r="A61" s="10" t="s">
        <v>56</v>
      </c>
      <c r="B61" s="529">
        <v>6075</v>
      </c>
      <c r="C61" s="529">
        <v>3085</v>
      </c>
      <c r="D61" s="529">
        <v>1011</v>
      </c>
      <c r="E61" s="529">
        <v>3218</v>
      </c>
      <c r="F61" s="529">
        <v>878</v>
      </c>
      <c r="G61" s="533">
        <v>1979</v>
      </c>
      <c r="H61" s="530">
        <v>324.38</v>
      </c>
      <c r="I61" s="534">
        <v>357.04506800000001</v>
      </c>
      <c r="J61" s="536">
        <v>330.33874700000001</v>
      </c>
      <c r="K61" s="536">
        <v>268.60843799999998</v>
      </c>
    </row>
    <row r="62" spans="1:11" ht="15" customHeight="1">
      <c r="A62" s="9" t="s">
        <v>57</v>
      </c>
      <c r="B62" s="529">
        <v>7688</v>
      </c>
      <c r="C62" s="529">
        <v>3461</v>
      </c>
      <c r="D62" s="529">
        <v>2365</v>
      </c>
      <c r="E62" s="529">
        <v>4401</v>
      </c>
      <c r="F62" s="529">
        <v>1425</v>
      </c>
      <c r="G62" s="533">
        <v>1862</v>
      </c>
      <c r="H62" s="530">
        <v>441.44</v>
      </c>
      <c r="I62" s="534">
        <v>485.24469199999999</v>
      </c>
      <c r="J62" s="536">
        <v>384.67157099999997</v>
      </c>
      <c r="K62" s="536">
        <v>381.33577300000002</v>
      </c>
    </row>
    <row r="63" spans="1:11" ht="15" customHeight="1">
      <c r="A63" s="10" t="s">
        <v>58</v>
      </c>
      <c r="B63" s="529">
        <v>1762</v>
      </c>
      <c r="C63" s="529">
        <v>900</v>
      </c>
      <c r="D63" s="529">
        <v>308</v>
      </c>
      <c r="E63" s="529">
        <v>1069</v>
      </c>
      <c r="F63" s="529">
        <v>139</v>
      </c>
      <c r="G63" s="533">
        <v>554</v>
      </c>
      <c r="H63" s="530">
        <v>451.14</v>
      </c>
      <c r="I63" s="534">
        <v>522.74784799999998</v>
      </c>
      <c r="J63" s="536">
        <v>369.90150999999997</v>
      </c>
      <c r="K63" s="536">
        <v>333.34182299999998</v>
      </c>
    </row>
    <row r="64" spans="1:11" ht="15" customHeight="1">
      <c r="A64" s="10" t="s">
        <v>59</v>
      </c>
      <c r="B64" s="529">
        <v>4069</v>
      </c>
      <c r="C64" s="529">
        <v>1917</v>
      </c>
      <c r="D64" s="529">
        <v>982</v>
      </c>
      <c r="E64" s="529">
        <v>2527</v>
      </c>
      <c r="F64" s="529">
        <v>372</v>
      </c>
      <c r="G64" s="533">
        <v>1170</v>
      </c>
      <c r="H64" s="530">
        <v>413.53</v>
      </c>
      <c r="I64" s="534">
        <v>452.59051799999997</v>
      </c>
      <c r="J64" s="536">
        <v>361.101586</v>
      </c>
      <c r="K64" s="536">
        <v>345.840982</v>
      </c>
    </row>
    <row r="65" spans="1:11" ht="15" customHeight="1">
      <c r="A65" s="10" t="s">
        <v>60</v>
      </c>
      <c r="B65" s="529">
        <v>668</v>
      </c>
      <c r="C65" s="529">
        <v>281</v>
      </c>
      <c r="D65" s="529">
        <v>170</v>
      </c>
      <c r="E65" s="529">
        <v>399</v>
      </c>
      <c r="F65" s="529">
        <v>52</v>
      </c>
      <c r="G65" s="533">
        <v>217</v>
      </c>
      <c r="H65" s="530">
        <v>424.75</v>
      </c>
      <c r="I65" s="534">
        <v>470.42255599999999</v>
      </c>
      <c r="J65" s="536">
        <v>374.40634599999998</v>
      </c>
      <c r="K65" s="536">
        <v>352.82022999999998</v>
      </c>
    </row>
    <row r="66" spans="1:11" ht="15" customHeight="1">
      <c r="A66" s="10" t="s">
        <v>61</v>
      </c>
      <c r="B66" s="529">
        <v>865</v>
      </c>
      <c r="C66" s="529">
        <v>354</v>
      </c>
      <c r="D66" s="529">
        <v>220</v>
      </c>
      <c r="E66" s="529">
        <v>480</v>
      </c>
      <c r="F66" s="529">
        <v>94</v>
      </c>
      <c r="G66" s="533">
        <v>291</v>
      </c>
      <c r="H66" s="530">
        <v>380.71</v>
      </c>
      <c r="I66" s="534">
        <v>421.07324999999997</v>
      </c>
      <c r="J66" s="536">
        <v>350.19287200000002</v>
      </c>
      <c r="K66" s="536">
        <v>323.99054899999999</v>
      </c>
    </row>
    <row r="67" spans="1:11" ht="15" customHeight="1">
      <c r="A67" s="10" t="s">
        <v>62</v>
      </c>
      <c r="B67" s="529">
        <v>2862</v>
      </c>
      <c r="C67" s="529">
        <v>1460</v>
      </c>
      <c r="D67" s="529">
        <v>600</v>
      </c>
      <c r="E67" s="529">
        <v>1603</v>
      </c>
      <c r="F67" s="529">
        <v>457</v>
      </c>
      <c r="G67" s="533">
        <v>802</v>
      </c>
      <c r="H67" s="530">
        <v>337.25</v>
      </c>
      <c r="I67" s="534">
        <v>372.93303100000003</v>
      </c>
      <c r="J67" s="536">
        <v>332.645645</v>
      </c>
      <c r="K67" s="536">
        <v>268.556895</v>
      </c>
    </row>
    <row r="68" spans="1:11" ht="15" customHeight="1">
      <c r="A68" s="10" t="s">
        <v>63</v>
      </c>
      <c r="B68" s="529">
        <v>2422</v>
      </c>
      <c r="C68" s="529">
        <v>1008</v>
      </c>
      <c r="D68" s="529">
        <v>649</v>
      </c>
      <c r="E68" s="529">
        <v>1408</v>
      </c>
      <c r="F68" s="529">
        <v>249</v>
      </c>
      <c r="G68" s="533">
        <v>765</v>
      </c>
      <c r="H68" s="530">
        <v>354.8</v>
      </c>
      <c r="I68" s="534">
        <v>377.64416899999998</v>
      </c>
      <c r="J68" s="536">
        <v>348.467108</v>
      </c>
      <c r="K68" s="536">
        <v>314.81380300000001</v>
      </c>
    </row>
    <row r="69" spans="1:11" ht="15" customHeight="1">
      <c r="A69" s="10" t="s">
        <v>64</v>
      </c>
      <c r="B69" s="529">
        <v>1268</v>
      </c>
      <c r="C69" s="529">
        <v>645</v>
      </c>
      <c r="D69" s="529">
        <v>237</v>
      </c>
      <c r="E69" s="529">
        <v>644</v>
      </c>
      <c r="F69" s="529">
        <v>238</v>
      </c>
      <c r="G69" s="533">
        <v>386</v>
      </c>
      <c r="H69" s="530">
        <v>344.65</v>
      </c>
      <c r="I69" s="534">
        <v>377.78759300000002</v>
      </c>
      <c r="J69" s="536">
        <v>335.99201599999998</v>
      </c>
      <c r="K69" s="536">
        <v>294.700829</v>
      </c>
    </row>
    <row r="70" spans="1:11" ht="15" customHeight="1">
      <c r="A70" s="193" t="s">
        <v>65</v>
      </c>
      <c r="B70" s="539">
        <v>2181</v>
      </c>
      <c r="C70" s="539">
        <v>1064</v>
      </c>
      <c r="D70" s="539">
        <v>502</v>
      </c>
      <c r="E70" s="539">
        <v>1203</v>
      </c>
      <c r="F70" s="539">
        <v>363</v>
      </c>
      <c r="G70" s="540">
        <v>615</v>
      </c>
      <c r="H70" s="541">
        <v>349.69</v>
      </c>
      <c r="I70" s="542">
        <v>388.226517</v>
      </c>
      <c r="J70" s="543">
        <v>330.99377399999997</v>
      </c>
      <c r="K70" s="543">
        <v>285.34616199999999</v>
      </c>
    </row>
    <row r="71" spans="1:11" ht="15" customHeight="1">
      <c r="A71" s="544"/>
      <c r="B71" s="544"/>
      <c r="C71" s="544"/>
      <c r="D71" s="544"/>
      <c r="E71" s="544"/>
      <c r="F71" s="544"/>
      <c r="G71" s="544"/>
      <c r="H71" s="544"/>
      <c r="I71" s="544"/>
      <c r="J71" s="544"/>
      <c r="K71" s="544"/>
    </row>
    <row r="72" spans="1:11" ht="15" customHeight="1">
      <c r="A72" s="545" t="s">
        <v>844</v>
      </c>
    </row>
    <row r="73" spans="1:11" ht="15" customHeight="1"/>
    <row r="74" spans="1:11" ht="15" customHeight="1">
      <c r="A74" s="413" t="s">
        <v>845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I4:I5"/>
    <mergeCell ref="J4:J5"/>
    <mergeCell ref="K4:K5"/>
    <mergeCell ref="A3:A5"/>
    <mergeCell ref="B3:G3"/>
    <mergeCell ref="H3:K3"/>
    <mergeCell ref="B4:B5"/>
    <mergeCell ref="C4:D4"/>
    <mergeCell ref="E4:G4"/>
    <mergeCell ref="H4:H5"/>
  </mergeCells>
  <hyperlinks>
    <hyperlink ref="K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&amp;L&amp;"Arial,Regular"&amp;12ПЕНЗИЈСКО И ИНВАЛИДСКО ОСИГУРАЊЕ</oddHeader>
    <oddFooter>&amp;L&amp;"Arial,Regular"&amp;8Градови и општине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" style="23" customWidth="1"/>
    <col min="2" max="2" width="5.7109375" style="130" customWidth="1"/>
    <col min="3" max="3" width="8" style="23" customWidth="1"/>
    <col min="4" max="4" width="11.42578125" style="23" customWidth="1"/>
    <col min="5" max="5" width="11.7109375" style="32" customWidth="1"/>
    <col min="6" max="6" width="11.28515625" style="23" customWidth="1"/>
    <col min="7" max="7" width="9.140625" style="32" customWidth="1"/>
    <col min="8" max="8" width="12.28515625" style="23" customWidth="1"/>
    <col min="9" max="9" width="10.85546875" style="23" customWidth="1"/>
    <col min="10" max="16384" width="9.140625" style="23"/>
  </cols>
  <sheetData>
    <row r="1" spans="1:9" ht="15" customHeight="1">
      <c r="A1" s="516" t="s">
        <v>869</v>
      </c>
      <c r="B1" s="516"/>
      <c r="C1" s="516"/>
      <c r="D1" s="516"/>
      <c r="E1" s="516"/>
      <c r="F1" s="516"/>
      <c r="G1" s="516"/>
      <c r="H1" s="516"/>
      <c r="I1" s="516"/>
    </row>
    <row r="2" spans="1:9" s="553" customFormat="1" ht="15" customHeight="1" thickBot="1">
      <c r="A2" s="552"/>
      <c r="B2" s="120"/>
      <c r="I2" s="519" t="s">
        <v>0</v>
      </c>
    </row>
    <row r="3" spans="1:9" ht="60.75" thickBot="1">
      <c r="A3" s="912" t="s">
        <v>287</v>
      </c>
      <c r="B3" s="913"/>
      <c r="C3" s="339" t="s">
        <v>171</v>
      </c>
      <c r="D3" s="339" t="s">
        <v>274</v>
      </c>
      <c r="E3" s="339" t="s">
        <v>275</v>
      </c>
      <c r="F3" s="339" t="s">
        <v>872</v>
      </c>
      <c r="G3" s="339" t="s">
        <v>276</v>
      </c>
      <c r="H3" s="339" t="s">
        <v>277</v>
      </c>
      <c r="I3" s="181" t="s">
        <v>278</v>
      </c>
    </row>
    <row r="4" spans="1:9" ht="15" customHeight="1">
      <c r="A4" s="23" t="s">
        <v>2</v>
      </c>
      <c r="B4" s="121">
        <v>2017</v>
      </c>
      <c r="C4" s="427">
        <v>49035</v>
      </c>
      <c r="D4" s="429">
        <v>25524</v>
      </c>
      <c r="E4" s="429">
        <v>5731</v>
      </c>
      <c r="F4" s="429">
        <v>1716</v>
      </c>
      <c r="G4" s="429">
        <v>189</v>
      </c>
      <c r="H4" s="429">
        <v>14692</v>
      </c>
      <c r="I4" s="429">
        <v>1183</v>
      </c>
    </row>
    <row r="5" spans="1:9" ht="15" customHeight="1">
      <c r="B5" s="121">
        <v>2018</v>
      </c>
      <c r="C5" s="442">
        <v>48462</v>
      </c>
      <c r="D5" s="428">
        <v>23006</v>
      </c>
      <c r="E5" s="428">
        <v>5850</v>
      </c>
      <c r="F5" s="428">
        <v>1247</v>
      </c>
      <c r="G5" s="126">
        <v>203</v>
      </c>
      <c r="H5" s="126">
        <v>16388</v>
      </c>
      <c r="I5" s="428">
        <v>1768</v>
      </c>
    </row>
    <row r="6" spans="1:9" ht="15" customHeight="1">
      <c r="B6" s="121">
        <v>2019</v>
      </c>
      <c r="C6" s="427">
        <v>47135</v>
      </c>
      <c r="D6" s="428">
        <v>20523</v>
      </c>
      <c r="E6" s="428">
        <v>5666</v>
      </c>
      <c r="F6" s="428">
        <v>1138</v>
      </c>
      <c r="G6" s="126">
        <v>222</v>
      </c>
      <c r="H6" s="126">
        <v>16972</v>
      </c>
      <c r="I6" s="428">
        <v>2614</v>
      </c>
    </row>
    <row r="7" spans="1:9" ht="15" customHeight="1">
      <c r="B7" s="121">
        <v>2020</v>
      </c>
      <c r="C7" s="427">
        <v>41066</v>
      </c>
      <c r="D7" s="122">
        <v>18348</v>
      </c>
      <c r="E7" s="122">
        <v>5577</v>
      </c>
      <c r="F7" s="122">
        <v>789</v>
      </c>
      <c r="G7" s="122">
        <v>200</v>
      </c>
      <c r="H7" s="122">
        <v>15529</v>
      </c>
      <c r="I7" s="122">
        <v>623</v>
      </c>
    </row>
    <row r="8" spans="1:9" ht="15" customHeight="1">
      <c r="B8" s="121">
        <v>2021</v>
      </c>
      <c r="C8" s="427">
        <v>35089</v>
      </c>
      <c r="D8" s="430">
        <v>16262</v>
      </c>
      <c r="E8" s="430">
        <v>6192</v>
      </c>
      <c r="F8" s="430">
        <v>735</v>
      </c>
      <c r="G8" s="431">
        <v>193</v>
      </c>
      <c r="H8" s="430">
        <v>11317</v>
      </c>
      <c r="I8" s="430">
        <v>390</v>
      </c>
    </row>
    <row r="9" spans="1:9" ht="15" customHeight="1">
      <c r="B9" s="128"/>
      <c r="C9" s="427"/>
      <c r="D9" s="430"/>
      <c r="E9" s="430"/>
      <c r="F9" s="430"/>
      <c r="G9" s="431"/>
      <c r="H9" s="430"/>
      <c r="I9" s="430"/>
    </row>
    <row r="10" spans="1:9" ht="15" customHeight="1">
      <c r="A10" s="6" t="s">
        <v>3</v>
      </c>
      <c r="B10" s="128">
        <v>2017</v>
      </c>
      <c r="C10" s="427">
        <v>3227</v>
      </c>
      <c r="D10" s="295">
        <v>1929</v>
      </c>
      <c r="E10" s="295">
        <v>504</v>
      </c>
      <c r="F10" s="295">
        <v>39</v>
      </c>
      <c r="G10" s="295">
        <v>26</v>
      </c>
      <c r="H10" s="295">
        <v>49</v>
      </c>
      <c r="I10" s="295">
        <v>680</v>
      </c>
    </row>
    <row r="11" spans="1:9" ht="15" customHeight="1">
      <c r="B11" s="128">
        <v>2018</v>
      </c>
      <c r="C11" s="502">
        <v>2095</v>
      </c>
      <c r="D11" s="429">
        <v>903</v>
      </c>
      <c r="E11" s="429">
        <v>575</v>
      </c>
      <c r="F11" s="429">
        <v>50</v>
      </c>
      <c r="G11" s="429">
        <v>30</v>
      </c>
      <c r="H11" s="429">
        <v>37</v>
      </c>
      <c r="I11" s="429">
        <v>500</v>
      </c>
    </row>
    <row r="12" spans="1:9" ht="15" customHeight="1">
      <c r="B12" s="121">
        <v>2019</v>
      </c>
      <c r="C12" s="427">
        <v>2333</v>
      </c>
      <c r="D12" s="295">
        <v>1006</v>
      </c>
      <c r="E12" s="295">
        <v>600</v>
      </c>
      <c r="F12" s="295">
        <v>102</v>
      </c>
      <c r="G12" s="295">
        <v>25</v>
      </c>
      <c r="H12" s="295">
        <v>81</v>
      </c>
      <c r="I12" s="295">
        <v>519</v>
      </c>
    </row>
    <row r="13" spans="1:9" ht="15" customHeight="1">
      <c r="B13" s="121">
        <v>2020</v>
      </c>
      <c r="C13" s="427">
        <v>1764</v>
      </c>
      <c r="D13" s="122">
        <v>1040</v>
      </c>
      <c r="E13" s="122">
        <v>264</v>
      </c>
      <c r="F13" s="122">
        <v>75</v>
      </c>
      <c r="G13" s="122">
        <v>74</v>
      </c>
      <c r="H13" s="122">
        <v>62</v>
      </c>
      <c r="I13" s="122">
        <v>249</v>
      </c>
    </row>
    <row r="14" spans="1:9" ht="15" customHeight="1">
      <c r="B14" s="121">
        <v>2021</v>
      </c>
      <c r="C14" s="427">
        <v>1822</v>
      </c>
      <c r="D14" s="430">
        <v>813</v>
      </c>
      <c r="E14" s="430">
        <v>543</v>
      </c>
      <c r="F14" s="431">
        <v>70</v>
      </c>
      <c r="G14" s="431">
        <v>69</v>
      </c>
      <c r="H14" s="431">
        <v>73</v>
      </c>
      <c r="I14" s="431">
        <v>254</v>
      </c>
    </row>
    <row r="15" spans="1:9" ht="15" customHeight="1">
      <c r="B15" s="128"/>
      <c r="C15" s="427"/>
      <c r="D15" s="430"/>
      <c r="E15" s="430"/>
      <c r="F15" s="431"/>
      <c r="G15" s="431"/>
      <c r="H15" s="431"/>
      <c r="I15" s="431"/>
    </row>
    <row r="16" spans="1:9" ht="15" customHeight="1">
      <c r="A16" s="23" t="s">
        <v>4</v>
      </c>
      <c r="B16" s="128">
        <v>2017</v>
      </c>
      <c r="C16" s="427">
        <v>7</v>
      </c>
      <c r="D16" s="354">
        <v>3</v>
      </c>
      <c r="E16" s="354">
        <v>4</v>
      </c>
      <c r="F16" s="354" t="s">
        <v>68</v>
      </c>
      <c r="G16" s="354" t="s">
        <v>68</v>
      </c>
      <c r="H16" s="354" t="s">
        <v>68</v>
      </c>
      <c r="I16" s="354" t="s">
        <v>68</v>
      </c>
    </row>
    <row r="17" spans="1:9" ht="15" customHeight="1">
      <c r="B17" s="128">
        <v>2018</v>
      </c>
      <c r="C17" s="502">
        <v>7</v>
      </c>
      <c r="D17" s="429">
        <v>2</v>
      </c>
      <c r="E17" s="429">
        <v>5</v>
      </c>
      <c r="F17" s="354" t="s">
        <v>68</v>
      </c>
      <c r="G17" s="354" t="s">
        <v>68</v>
      </c>
      <c r="H17" s="354" t="s">
        <v>68</v>
      </c>
      <c r="I17" s="354" t="s">
        <v>68</v>
      </c>
    </row>
    <row r="18" spans="1:9" ht="15" customHeight="1">
      <c r="B18" s="121">
        <v>2019</v>
      </c>
      <c r="C18" s="427">
        <v>6</v>
      </c>
      <c r="D18" s="428">
        <v>2</v>
      </c>
      <c r="E18" s="428">
        <v>4</v>
      </c>
      <c r="F18" s="428" t="s">
        <v>68</v>
      </c>
      <c r="G18" s="354" t="s">
        <v>68</v>
      </c>
      <c r="H18" s="354" t="s">
        <v>68</v>
      </c>
      <c r="I18" s="354" t="s">
        <v>68</v>
      </c>
    </row>
    <row r="19" spans="1:9" ht="15" customHeight="1">
      <c r="B19" s="121">
        <v>2020</v>
      </c>
      <c r="C19" s="427">
        <v>6</v>
      </c>
      <c r="D19" s="122">
        <v>2</v>
      </c>
      <c r="E19" s="122">
        <v>4</v>
      </c>
      <c r="F19" s="122" t="s">
        <v>68</v>
      </c>
      <c r="G19" s="122" t="s">
        <v>68</v>
      </c>
      <c r="H19" s="122" t="s">
        <v>68</v>
      </c>
      <c r="I19" s="122" t="s">
        <v>68</v>
      </c>
    </row>
    <row r="20" spans="1:9" ht="15" customHeight="1">
      <c r="B20" s="121">
        <v>2021</v>
      </c>
      <c r="C20" s="427">
        <v>6</v>
      </c>
      <c r="D20" s="430">
        <v>2</v>
      </c>
      <c r="E20" s="430">
        <v>4</v>
      </c>
      <c r="F20" s="430" t="s">
        <v>68</v>
      </c>
      <c r="G20" s="431" t="s">
        <v>68</v>
      </c>
      <c r="H20" s="430" t="s">
        <v>68</v>
      </c>
      <c r="I20" s="431" t="s">
        <v>68</v>
      </c>
    </row>
    <row r="21" spans="1:9" ht="15" customHeight="1">
      <c r="B21" s="128"/>
      <c r="C21" s="427"/>
      <c r="D21" s="430"/>
      <c r="E21" s="430"/>
      <c r="F21" s="430"/>
      <c r="G21" s="431"/>
      <c r="H21" s="430"/>
      <c r="I21" s="431"/>
    </row>
    <row r="22" spans="1:9" ht="15" customHeight="1">
      <c r="A22" s="6" t="s">
        <v>5</v>
      </c>
      <c r="B22" s="128">
        <v>2017</v>
      </c>
      <c r="C22" s="427">
        <v>7877</v>
      </c>
      <c r="D22" s="295">
        <v>2001</v>
      </c>
      <c r="E22" s="295">
        <v>778</v>
      </c>
      <c r="F22" s="295">
        <v>393</v>
      </c>
      <c r="G22" s="431" t="s">
        <v>68</v>
      </c>
      <c r="H22" s="295">
        <v>4705</v>
      </c>
      <c r="I22" s="431" t="s">
        <v>68</v>
      </c>
    </row>
    <row r="23" spans="1:9" ht="15" customHeight="1">
      <c r="B23" s="128">
        <v>2018</v>
      </c>
      <c r="C23" s="502">
        <v>7851</v>
      </c>
      <c r="D23" s="429">
        <v>2056</v>
      </c>
      <c r="E23" s="429">
        <v>805</v>
      </c>
      <c r="F23" s="429">
        <v>78</v>
      </c>
      <c r="G23" s="429" t="s">
        <v>68</v>
      </c>
      <c r="H23" s="429">
        <v>4912</v>
      </c>
      <c r="I23" s="429" t="s">
        <v>68</v>
      </c>
    </row>
    <row r="24" spans="1:9" ht="15" customHeight="1">
      <c r="B24" s="121">
        <v>2019</v>
      </c>
      <c r="C24" s="427">
        <v>8115</v>
      </c>
      <c r="D24" s="295">
        <v>2175</v>
      </c>
      <c r="E24" s="295">
        <v>845</v>
      </c>
      <c r="F24" s="295">
        <v>90</v>
      </c>
      <c r="G24" s="429" t="s">
        <v>68</v>
      </c>
      <c r="H24" s="295">
        <v>5005</v>
      </c>
      <c r="I24" s="429" t="s">
        <v>68</v>
      </c>
    </row>
    <row r="25" spans="1:9" ht="15" customHeight="1">
      <c r="B25" s="121">
        <v>2020</v>
      </c>
      <c r="C25" s="427">
        <v>8478</v>
      </c>
      <c r="D25" s="122">
        <v>2169</v>
      </c>
      <c r="E25" s="122">
        <v>918</v>
      </c>
      <c r="F25" s="122">
        <v>141</v>
      </c>
      <c r="G25" s="122" t="s">
        <v>68</v>
      </c>
      <c r="H25" s="122">
        <v>5250</v>
      </c>
      <c r="I25" s="122" t="s">
        <v>68</v>
      </c>
    </row>
    <row r="26" spans="1:9" ht="15" customHeight="1">
      <c r="B26" s="121">
        <v>2021</v>
      </c>
      <c r="C26" s="427">
        <v>8258</v>
      </c>
      <c r="D26" s="430">
        <v>2260</v>
      </c>
      <c r="E26" s="430">
        <v>1013</v>
      </c>
      <c r="F26" s="430">
        <v>133</v>
      </c>
      <c r="G26" s="431" t="s">
        <v>68</v>
      </c>
      <c r="H26" s="430">
        <v>4852</v>
      </c>
      <c r="I26" s="431" t="s">
        <v>68</v>
      </c>
    </row>
    <row r="27" spans="1:9" ht="15" customHeight="1">
      <c r="B27" s="128"/>
      <c r="C27" s="427"/>
      <c r="D27" s="430"/>
      <c r="E27" s="430"/>
      <c r="F27" s="430"/>
      <c r="G27" s="431"/>
      <c r="H27" s="430"/>
      <c r="I27" s="431"/>
    </row>
    <row r="28" spans="1:9" ht="15" customHeight="1">
      <c r="A28" s="23" t="s">
        <v>6</v>
      </c>
      <c r="B28" s="128">
        <v>2017</v>
      </c>
      <c r="C28" s="427">
        <v>47</v>
      </c>
      <c r="D28" s="295">
        <v>29</v>
      </c>
      <c r="E28" s="295">
        <v>1</v>
      </c>
      <c r="F28" s="295">
        <v>6</v>
      </c>
      <c r="G28" s="431" t="s">
        <v>68</v>
      </c>
      <c r="H28" s="295">
        <v>11</v>
      </c>
      <c r="I28" s="431" t="s">
        <v>68</v>
      </c>
    </row>
    <row r="29" spans="1:9" ht="15" customHeight="1">
      <c r="B29" s="128">
        <v>2018</v>
      </c>
      <c r="C29" s="502">
        <v>47</v>
      </c>
      <c r="D29" s="429">
        <v>30</v>
      </c>
      <c r="E29" s="429">
        <v>12</v>
      </c>
      <c r="F29" s="429">
        <v>5</v>
      </c>
      <c r="G29" s="431" t="s">
        <v>68</v>
      </c>
      <c r="H29" s="429" t="s">
        <v>68</v>
      </c>
      <c r="I29" s="431" t="s">
        <v>68</v>
      </c>
    </row>
    <row r="30" spans="1:9" ht="15" customHeight="1">
      <c r="B30" s="121">
        <v>2019</v>
      </c>
      <c r="C30" s="502">
        <v>32</v>
      </c>
      <c r="D30" s="428">
        <v>8</v>
      </c>
      <c r="E30" s="428">
        <v>4</v>
      </c>
      <c r="F30" s="428">
        <v>6</v>
      </c>
      <c r="G30" s="431" t="s">
        <v>68</v>
      </c>
      <c r="H30" s="431">
        <v>14</v>
      </c>
      <c r="I30" s="431" t="s">
        <v>68</v>
      </c>
    </row>
    <row r="31" spans="1:9" ht="15" customHeight="1">
      <c r="B31" s="121">
        <v>2020</v>
      </c>
      <c r="C31" s="427">
        <v>41</v>
      </c>
      <c r="D31" s="122">
        <v>8</v>
      </c>
      <c r="E31" s="122">
        <v>8</v>
      </c>
      <c r="F31" s="122">
        <v>10</v>
      </c>
      <c r="G31" s="122" t="s">
        <v>68</v>
      </c>
      <c r="H31" s="122">
        <v>15</v>
      </c>
      <c r="I31" s="122" t="s">
        <v>68</v>
      </c>
    </row>
    <row r="32" spans="1:9" ht="15" customHeight="1">
      <c r="B32" s="121">
        <v>2021</v>
      </c>
      <c r="C32" s="427">
        <v>50</v>
      </c>
      <c r="D32" s="430">
        <v>9</v>
      </c>
      <c r="E32" s="430">
        <v>15</v>
      </c>
      <c r="F32" s="430">
        <v>9</v>
      </c>
      <c r="G32" s="431" t="s">
        <v>68</v>
      </c>
      <c r="H32" s="430">
        <v>17</v>
      </c>
      <c r="I32" s="431" t="s">
        <v>68</v>
      </c>
    </row>
    <row r="33" spans="1:9" ht="15" customHeight="1">
      <c r="B33" s="128"/>
      <c r="C33" s="427"/>
      <c r="D33" s="430"/>
      <c r="E33" s="430"/>
      <c r="F33" s="430"/>
      <c r="G33" s="431"/>
      <c r="H33" s="430"/>
      <c r="I33" s="431"/>
    </row>
    <row r="34" spans="1:9" ht="15" customHeight="1">
      <c r="A34" s="23" t="s">
        <v>7</v>
      </c>
      <c r="B34" s="128">
        <v>2017</v>
      </c>
      <c r="C34" s="427">
        <v>202</v>
      </c>
      <c r="D34" s="295">
        <v>69</v>
      </c>
      <c r="E34" s="295">
        <v>34</v>
      </c>
      <c r="F34" s="295">
        <v>5</v>
      </c>
      <c r="G34" s="431" t="s">
        <v>68</v>
      </c>
      <c r="H34" s="295">
        <v>94</v>
      </c>
      <c r="I34" s="431" t="s">
        <v>68</v>
      </c>
    </row>
    <row r="35" spans="1:9" ht="15" customHeight="1">
      <c r="B35" s="128">
        <v>2018</v>
      </c>
      <c r="C35" s="502">
        <v>187</v>
      </c>
      <c r="D35" s="429">
        <v>64</v>
      </c>
      <c r="E35" s="429">
        <v>24</v>
      </c>
      <c r="F35" s="429">
        <v>3</v>
      </c>
      <c r="G35" s="431" t="s">
        <v>68</v>
      </c>
      <c r="H35" s="429">
        <v>96</v>
      </c>
      <c r="I35" s="431" t="s">
        <v>68</v>
      </c>
    </row>
    <row r="36" spans="1:9" ht="15" customHeight="1">
      <c r="B36" s="121">
        <v>2019</v>
      </c>
      <c r="C36" s="427">
        <v>180</v>
      </c>
      <c r="D36" s="295">
        <v>66</v>
      </c>
      <c r="E36" s="295">
        <v>27</v>
      </c>
      <c r="F36" s="295">
        <v>4</v>
      </c>
      <c r="G36" s="431">
        <v>1</v>
      </c>
      <c r="H36" s="295">
        <v>82</v>
      </c>
      <c r="I36" s="431" t="s">
        <v>68</v>
      </c>
    </row>
    <row r="37" spans="1:9" ht="15" customHeight="1">
      <c r="B37" s="121">
        <v>2020</v>
      </c>
      <c r="C37" s="427">
        <v>166</v>
      </c>
      <c r="D37" s="122">
        <v>66</v>
      </c>
      <c r="E37" s="122">
        <v>30</v>
      </c>
      <c r="F37" s="122">
        <v>5</v>
      </c>
      <c r="G37" s="122">
        <v>1</v>
      </c>
      <c r="H37" s="122">
        <v>64</v>
      </c>
      <c r="I37" s="122" t="s">
        <v>68</v>
      </c>
    </row>
    <row r="38" spans="1:9" ht="15" customHeight="1">
      <c r="B38" s="121">
        <v>2021</v>
      </c>
      <c r="C38" s="427">
        <v>132</v>
      </c>
      <c r="D38" s="430">
        <v>43</v>
      </c>
      <c r="E38" s="430">
        <v>35</v>
      </c>
      <c r="F38" s="430">
        <v>4</v>
      </c>
      <c r="G38" s="431" t="s">
        <v>68</v>
      </c>
      <c r="H38" s="430">
        <v>50</v>
      </c>
      <c r="I38" s="430" t="s">
        <v>68</v>
      </c>
    </row>
    <row r="39" spans="1:9" ht="15" customHeight="1">
      <c r="B39" s="128"/>
      <c r="C39" s="427"/>
      <c r="D39" s="430"/>
      <c r="E39" s="430"/>
      <c r="F39" s="430"/>
      <c r="G39" s="431"/>
      <c r="H39" s="430"/>
      <c r="I39" s="432"/>
    </row>
    <row r="40" spans="1:9" ht="15" customHeight="1">
      <c r="A40" s="23" t="s">
        <v>8</v>
      </c>
      <c r="B40" s="128">
        <v>2017</v>
      </c>
      <c r="C40" s="427">
        <v>589</v>
      </c>
      <c r="D40" s="295">
        <v>339</v>
      </c>
      <c r="E40" s="295">
        <v>102</v>
      </c>
      <c r="F40" s="295">
        <v>6</v>
      </c>
      <c r="G40" s="431" t="s">
        <v>68</v>
      </c>
      <c r="H40" s="295">
        <v>142</v>
      </c>
      <c r="I40" s="432" t="s">
        <v>68</v>
      </c>
    </row>
    <row r="41" spans="1:9" ht="15" customHeight="1">
      <c r="B41" s="128">
        <v>2018</v>
      </c>
      <c r="C41" s="502">
        <v>570</v>
      </c>
      <c r="D41" s="429">
        <v>327</v>
      </c>
      <c r="E41" s="429">
        <v>102</v>
      </c>
      <c r="F41" s="429">
        <v>7</v>
      </c>
      <c r="G41" s="431" t="s">
        <v>68</v>
      </c>
      <c r="H41" s="429">
        <v>134</v>
      </c>
      <c r="I41" s="431" t="s">
        <v>68</v>
      </c>
    </row>
    <row r="42" spans="1:9" ht="15" customHeight="1">
      <c r="B42" s="121">
        <v>2019</v>
      </c>
      <c r="C42" s="427">
        <v>430</v>
      </c>
      <c r="D42" s="295">
        <v>257</v>
      </c>
      <c r="E42" s="295">
        <v>86</v>
      </c>
      <c r="F42" s="295">
        <v>3</v>
      </c>
      <c r="G42" s="431" t="s">
        <v>68</v>
      </c>
      <c r="H42" s="295">
        <v>84</v>
      </c>
      <c r="I42" s="431" t="s">
        <v>68</v>
      </c>
    </row>
    <row r="43" spans="1:9" ht="15" customHeight="1">
      <c r="B43" s="121">
        <v>2020</v>
      </c>
      <c r="C43" s="427">
        <v>286</v>
      </c>
      <c r="D43" s="122">
        <v>157</v>
      </c>
      <c r="E43" s="122">
        <v>54</v>
      </c>
      <c r="F43" s="122">
        <v>3</v>
      </c>
      <c r="G43" s="122" t="s">
        <v>68</v>
      </c>
      <c r="H43" s="122">
        <v>72</v>
      </c>
      <c r="I43" s="122" t="s">
        <v>68</v>
      </c>
    </row>
    <row r="44" spans="1:9" ht="15" customHeight="1">
      <c r="B44" s="121">
        <v>2021</v>
      </c>
      <c r="C44" s="427">
        <v>196</v>
      </c>
      <c r="D44" s="430">
        <v>98</v>
      </c>
      <c r="E44" s="430">
        <v>39</v>
      </c>
      <c r="F44" s="430" t="s">
        <v>68</v>
      </c>
      <c r="G44" s="431" t="s">
        <v>68</v>
      </c>
      <c r="H44" s="430">
        <v>59</v>
      </c>
      <c r="I44" s="430" t="s">
        <v>68</v>
      </c>
    </row>
    <row r="45" spans="1:9" ht="15" customHeight="1">
      <c r="B45" s="128"/>
      <c r="C45" s="427"/>
      <c r="D45" s="430"/>
      <c r="E45" s="430"/>
      <c r="F45" s="430"/>
      <c r="G45" s="430"/>
      <c r="H45" s="430"/>
      <c r="I45" s="430"/>
    </row>
    <row r="46" spans="1:9" ht="15" customHeight="1">
      <c r="A46" s="23" t="s">
        <v>9</v>
      </c>
      <c r="B46" s="128">
        <v>2017</v>
      </c>
      <c r="C46" s="427">
        <v>715</v>
      </c>
      <c r="D46" s="295">
        <v>511</v>
      </c>
      <c r="E46" s="295">
        <v>85</v>
      </c>
      <c r="F46" s="295">
        <v>14</v>
      </c>
      <c r="G46" s="295" t="s">
        <v>68</v>
      </c>
      <c r="H46" s="295">
        <v>99</v>
      </c>
      <c r="I46" s="295">
        <v>6</v>
      </c>
    </row>
    <row r="47" spans="1:9" ht="15" customHeight="1">
      <c r="B47" s="128">
        <v>2018</v>
      </c>
      <c r="C47" s="502">
        <v>673</v>
      </c>
      <c r="D47" s="429">
        <v>471</v>
      </c>
      <c r="E47" s="429">
        <v>88</v>
      </c>
      <c r="F47" s="429">
        <v>23</v>
      </c>
      <c r="G47" s="295" t="s">
        <v>68</v>
      </c>
      <c r="H47" s="429">
        <v>85</v>
      </c>
      <c r="I47" s="429">
        <v>6</v>
      </c>
    </row>
    <row r="48" spans="1:9" ht="15" customHeight="1">
      <c r="B48" s="121">
        <v>2019</v>
      </c>
      <c r="C48" s="427">
        <v>626</v>
      </c>
      <c r="D48" s="295">
        <v>428</v>
      </c>
      <c r="E48" s="295">
        <v>92</v>
      </c>
      <c r="F48" s="295">
        <v>32</v>
      </c>
      <c r="G48" s="295" t="s">
        <v>68</v>
      </c>
      <c r="H48" s="295">
        <v>70</v>
      </c>
      <c r="I48" s="295">
        <v>4</v>
      </c>
    </row>
    <row r="49" spans="1:9" ht="15" customHeight="1">
      <c r="B49" s="121">
        <v>2020</v>
      </c>
      <c r="C49" s="427">
        <v>672</v>
      </c>
      <c r="D49" s="122">
        <v>451</v>
      </c>
      <c r="E49" s="122">
        <v>83</v>
      </c>
      <c r="F49" s="122">
        <v>36</v>
      </c>
      <c r="G49" s="122" t="s">
        <v>68</v>
      </c>
      <c r="H49" s="122">
        <v>94</v>
      </c>
      <c r="I49" s="122">
        <v>8</v>
      </c>
    </row>
    <row r="50" spans="1:9" ht="15" customHeight="1">
      <c r="B50" s="121">
        <v>2021</v>
      </c>
      <c r="C50" s="427">
        <v>667</v>
      </c>
      <c r="D50" s="430">
        <v>440</v>
      </c>
      <c r="E50" s="430">
        <v>76</v>
      </c>
      <c r="F50" s="431">
        <v>35</v>
      </c>
      <c r="G50" s="431" t="s">
        <v>68</v>
      </c>
      <c r="H50" s="431">
        <v>109</v>
      </c>
      <c r="I50" s="431">
        <v>7</v>
      </c>
    </row>
    <row r="51" spans="1:9" ht="15" customHeight="1">
      <c r="B51" s="128"/>
      <c r="C51" s="427"/>
      <c r="D51" s="430"/>
      <c r="E51" s="430"/>
      <c r="F51" s="431"/>
      <c r="G51" s="431"/>
      <c r="H51" s="431"/>
      <c r="I51" s="431"/>
    </row>
    <row r="52" spans="1:9" ht="15" customHeight="1">
      <c r="A52" s="23" t="s">
        <v>10</v>
      </c>
      <c r="B52" s="128">
        <v>2017</v>
      </c>
      <c r="C52" s="427">
        <v>24</v>
      </c>
      <c r="D52" s="295" t="s">
        <v>68</v>
      </c>
      <c r="E52" s="295">
        <v>13</v>
      </c>
      <c r="F52" s="431">
        <v>3</v>
      </c>
      <c r="G52" s="431" t="s">
        <v>68</v>
      </c>
      <c r="H52" s="295">
        <v>8</v>
      </c>
      <c r="I52" s="431" t="s">
        <v>68</v>
      </c>
    </row>
    <row r="53" spans="1:9" ht="15" customHeight="1">
      <c r="B53" s="128">
        <v>2018</v>
      </c>
      <c r="C53" s="502">
        <v>20</v>
      </c>
      <c r="D53" s="431" t="s">
        <v>68</v>
      </c>
      <c r="E53" s="429">
        <v>14</v>
      </c>
      <c r="F53" s="429">
        <v>1</v>
      </c>
      <c r="G53" s="431" t="s">
        <v>68</v>
      </c>
      <c r="H53" s="429">
        <v>5</v>
      </c>
      <c r="I53" s="431" t="s">
        <v>68</v>
      </c>
    </row>
    <row r="54" spans="1:9" ht="15" customHeight="1">
      <c r="B54" s="121">
        <v>2019</v>
      </c>
      <c r="C54" s="427">
        <v>19</v>
      </c>
      <c r="D54" s="431">
        <v>2</v>
      </c>
      <c r="E54" s="295">
        <v>6</v>
      </c>
      <c r="F54" s="295">
        <v>1</v>
      </c>
      <c r="G54" s="431" t="s">
        <v>68</v>
      </c>
      <c r="H54" s="295">
        <v>10</v>
      </c>
      <c r="I54" s="431" t="s">
        <v>68</v>
      </c>
    </row>
    <row r="55" spans="1:9" ht="15" customHeight="1">
      <c r="B55" s="121">
        <v>2020</v>
      </c>
      <c r="C55" s="427">
        <v>11</v>
      </c>
      <c r="D55" s="122">
        <v>1</v>
      </c>
      <c r="E55" s="122">
        <v>4</v>
      </c>
      <c r="F55" s="122" t="s">
        <v>68</v>
      </c>
      <c r="G55" s="122" t="s">
        <v>68</v>
      </c>
      <c r="H55" s="122">
        <v>6</v>
      </c>
      <c r="I55" s="122" t="s">
        <v>68</v>
      </c>
    </row>
    <row r="56" spans="1:9" ht="15" customHeight="1">
      <c r="B56" s="121">
        <v>2021</v>
      </c>
      <c r="C56" s="427">
        <v>16</v>
      </c>
      <c r="D56" s="431">
        <v>1</v>
      </c>
      <c r="E56" s="430">
        <v>9</v>
      </c>
      <c r="F56" s="430" t="s">
        <v>68</v>
      </c>
      <c r="G56" s="431" t="s">
        <v>68</v>
      </c>
      <c r="H56" s="431">
        <v>6</v>
      </c>
      <c r="I56" s="431" t="s">
        <v>68</v>
      </c>
    </row>
    <row r="57" spans="1:9" ht="15" customHeight="1">
      <c r="B57" s="128"/>
      <c r="C57" s="427"/>
      <c r="D57" s="430"/>
      <c r="E57" s="430"/>
      <c r="F57" s="431"/>
      <c r="G57" s="431"/>
      <c r="H57" s="431"/>
      <c r="I57" s="431"/>
    </row>
    <row r="58" spans="1:9" ht="15" customHeight="1">
      <c r="A58" s="23" t="s">
        <v>11</v>
      </c>
      <c r="B58" s="128">
        <v>2017</v>
      </c>
      <c r="C58" s="427">
        <v>14</v>
      </c>
      <c r="D58" s="295">
        <v>3</v>
      </c>
      <c r="E58" s="295">
        <v>10</v>
      </c>
      <c r="F58" s="295">
        <v>1</v>
      </c>
      <c r="G58" s="295" t="s">
        <v>68</v>
      </c>
      <c r="H58" s="295" t="s">
        <v>68</v>
      </c>
      <c r="I58" s="295" t="s">
        <v>68</v>
      </c>
    </row>
    <row r="59" spans="1:9" ht="15" customHeight="1">
      <c r="B59" s="128">
        <v>2018</v>
      </c>
      <c r="C59" s="502">
        <v>13</v>
      </c>
      <c r="D59" s="429">
        <v>2</v>
      </c>
      <c r="E59" s="429">
        <v>10</v>
      </c>
      <c r="F59" s="429">
        <v>1</v>
      </c>
      <c r="G59" s="295" t="s">
        <v>68</v>
      </c>
      <c r="H59" s="295" t="s">
        <v>68</v>
      </c>
      <c r="I59" s="295" t="s">
        <v>68</v>
      </c>
    </row>
    <row r="60" spans="1:9" ht="15" customHeight="1">
      <c r="B60" s="121">
        <v>2019</v>
      </c>
      <c r="C60" s="427">
        <v>20</v>
      </c>
      <c r="D60" s="428">
        <v>4</v>
      </c>
      <c r="E60" s="428">
        <v>16</v>
      </c>
      <c r="F60" s="428" t="s">
        <v>68</v>
      </c>
      <c r="G60" s="295" t="s">
        <v>68</v>
      </c>
      <c r="H60" s="295" t="s">
        <v>68</v>
      </c>
      <c r="I60" s="295" t="s">
        <v>68</v>
      </c>
    </row>
    <row r="61" spans="1:9" ht="15" customHeight="1">
      <c r="B61" s="121">
        <v>2020</v>
      </c>
      <c r="C61" s="427">
        <v>28</v>
      </c>
      <c r="D61" s="122" t="s">
        <v>68</v>
      </c>
      <c r="E61" s="122">
        <v>28</v>
      </c>
      <c r="F61" s="122" t="s">
        <v>68</v>
      </c>
      <c r="G61" s="122" t="s">
        <v>68</v>
      </c>
      <c r="H61" s="122" t="s">
        <v>68</v>
      </c>
      <c r="I61" s="122" t="s">
        <v>68</v>
      </c>
    </row>
    <row r="62" spans="1:9" ht="15" customHeight="1">
      <c r="B62" s="121">
        <v>2021</v>
      </c>
      <c r="C62" s="427">
        <v>27</v>
      </c>
      <c r="D62" s="430" t="s">
        <v>68</v>
      </c>
      <c r="E62" s="430">
        <v>27</v>
      </c>
      <c r="F62" s="431" t="s">
        <v>68</v>
      </c>
      <c r="G62" s="431" t="s">
        <v>68</v>
      </c>
      <c r="H62" s="430" t="s">
        <v>68</v>
      </c>
      <c r="I62" s="431" t="s">
        <v>68</v>
      </c>
    </row>
    <row r="63" spans="1:9" ht="15" customHeight="1">
      <c r="B63" s="128"/>
      <c r="C63" s="427"/>
      <c r="D63" s="430"/>
      <c r="E63" s="430"/>
      <c r="F63" s="431"/>
      <c r="G63" s="431"/>
      <c r="H63" s="430"/>
      <c r="I63" s="431"/>
    </row>
    <row r="64" spans="1:9" ht="15" customHeight="1">
      <c r="A64" s="23" t="s">
        <v>12</v>
      </c>
      <c r="B64" s="128">
        <v>2017</v>
      </c>
      <c r="C64" s="427">
        <v>245</v>
      </c>
      <c r="D64" s="295">
        <v>159</v>
      </c>
      <c r="E64" s="295">
        <v>39</v>
      </c>
      <c r="F64" s="431" t="s">
        <v>68</v>
      </c>
      <c r="G64" s="431" t="s">
        <v>68</v>
      </c>
      <c r="H64" s="295">
        <v>47</v>
      </c>
      <c r="I64" s="431" t="s">
        <v>68</v>
      </c>
    </row>
    <row r="65" spans="1:9" ht="15" customHeight="1">
      <c r="B65" s="128">
        <v>2018</v>
      </c>
      <c r="C65" s="502">
        <v>240</v>
      </c>
      <c r="D65" s="429">
        <v>148</v>
      </c>
      <c r="E65" s="429">
        <v>44</v>
      </c>
      <c r="F65" s="429" t="s">
        <v>68</v>
      </c>
      <c r="G65" s="429" t="s">
        <v>68</v>
      </c>
      <c r="H65" s="429">
        <v>48</v>
      </c>
      <c r="I65" s="429" t="s">
        <v>68</v>
      </c>
    </row>
    <row r="66" spans="1:9" ht="15" customHeight="1">
      <c r="B66" s="121">
        <v>2019</v>
      </c>
      <c r="C66" s="427">
        <v>236</v>
      </c>
      <c r="D66" s="295">
        <v>147</v>
      </c>
      <c r="E66" s="295">
        <v>47</v>
      </c>
      <c r="F66" s="429" t="s">
        <v>68</v>
      </c>
      <c r="G66" s="429" t="s">
        <v>68</v>
      </c>
      <c r="H66" s="295">
        <v>42</v>
      </c>
      <c r="I66" s="429" t="s">
        <v>68</v>
      </c>
    </row>
    <row r="67" spans="1:9" ht="15" customHeight="1">
      <c r="B67" s="121">
        <v>2020</v>
      </c>
      <c r="C67" s="427">
        <v>252</v>
      </c>
      <c r="D67" s="122">
        <v>140</v>
      </c>
      <c r="E67" s="122">
        <v>55</v>
      </c>
      <c r="F67" s="122" t="s">
        <v>68</v>
      </c>
      <c r="G67" s="122" t="s">
        <v>68</v>
      </c>
      <c r="H67" s="122">
        <v>57</v>
      </c>
      <c r="I67" s="122" t="s">
        <v>68</v>
      </c>
    </row>
    <row r="68" spans="1:9" ht="15" customHeight="1">
      <c r="B68" s="121">
        <v>2021</v>
      </c>
      <c r="C68" s="427">
        <v>298</v>
      </c>
      <c r="D68" s="430">
        <v>159</v>
      </c>
      <c r="E68" s="430">
        <v>60</v>
      </c>
      <c r="F68" s="430">
        <v>1</v>
      </c>
      <c r="G68" s="431" t="s">
        <v>68</v>
      </c>
      <c r="H68" s="430">
        <v>78</v>
      </c>
      <c r="I68" s="430" t="s">
        <v>68</v>
      </c>
    </row>
    <row r="69" spans="1:9" ht="15" customHeight="1">
      <c r="B69" s="128"/>
      <c r="C69" s="427"/>
      <c r="D69" s="430"/>
      <c r="E69" s="430"/>
      <c r="F69" s="430"/>
      <c r="G69" s="431"/>
      <c r="H69" s="430"/>
      <c r="I69" s="430"/>
    </row>
    <row r="70" spans="1:9" ht="15" customHeight="1">
      <c r="A70" s="1" t="s">
        <v>730</v>
      </c>
      <c r="B70" s="128">
        <v>2017</v>
      </c>
      <c r="C70" s="427">
        <v>1716</v>
      </c>
      <c r="D70" s="295">
        <v>190</v>
      </c>
      <c r="E70" s="295">
        <v>211</v>
      </c>
      <c r="F70" s="295">
        <v>17</v>
      </c>
      <c r="G70" s="431" t="s">
        <v>68</v>
      </c>
      <c r="H70" s="295">
        <v>1298</v>
      </c>
      <c r="I70" s="430" t="s">
        <v>68</v>
      </c>
    </row>
    <row r="71" spans="1:9" ht="15" customHeight="1">
      <c r="B71" s="128">
        <v>2018</v>
      </c>
      <c r="C71" s="502">
        <v>1662</v>
      </c>
      <c r="D71" s="429">
        <v>166</v>
      </c>
      <c r="E71" s="429">
        <v>227</v>
      </c>
      <c r="F71" s="429">
        <v>14</v>
      </c>
      <c r="G71" s="431" t="s">
        <v>68</v>
      </c>
      <c r="H71" s="429">
        <v>1255</v>
      </c>
      <c r="I71" s="431" t="s">
        <v>68</v>
      </c>
    </row>
    <row r="72" spans="1:9" ht="15" customHeight="1">
      <c r="B72" s="121">
        <v>2019</v>
      </c>
      <c r="C72" s="427">
        <v>1567</v>
      </c>
      <c r="D72" s="295">
        <v>141</v>
      </c>
      <c r="E72" s="295">
        <v>216</v>
      </c>
      <c r="F72" s="295">
        <v>13</v>
      </c>
      <c r="G72" s="431" t="s">
        <v>68</v>
      </c>
      <c r="H72" s="295">
        <v>1197</v>
      </c>
      <c r="I72" s="431" t="s">
        <v>68</v>
      </c>
    </row>
    <row r="73" spans="1:9" ht="15" customHeight="1">
      <c r="B73" s="121">
        <v>2020</v>
      </c>
      <c r="C73" s="427">
        <v>1455</v>
      </c>
      <c r="D73" s="122">
        <v>110</v>
      </c>
      <c r="E73" s="122">
        <v>196</v>
      </c>
      <c r="F73" s="122">
        <v>5</v>
      </c>
      <c r="G73" s="122" t="s">
        <v>68</v>
      </c>
      <c r="H73" s="122">
        <v>1144</v>
      </c>
      <c r="I73" s="122" t="s">
        <v>68</v>
      </c>
    </row>
    <row r="74" spans="1:9" ht="15" customHeight="1">
      <c r="B74" s="121">
        <v>2021</v>
      </c>
      <c r="C74" s="427">
        <v>1378</v>
      </c>
      <c r="D74" s="430">
        <v>98</v>
      </c>
      <c r="E74" s="430">
        <v>172</v>
      </c>
      <c r="F74" s="430">
        <v>4</v>
      </c>
      <c r="G74" s="431" t="s">
        <v>68</v>
      </c>
      <c r="H74" s="431">
        <v>1104</v>
      </c>
      <c r="I74" s="431" t="s">
        <v>68</v>
      </c>
    </row>
    <row r="75" spans="1:9" ht="15" customHeight="1">
      <c r="B75" s="128"/>
      <c r="C75" s="427"/>
      <c r="D75" s="430"/>
      <c r="E75" s="430"/>
      <c r="F75" s="430"/>
      <c r="G75" s="431"/>
      <c r="H75" s="431"/>
      <c r="I75" s="431"/>
    </row>
    <row r="76" spans="1:9" ht="15" customHeight="1">
      <c r="A76" s="1" t="s">
        <v>1508</v>
      </c>
      <c r="B76" s="128">
        <v>2017</v>
      </c>
      <c r="C76" s="427">
        <v>309</v>
      </c>
      <c r="D76" s="295">
        <v>104</v>
      </c>
      <c r="E76" s="295">
        <v>205</v>
      </c>
      <c r="F76" s="295" t="s">
        <v>68</v>
      </c>
      <c r="G76" s="295" t="s">
        <v>68</v>
      </c>
      <c r="H76" s="295" t="s">
        <v>68</v>
      </c>
      <c r="I76" s="295" t="s">
        <v>68</v>
      </c>
    </row>
    <row r="77" spans="1:9" ht="15" customHeight="1">
      <c r="B77" s="128">
        <v>2018</v>
      </c>
      <c r="C77" s="502">
        <v>297</v>
      </c>
      <c r="D77" s="429">
        <v>123</v>
      </c>
      <c r="E77" s="429">
        <v>172</v>
      </c>
      <c r="F77" s="295">
        <v>2</v>
      </c>
      <c r="G77" s="295" t="s">
        <v>68</v>
      </c>
      <c r="H77" s="295" t="s">
        <v>68</v>
      </c>
      <c r="I77" s="295" t="s">
        <v>68</v>
      </c>
    </row>
    <row r="78" spans="1:9" ht="15" customHeight="1">
      <c r="B78" s="121">
        <v>2019</v>
      </c>
      <c r="C78" s="427">
        <v>192</v>
      </c>
      <c r="D78" s="295">
        <v>60</v>
      </c>
      <c r="E78" s="295">
        <v>131</v>
      </c>
      <c r="F78" s="295">
        <v>1</v>
      </c>
      <c r="G78" s="295" t="s">
        <v>68</v>
      </c>
      <c r="H78" s="295" t="s">
        <v>68</v>
      </c>
      <c r="I78" s="295" t="s">
        <v>68</v>
      </c>
    </row>
    <row r="79" spans="1:9" ht="15" customHeight="1">
      <c r="B79" s="121">
        <v>2020</v>
      </c>
      <c r="C79" s="427">
        <v>136</v>
      </c>
      <c r="D79" s="122">
        <v>12</v>
      </c>
      <c r="E79" s="122">
        <v>121</v>
      </c>
      <c r="F79" s="122">
        <v>3</v>
      </c>
      <c r="G79" s="122" t="s">
        <v>68</v>
      </c>
      <c r="H79" s="122" t="s">
        <v>68</v>
      </c>
      <c r="I79" s="122" t="s">
        <v>68</v>
      </c>
    </row>
    <row r="80" spans="1:9" ht="15" customHeight="1">
      <c r="B80" s="121">
        <v>2021</v>
      </c>
      <c r="C80" s="427">
        <v>135</v>
      </c>
      <c r="D80" s="430">
        <v>24</v>
      </c>
      <c r="E80" s="430">
        <v>105</v>
      </c>
      <c r="F80" s="430">
        <v>6</v>
      </c>
      <c r="G80" s="431" t="s">
        <v>68</v>
      </c>
      <c r="H80" s="430" t="s">
        <v>68</v>
      </c>
      <c r="I80" s="431" t="s">
        <v>68</v>
      </c>
    </row>
    <row r="81" spans="1:9" ht="15" customHeight="1">
      <c r="B81" s="128"/>
      <c r="C81" s="427"/>
      <c r="D81" s="430"/>
      <c r="E81" s="430"/>
      <c r="F81" s="430"/>
      <c r="G81" s="431"/>
      <c r="H81" s="430"/>
      <c r="I81" s="431"/>
    </row>
    <row r="82" spans="1:9" ht="15" customHeight="1">
      <c r="A82" s="6" t="s">
        <v>14</v>
      </c>
      <c r="B82" s="128">
        <v>2017</v>
      </c>
      <c r="C82" s="427">
        <v>6801</v>
      </c>
      <c r="D82" s="295">
        <v>3673</v>
      </c>
      <c r="E82" s="295">
        <v>500</v>
      </c>
      <c r="F82" s="295">
        <v>139</v>
      </c>
      <c r="G82" s="431" t="s">
        <v>68</v>
      </c>
      <c r="H82" s="295">
        <v>2489</v>
      </c>
      <c r="I82" s="431" t="s">
        <v>68</v>
      </c>
    </row>
    <row r="83" spans="1:9" ht="15" customHeight="1">
      <c r="B83" s="128">
        <v>2018</v>
      </c>
      <c r="C83" s="502">
        <v>7587</v>
      </c>
      <c r="D83" s="429">
        <v>4160</v>
      </c>
      <c r="E83" s="429">
        <v>502</v>
      </c>
      <c r="F83" s="429">
        <v>145</v>
      </c>
      <c r="G83" s="431" t="s">
        <v>68</v>
      </c>
      <c r="H83" s="429">
        <v>2780</v>
      </c>
      <c r="I83" s="431" t="s">
        <v>68</v>
      </c>
    </row>
    <row r="84" spans="1:9" ht="15" customHeight="1">
      <c r="B84" s="121">
        <v>2019</v>
      </c>
      <c r="C84" s="427">
        <v>4656</v>
      </c>
      <c r="D84" s="295">
        <v>2130</v>
      </c>
      <c r="E84" s="295">
        <v>71</v>
      </c>
      <c r="F84" s="295">
        <v>50</v>
      </c>
      <c r="G84" s="431" t="s">
        <v>68</v>
      </c>
      <c r="H84" s="295">
        <v>2405</v>
      </c>
      <c r="I84" s="431" t="s">
        <v>68</v>
      </c>
    </row>
    <row r="85" spans="1:9" ht="15" customHeight="1">
      <c r="B85" s="121">
        <v>2020</v>
      </c>
      <c r="C85" s="427">
        <v>5157</v>
      </c>
      <c r="D85" s="122">
        <v>2396</v>
      </c>
      <c r="E85" s="122">
        <v>101</v>
      </c>
      <c r="F85" s="122">
        <v>16</v>
      </c>
      <c r="G85" s="122" t="s">
        <v>68</v>
      </c>
      <c r="H85" s="122">
        <v>2644</v>
      </c>
      <c r="I85" s="122" t="s">
        <v>68</v>
      </c>
    </row>
    <row r="86" spans="1:9" ht="15" customHeight="1">
      <c r="B86" s="121">
        <v>2021</v>
      </c>
      <c r="C86" s="427">
        <v>2700</v>
      </c>
      <c r="D86" s="430">
        <v>2572</v>
      </c>
      <c r="E86" s="430">
        <v>93</v>
      </c>
      <c r="F86" s="430">
        <v>11</v>
      </c>
      <c r="G86" s="430" t="s">
        <v>68</v>
      </c>
      <c r="H86" s="430">
        <v>24</v>
      </c>
      <c r="I86" s="430" t="s">
        <v>68</v>
      </c>
    </row>
    <row r="87" spans="1:9" ht="15" customHeight="1">
      <c r="B87" s="128"/>
      <c r="C87" s="427"/>
      <c r="D87" s="430"/>
      <c r="E87" s="430"/>
      <c r="F87" s="430"/>
      <c r="G87" s="432"/>
      <c r="H87" s="430"/>
      <c r="I87" s="430"/>
    </row>
    <row r="88" spans="1:9" ht="15" customHeight="1">
      <c r="A88" s="23" t="s">
        <v>15</v>
      </c>
      <c r="B88" s="128">
        <v>2017</v>
      </c>
      <c r="C88" s="427">
        <v>12</v>
      </c>
      <c r="D88" s="295" t="s">
        <v>68</v>
      </c>
      <c r="E88" s="295">
        <v>12</v>
      </c>
      <c r="F88" s="295" t="s">
        <v>68</v>
      </c>
      <c r="G88" s="432" t="s">
        <v>68</v>
      </c>
      <c r="H88" s="432" t="s">
        <v>68</v>
      </c>
      <c r="I88" s="432" t="s">
        <v>68</v>
      </c>
    </row>
    <row r="89" spans="1:9" ht="15" customHeight="1">
      <c r="B89" s="128">
        <v>2018</v>
      </c>
      <c r="C89" s="502">
        <v>12</v>
      </c>
      <c r="D89" s="429" t="s">
        <v>68</v>
      </c>
      <c r="E89" s="429">
        <v>12</v>
      </c>
      <c r="F89" s="429" t="s">
        <v>68</v>
      </c>
      <c r="G89" s="429" t="s">
        <v>68</v>
      </c>
      <c r="H89" s="429" t="s">
        <v>68</v>
      </c>
      <c r="I89" s="429" t="s">
        <v>68</v>
      </c>
    </row>
    <row r="90" spans="1:9" ht="15" customHeight="1">
      <c r="B90" s="121">
        <v>2019</v>
      </c>
      <c r="C90" s="427">
        <v>14</v>
      </c>
      <c r="D90" s="429" t="s">
        <v>68</v>
      </c>
      <c r="E90" s="428">
        <v>12</v>
      </c>
      <c r="F90" s="429">
        <v>2</v>
      </c>
      <c r="G90" s="429" t="s">
        <v>68</v>
      </c>
      <c r="H90" s="429" t="s">
        <v>68</v>
      </c>
      <c r="I90" s="429" t="s">
        <v>68</v>
      </c>
    </row>
    <row r="91" spans="1:9" ht="15" customHeight="1">
      <c r="B91" s="121">
        <v>2020</v>
      </c>
      <c r="C91" s="427">
        <v>12</v>
      </c>
      <c r="D91" s="122" t="s">
        <v>68</v>
      </c>
      <c r="E91" s="122">
        <v>12</v>
      </c>
      <c r="F91" s="122" t="s">
        <v>68</v>
      </c>
      <c r="G91" s="122" t="s">
        <v>68</v>
      </c>
      <c r="H91" s="122" t="s">
        <v>68</v>
      </c>
      <c r="I91" s="122" t="s">
        <v>68</v>
      </c>
    </row>
    <row r="92" spans="1:9" ht="15" customHeight="1">
      <c r="B92" s="121">
        <v>2021</v>
      </c>
      <c r="C92" s="427">
        <v>12</v>
      </c>
      <c r="D92" s="430" t="s">
        <v>68</v>
      </c>
      <c r="E92" s="430">
        <v>12</v>
      </c>
      <c r="F92" s="430" t="s">
        <v>68</v>
      </c>
      <c r="G92" s="430" t="s">
        <v>68</v>
      </c>
      <c r="H92" s="430" t="s">
        <v>68</v>
      </c>
      <c r="I92" s="430" t="s">
        <v>68</v>
      </c>
    </row>
    <row r="93" spans="1:9" ht="15" customHeight="1">
      <c r="B93" s="128"/>
      <c r="C93" s="427"/>
      <c r="D93" s="430"/>
      <c r="E93" s="430"/>
      <c r="F93" s="430"/>
      <c r="G93" s="430"/>
      <c r="H93" s="430"/>
      <c r="I93" s="430"/>
    </row>
    <row r="94" spans="1:9" ht="15" customHeight="1">
      <c r="A94" s="1" t="s">
        <v>150</v>
      </c>
      <c r="B94" s="128">
        <v>2017</v>
      </c>
      <c r="C94" s="427">
        <v>2323</v>
      </c>
      <c r="D94" s="295">
        <v>438</v>
      </c>
      <c r="E94" s="295">
        <v>488</v>
      </c>
      <c r="F94" s="295">
        <v>181</v>
      </c>
      <c r="G94" s="295">
        <v>74</v>
      </c>
      <c r="H94" s="295">
        <v>893</v>
      </c>
      <c r="I94" s="295">
        <v>249</v>
      </c>
    </row>
    <row r="95" spans="1:9" ht="15" customHeight="1">
      <c r="B95" s="128">
        <v>2018</v>
      </c>
      <c r="C95" s="502">
        <v>1883</v>
      </c>
      <c r="D95" s="429">
        <v>363</v>
      </c>
      <c r="E95" s="429">
        <v>497</v>
      </c>
      <c r="F95" s="429">
        <v>149</v>
      </c>
      <c r="G95" s="429">
        <v>82</v>
      </c>
      <c r="H95" s="429">
        <v>792</v>
      </c>
      <c r="I95" s="429" t="s">
        <v>68</v>
      </c>
    </row>
    <row r="96" spans="1:9" ht="15" customHeight="1">
      <c r="B96" s="121">
        <v>2019</v>
      </c>
      <c r="C96" s="427">
        <v>2221</v>
      </c>
      <c r="D96" s="295">
        <v>379</v>
      </c>
      <c r="E96" s="295">
        <v>596</v>
      </c>
      <c r="F96" s="295">
        <v>138</v>
      </c>
      <c r="G96" s="295">
        <v>87</v>
      </c>
      <c r="H96" s="295">
        <v>804</v>
      </c>
      <c r="I96" s="295">
        <v>217</v>
      </c>
    </row>
    <row r="97" spans="1:9" ht="15" customHeight="1">
      <c r="B97" s="121">
        <v>2020</v>
      </c>
      <c r="C97" s="427">
        <v>2210</v>
      </c>
      <c r="D97" s="430">
        <v>256</v>
      </c>
      <c r="E97" s="430">
        <v>709</v>
      </c>
      <c r="F97" s="430">
        <v>119</v>
      </c>
      <c r="G97" s="430">
        <v>91</v>
      </c>
      <c r="H97" s="430">
        <v>814</v>
      </c>
      <c r="I97" s="430">
        <v>221</v>
      </c>
    </row>
    <row r="98" spans="1:9" ht="15" customHeight="1">
      <c r="B98" s="121">
        <v>2021</v>
      </c>
      <c r="C98" s="427">
        <v>2080</v>
      </c>
      <c r="D98" s="430">
        <v>258</v>
      </c>
      <c r="E98" s="430">
        <v>803</v>
      </c>
      <c r="F98" s="430">
        <v>119</v>
      </c>
      <c r="G98" s="430">
        <v>94</v>
      </c>
      <c r="H98" s="430">
        <v>806</v>
      </c>
      <c r="I98" s="430"/>
    </row>
    <row r="99" spans="1:9" ht="15" customHeight="1">
      <c r="B99" s="128"/>
      <c r="C99" s="427"/>
      <c r="D99" s="430"/>
      <c r="E99" s="430"/>
      <c r="F99" s="430"/>
      <c r="G99" s="430"/>
      <c r="H99" s="430"/>
      <c r="I99" s="430"/>
    </row>
    <row r="100" spans="1:9" ht="15" customHeight="1">
      <c r="A100" s="174" t="s">
        <v>17</v>
      </c>
      <c r="B100" s="128">
        <v>2017</v>
      </c>
      <c r="C100" s="427">
        <v>1</v>
      </c>
      <c r="D100" s="430" t="s">
        <v>68</v>
      </c>
      <c r="E100" s="430">
        <v>1</v>
      </c>
      <c r="F100" s="430" t="s">
        <v>68</v>
      </c>
      <c r="G100" s="430" t="s">
        <v>68</v>
      </c>
      <c r="H100" s="430" t="s">
        <v>68</v>
      </c>
      <c r="I100" s="430" t="s">
        <v>68</v>
      </c>
    </row>
    <row r="101" spans="1:9" ht="15" customHeight="1">
      <c r="A101" s="32"/>
      <c r="B101" s="128">
        <v>2018</v>
      </c>
      <c r="C101" s="502">
        <v>1</v>
      </c>
      <c r="D101" s="429" t="s">
        <v>68</v>
      </c>
      <c r="E101" s="429">
        <v>1</v>
      </c>
      <c r="F101" s="429" t="s">
        <v>68</v>
      </c>
      <c r="G101" s="429" t="s">
        <v>68</v>
      </c>
      <c r="H101" s="429" t="s">
        <v>68</v>
      </c>
      <c r="I101" s="429" t="s">
        <v>68</v>
      </c>
    </row>
    <row r="102" spans="1:9" ht="15" customHeight="1">
      <c r="A102" s="32"/>
      <c r="B102" s="121">
        <v>2019</v>
      </c>
      <c r="C102" s="502">
        <v>1</v>
      </c>
      <c r="D102" s="429" t="s">
        <v>68</v>
      </c>
      <c r="E102" s="429">
        <v>1</v>
      </c>
      <c r="F102" s="429" t="s">
        <v>68</v>
      </c>
      <c r="G102" s="429" t="s">
        <v>68</v>
      </c>
      <c r="H102" s="429" t="s">
        <v>68</v>
      </c>
      <c r="I102" s="429" t="s">
        <v>68</v>
      </c>
    </row>
    <row r="103" spans="1:9" ht="15" customHeight="1">
      <c r="A103" s="32"/>
      <c r="B103" s="121">
        <v>2020</v>
      </c>
      <c r="C103" s="427">
        <v>1</v>
      </c>
      <c r="D103" s="430" t="s">
        <v>68</v>
      </c>
      <c r="E103" s="430">
        <v>1</v>
      </c>
      <c r="F103" s="430" t="s">
        <v>68</v>
      </c>
      <c r="G103" s="430" t="s">
        <v>68</v>
      </c>
      <c r="H103" s="430" t="s">
        <v>68</v>
      </c>
      <c r="I103" s="430" t="s">
        <v>68</v>
      </c>
    </row>
    <row r="104" spans="1:9" ht="15" customHeight="1">
      <c r="A104" s="32"/>
      <c r="B104" s="121">
        <v>2021</v>
      </c>
      <c r="C104" s="427">
        <v>1</v>
      </c>
      <c r="D104" s="126" t="s">
        <v>68</v>
      </c>
      <c r="E104" s="126">
        <v>1</v>
      </c>
      <c r="F104" s="126" t="s">
        <v>68</v>
      </c>
      <c r="G104" s="126" t="s">
        <v>68</v>
      </c>
      <c r="H104" s="126" t="s">
        <v>68</v>
      </c>
      <c r="I104" s="126" t="s">
        <v>68</v>
      </c>
    </row>
    <row r="105" spans="1:9" ht="15" customHeight="1">
      <c r="A105" s="32"/>
      <c r="B105" s="128"/>
      <c r="C105" s="427"/>
      <c r="D105" s="126"/>
      <c r="E105" s="126"/>
      <c r="F105" s="126"/>
      <c r="G105" s="126"/>
      <c r="H105" s="126"/>
      <c r="I105" s="126"/>
    </row>
    <row r="106" spans="1:9" ht="15" customHeight="1">
      <c r="A106" s="174" t="s">
        <v>18</v>
      </c>
      <c r="B106" s="128">
        <v>2017</v>
      </c>
      <c r="C106" s="427" t="s">
        <v>68</v>
      </c>
      <c r="D106" s="126" t="s">
        <v>68</v>
      </c>
      <c r="E106" s="126" t="s">
        <v>68</v>
      </c>
      <c r="F106" s="126" t="s">
        <v>68</v>
      </c>
      <c r="G106" s="126" t="s">
        <v>68</v>
      </c>
      <c r="H106" s="126" t="s">
        <v>68</v>
      </c>
      <c r="I106" s="126" t="s">
        <v>68</v>
      </c>
    </row>
    <row r="107" spans="1:9" ht="15" customHeight="1">
      <c r="B107" s="128">
        <v>2018</v>
      </c>
      <c r="C107" s="427" t="s">
        <v>68</v>
      </c>
      <c r="D107" s="126" t="s">
        <v>68</v>
      </c>
      <c r="E107" s="126" t="s">
        <v>68</v>
      </c>
      <c r="F107" s="126" t="s">
        <v>68</v>
      </c>
      <c r="G107" s="126" t="s">
        <v>68</v>
      </c>
      <c r="H107" s="126" t="s">
        <v>68</v>
      </c>
      <c r="I107" s="126" t="s">
        <v>68</v>
      </c>
    </row>
    <row r="108" spans="1:9" ht="15" customHeight="1">
      <c r="B108" s="121">
        <v>2019</v>
      </c>
      <c r="C108" s="427" t="s">
        <v>68</v>
      </c>
      <c r="D108" s="126" t="s">
        <v>68</v>
      </c>
      <c r="E108" s="126" t="s">
        <v>68</v>
      </c>
      <c r="F108" s="126" t="s">
        <v>68</v>
      </c>
      <c r="G108" s="126" t="s">
        <v>68</v>
      </c>
      <c r="H108" s="126" t="s">
        <v>68</v>
      </c>
      <c r="I108" s="126" t="s">
        <v>68</v>
      </c>
    </row>
    <row r="109" spans="1:9" ht="15" customHeight="1">
      <c r="B109" s="121">
        <v>2020</v>
      </c>
      <c r="C109" s="427" t="s">
        <v>68</v>
      </c>
      <c r="D109" s="122" t="s">
        <v>68</v>
      </c>
      <c r="E109" s="122" t="s">
        <v>68</v>
      </c>
      <c r="F109" s="122" t="s">
        <v>68</v>
      </c>
      <c r="G109" s="122" t="s">
        <v>68</v>
      </c>
      <c r="H109" s="122" t="s">
        <v>68</v>
      </c>
      <c r="I109" s="122" t="s">
        <v>68</v>
      </c>
    </row>
    <row r="110" spans="1:9" ht="15" customHeight="1">
      <c r="B110" s="121">
        <v>2021</v>
      </c>
      <c r="C110" s="427" t="s">
        <v>68</v>
      </c>
      <c r="D110" s="126" t="s">
        <v>68</v>
      </c>
      <c r="E110" s="126" t="s">
        <v>68</v>
      </c>
      <c r="F110" s="126" t="s">
        <v>68</v>
      </c>
      <c r="G110" s="126" t="s">
        <v>68</v>
      </c>
      <c r="H110" s="126" t="s">
        <v>68</v>
      </c>
      <c r="I110" s="126" t="s">
        <v>68</v>
      </c>
    </row>
    <row r="111" spans="1:9" ht="15" customHeight="1">
      <c r="B111" s="128"/>
      <c r="C111" s="427"/>
      <c r="D111" s="126"/>
      <c r="E111" s="126"/>
      <c r="F111" s="126"/>
      <c r="G111" s="126"/>
      <c r="H111" s="126"/>
      <c r="I111" s="126"/>
    </row>
    <row r="112" spans="1:9" ht="15" customHeight="1">
      <c r="A112" s="6" t="s">
        <v>19</v>
      </c>
      <c r="B112" s="128">
        <v>2017</v>
      </c>
      <c r="C112" s="427">
        <v>4359</v>
      </c>
      <c r="D112" s="294">
        <v>3364</v>
      </c>
      <c r="E112" s="294">
        <v>180</v>
      </c>
      <c r="F112" s="294">
        <v>49</v>
      </c>
      <c r="G112" s="294">
        <v>2</v>
      </c>
      <c r="H112" s="294">
        <v>741</v>
      </c>
      <c r="I112" s="294">
        <v>23</v>
      </c>
    </row>
    <row r="113" spans="1:9" ht="15" customHeight="1">
      <c r="B113" s="128">
        <v>2018</v>
      </c>
      <c r="C113" s="442">
        <v>4224</v>
      </c>
      <c r="D113" s="428">
        <v>3285</v>
      </c>
      <c r="E113" s="428">
        <v>172</v>
      </c>
      <c r="F113" s="428">
        <v>48</v>
      </c>
      <c r="G113" s="428">
        <v>2</v>
      </c>
      <c r="H113" s="428">
        <v>695</v>
      </c>
      <c r="I113" s="126">
        <v>22</v>
      </c>
    </row>
    <row r="114" spans="1:9" ht="15" customHeight="1">
      <c r="B114" s="121">
        <v>2019</v>
      </c>
      <c r="C114" s="427">
        <v>3904</v>
      </c>
      <c r="D114" s="428">
        <v>3023</v>
      </c>
      <c r="E114" s="428">
        <v>182</v>
      </c>
      <c r="F114" s="428">
        <v>47</v>
      </c>
      <c r="G114" s="126">
        <v>1</v>
      </c>
      <c r="H114" s="428">
        <v>634</v>
      </c>
      <c r="I114" s="126">
        <v>17</v>
      </c>
    </row>
    <row r="115" spans="1:9" ht="15" customHeight="1">
      <c r="B115" s="121">
        <v>2020</v>
      </c>
      <c r="C115" s="427">
        <v>3703</v>
      </c>
      <c r="D115" s="122">
        <v>2907</v>
      </c>
      <c r="E115" s="122">
        <v>154</v>
      </c>
      <c r="F115" s="122">
        <v>35</v>
      </c>
      <c r="G115" s="122" t="s">
        <v>68</v>
      </c>
      <c r="H115" s="122">
        <v>584</v>
      </c>
      <c r="I115" s="122">
        <v>23</v>
      </c>
    </row>
    <row r="116" spans="1:9" ht="15" customHeight="1">
      <c r="B116" s="121">
        <v>2021</v>
      </c>
      <c r="C116" s="427">
        <v>3141</v>
      </c>
      <c r="D116" s="430">
        <v>2566</v>
      </c>
      <c r="E116" s="430">
        <v>185</v>
      </c>
      <c r="F116" s="430">
        <v>25</v>
      </c>
      <c r="G116" s="431" t="s">
        <v>68</v>
      </c>
      <c r="H116" s="430">
        <v>359</v>
      </c>
      <c r="I116" s="431">
        <v>6</v>
      </c>
    </row>
    <row r="117" spans="1:9" ht="15" customHeight="1">
      <c r="B117" s="128"/>
      <c r="C117" s="427"/>
      <c r="D117" s="430"/>
      <c r="E117" s="430"/>
      <c r="F117" s="430"/>
      <c r="G117" s="430"/>
      <c r="H117" s="430"/>
      <c r="I117" s="431"/>
    </row>
    <row r="118" spans="1:9" ht="15" customHeight="1">
      <c r="A118" s="36" t="s">
        <v>20</v>
      </c>
      <c r="B118" s="128">
        <v>2017</v>
      </c>
      <c r="C118" s="427">
        <v>1602</v>
      </c>
      <c r="D118" s="295">
        <v>1130</v>
      </c>
      <c r="E118" s="295">
        <v>92</v>
      </c>
      <c r="F118" s="295">
        <v>8</v>
      </c>
      <c r="G118" s="295">
        <v>2</v>
      </c>
      <c r="H118" s="295">
        <v>370</v>
      </c>
      <c r="I118" s="431" t="s">
        <v>68</v>
      </c>
    </row>
    <row r="119" spans="1:9" ht="15" customHeight="1">
      <c r="A119" s="36"/>
      <c r="B119" s="128">
        <v>2018</v>
      </c>
      <c r="C119" s="502">
        <v>1525</v>
      </c>
      <c r="D119" s="429">
        <v>1104</v>
      </c>
      <c r="E119" s="429">
        <v>83</v>
      </c>
      <c r="F119" s="429">
        <v>17</v>
      </c>
      <c r="G119" s="429">
        <v>2</v>
      </c>
      <c r="H119" s="429">
        <v>319</v>
      </c>
      <c r="I119" s="431" t="s">
        <v>68</v>
      </c>
    </row>
    <row r="120" spans="1:9" ht="15" customHeight="1">
      <c r="A120" s="36"/>
      <c r="B120" s="121">
        <v>2019</v>
      </c>
      <c r="C120" s="427">
        <v>1401</v>
      </c>
      <c r="D120" s="295">
        <v>1028</v>
      </c>
      <c r="E120" s="295">
        <v>70</v>
      </c>
      <c r="F120" s="295">
        <v>12</v>
      </c>
      <c r="G120" s="295">
        <v>1</v>
      </c>
      <c r="H120" s="295">
        <v>290</v>
      </c>
      <c r="I120" s="431" t="s">
        <v>68</v>
      </c>
    </row>
    <row r="121" spans="1:9" ht="15" customHeight="1">
      <c r="A121" s="36"/>
      <c r="B121" s="121">
        <v>2020</v>
      </c>
      <c r="C121" s="427">
        <v>1236</v>
      </c>
      <c r="D121" s="430">
        <v>925</v>
      </c>
      <c r="E121" s="430">
        <v>52</v>
      </c>
      <c r="F121" s="430">
        <v>12</v>
      </c>
      <c r="G121" s="431" t="s">
        <v>68</v>
      </c>
      <c r="H121" s="430">
        <v>247</v>
      </c>
      <c r="I121" s="431" t="s">
        <v>68</v>
      </c>
    </row>
    <row r="122" spans="1:9" ht="15" customHeight="1">
      <c r="A122" s="36"/>
      <c r="B122" s="121">
        <v>2021</v>
      </c>
      <c r="C122" s="427">
        <v>948</v>
      </c>
      <c r="D122" s="430">
        <v>696</v>
      </c>
      <c r="E122" s="430">
        <v>40</v>
      </c>
      <c r="F122" s="430">
        <v>11</v>
      </c>
      <c r="G122" s="431"/>
      <c r="H122" s="430">
        <v>201</v>
      </c>
      <c r="I122" s="431" t="s">
        <v>68</v>
      </c>
    </row>
    <row r="123" spans="1:9" ht="15" customHeight="1">
      <c r="A123" s="36"/>
      <c r="B123" s="128"/>
      <c r="C123" s="427"/>
      <c r="D123" s="430"/>
      <c r="E123" s="430"/>
      <c r="F123" s="430"/>
      <c r="G123" s="431"/>
      <c r="H123" s="430"/>
      <c r="I123" s="431"/>
    </row>
    <row r="124" spans="1:9" ht="15" customHeight="1">
      <c r="A124" s="36" t="s">
        <v>21</v>
      </c>
      <c r="B124" s="128">
        <v>2017</v>
      </c>
      <c r="C124" s="427" t="s">
        <v>68</v>
      </c>
      <c r="D124" s="430" t="s">
        <v>68</v>
      </c>
      <c r="E124" s="295" t="s">
        <v>68</v>
      </c>
      <c r="F124" s="430" t="s">
        <v>68</v>
      </c>
      <c r="G124" s="431" t="s">
        <v>68</v>
      </c>
      <c r="H124" s="430" t="s">
        <v>68</v>
      </c>
      <c r="I124" s="431" t="s">
        <v>68</v>
      </c>
    </row>
    <row r="125" spans="1:9" ht="15" customHeight="1">
      <c r="A125" s="36"/>
      <c r="B125" s="128">
        <v>2018</v>
      </c>
      <c r="C125" s="433" t="s">
        <v>68</v>
      </c>
      <c r="D125" s="430" t="s">
        <v>68</v>
      </c>
      <c r="E125" s="430" t="s">
        <v>68</v>
      </c>
      <c r="F125" s="430" t="s">
        <v>68</v>
      </c>
      <c r="G125" s="430" t="s">
        <v>68</v>
      </c>
      <c r="H125" s="430" t="s">
        <v>68</v>
      </c>
      <c r="I125" s="430" t="s">
        <v>68</v>
      </c>
    </row>
    <row r="126" spans="1:9" ht="15" customHeight="1">
      <c r="A126" s="36"/>
      <c r="B126" s="121">
        <v>2019</v>
      </c>
      <c r="C126" s="433" t="s">
        <v>68</v>
      </c>
      <c r="D126" s="430" t="s">
        <v>68</v>
      </c>
      <c r="E126" s="430" t="s">
        <v>68</v>
      </c>
      <c r="F126" s="430" t="s">
        <v>68</v>
      </c>
      <c r="G126" s="430" t="s">
        <v>68</v>
      </c>
      <c r="H126" s="430" t="s">
        <v>68</v>
      </c>
      <c r="I126" s="430" t="s">
        <v>68</v>
      </c>
    </row>
    <row r="127" spans="1:9" ht="15" customHeight="1">
      <c r="A127" s="36"/>
      <c r="B127" s="121">
        <v>2020</v>
      </c>
      <c r="C127" s="427" t="s">
        <v>68</v>
      </c>
      <c r="D127" s="122" t="s">
        <v>68</v>
      </c>
      <c r="E127" s="122" t="s">
        <v>68</v>
      </c>
      <c r="F127" s="122" t="s">
        <v>68</v>
      </c>
      <c r="G127" s="122" t="s">
        <v>68</v>
      </c>
      <c r="H127" s="122" t="s">
        <v>68</v>
      </c>
      <c r="I127" s="122" t="s">
        <v>68</v>
      </c>
    </row>
    <row r="128" spans="1:9" ht="15" customHeight="1">
      <c r="A128" s="36"/>
      <c r="B128" s="121">
        <v>2021</v>
      </c>
      <c r="C128" s="427" t="s">
        <v>68</v>
      </c>
      <c r="D128" s="430" t="s">
        <v>68</v>
      </c>
      <c r="E128" s="430" t="s">
        <v>68</v>
      </c>
      <c r="F128" s="430" t="s">
        <v>68</v>
      </c>
      <c r="G128" s="431" t="s">
        <v>68</v>
      </c>
      <c r="H128" s="430" t="s">
        <v>68</v>
      </c>
      <c r="I128" s="431">
        <v>1</v>
      </c>
    </row>
    <row r="129" spans="1:14" ht="15" customHeight="1">
      <c r="A129" s="36"/>
      <c r="B129" s="128"/>
      <c r="C129" s="427"/>
      <c r="D129" s="430"/>
      <c r="E129" s="430"/>
      <c r="F129" s="430"/>
      <c r="G129" s="431"/>
      <c r="H129" s="430"/>
      <c r="I129" s="431"/>
    </row>
    <row r="130" spans="1:14" ht="15" customHeight="1">
      <c r="A130" s="36" t="s">
        <v>22</v>
      </c>
      <c r="B130" s="128">
        <v>2017</v>
      </c>
      <c r="C130" s="427">
        <v>182</v>
      </c>
      <c r="D130" s="295">
        <v>97</v>
      </c>
      <c r="E130" s="295">
        <v>41</v>
      </c>
      <c r="F130" s="295">
        <v>9</v>
      </c>
      <c r="G130" s="431" t="s">
        <v>68</v>
      </c>
      <c r="H130" s="295">
        <v>35</v>
      </c>
      <c r="I130" s="431" t="s">
        <v>68</v>
      </c>
    </row>
    <row r="131" spans="1:14" ht="15" customHeight="1">
      <c r="A131" s="36"/>
      <c r="B131" s="128">
        <v>2018</v>
      </c>
      <c r="C131" s="502">
        <v>181</v>
      </c>
      <c r="D131" s="429">
        <v>100</v>
      </c>
      <c r="E131" s="429">
        <v>43</v>
      </c>
      <c r="F131" s="429">
        <v>6</v>
      </c>
      <c r="G131" s="429" t="s">
        <v>68</v>
      </c>
      <c r="H131" s="429">
        <v>32</v>
      </c>
      <c r="I131" s="429" t="s">
        <v>68</v>
      </c>
    </row>
    <row r="132" spans="1:14" ht="15" customHeight="1">
      <c r="A132" s="36"/>
      <c r="B132" s="121">
        <v>2019</v>
      </c>
      <c r="C132" s="427">
        <v>214</v>
      </c>
      <c r="D132" s="295">
        <v>101</v>
      </c>
      <c r="E132" s="295">
        <v>57</v>
      </c>
      <c r="F132" s="295">
        <v>18</v>
      </c>
      <c r="G132" s="429" t="s">
        <v>68</v>
      </c>
      <c r="H132" s="295">
        <v>38</v>
      </c>
      <c r="I132" s="429" t="s">
        <v>68</v>
      </c>
    </row>
    <row r="133" spans="1:14" ht="15" customHeight="1">
      <c r="A133" s="36"/>
      <c r="B133" s="121">
        <v>2020</v>
      </c>
      <c r="C133" s="427">
        <v>217</v>
      </c>
      <c r="D133" s="122">
        <v>113</v>
      </c>
      <c r="E133" s="122">
        <v>54</v>
      </c>
      <c r="F133" s="122">
        <v>7</v>
      </c>
      <c r="G133" s="122" t="s">
        <v>68</v>
      </c>
      <c r="H133" s="122">
        <v>43</v>
      </c>
      <c r="I133" s="122" t="s">
        <v>68</v>
      </c>
    </row>
    <row r="134" spans="1:14" ht="15" customHeight="1">
      <c r="A134" s="36"/>
      <c r="B134" s="121">
        <v>2021</v>
      </c>
      <c r="C134" s="427">
        <v>225</v>
      </c>
      <c r="D134" s="430">
        <v>116</v>
      </c>
      <c r="E134" s="430">
        <v>55</v>
      </c>
      <c r="F134" s="430" t="s">
        <v>68</v>
      </c>
      <c r="G134" s="431" t="s">
        <v>68</v>
      </c>
      <c r="H134" s="430">
        <v>54</v>
      </c>
      <c r="I134" s="430" t="s">
        <v>68</v>
      </c>
    </row>
    <row r="135" spans="1:14" ht="15" customHeight="1">
      <c r="A135" s="36"/>
      <c r="B135" s="128"/>
      <c r="C135" s="427"/>
      <c r="D135" s="430"/>
      <c r="E135" s="430"/>
      <c r="F135" s="430"/>
      <c r="G135" s="431"/>
      <c r="H135" s="430"/>
      <c r="I135" s="430"/>
    </row>
    <row r="136" spans="1:14" ht="15" customHeight="1">
      <c r="A136" s="36" t="s">
        <v>23</v>
      </c>
      <c r="B136" s="128">
        <v>2017</v>
      </c>
      <c r="C136" s="427">
        <v>2511</v>
      </c>
      <c r="D136" s="295">
        <v>2110</v>
      </c>
      <c r="E136" s="295">
        <v>33</v>
      </c>
      <c r="F136" s="295">
        <v>26</v>
      </c>
      <c r="G136" s="431" t="s">
        <v>68</v>
      </c>
      <c r="H136" s="295">
        <v>319</v>
      </c>
      <c r="I136" s="295">
        <v>23</v>
      </c>
    </row>
    <row r="137" spans="1:14" ht="15" customHeight="1">
      <c r="A137" s="36"/>
      <c r="B137" s="128">
        <v>2018</v>
      </c>
      <c r="C137" s="502">
        <v>2446</v>
      </c>
      <c r="D137" s="429">
        <v>2059</v>
      </c>
      <c r="E137" s="429">
        <v>34</v>
      </c>
      <c r="F137" s="429">
        <v>22</v>
      </c>
      <c r="G137" s="431" t="s">
        <v>68</v>
      </c>
      <c r="H137" s="429">
        <v>309</v>
      </c>
      <c r="I137" s="429">
        <v>22</v>
      </c>
    </row>
    <row r="138" spans="1:14" ht="15" customHeight="1">
      <c r="A138" s="36"/>
      <c r="B138" s="121">
        <v>2019</v>
      </c>
      <c r="C138" s="427">
        <v>2194</v>
      </c>
      <c r="D138" s="295">
        <v>1870</v>
      </c>
      <c r="E138" s="295">
        <v>31</v>
      </c>
      <c r="F138" s="295">
        <v>15</v>
      </c>
      <c r="G138" s="295" t="s">
        <v>68</v>
      </c>
      <c r="H138" s="295">
        <v>261</v>
      </c>
      <c r="I138" s="295">
        <v>17</v>
      </c>
      <c r="J138" s="95"/>
      <c r="K138" s="95"/>
      <c r="L138" s="95"/>
      <c r="M138" s="95"/>
      <c r="N138" s="173"/>
    </row>
    <row r="139" spans="1:14" ht="15" customHeight="1">
      <c r="A139" s="36"/>
      <c r="B139" s="121">
        <v>2020</v>
      </c>
      <c r="C139" s="427">
        <v>2134</v>
      </c>
      <c r="D139" s="122">
        <v>1828</v>
      </c>
      <c r="E139" s="122">
        <v>16</v>
      </c>
      <c r="F139" s="122">
        <v>15</v>
      </c>
      <c r="G139" s="122" t="s">
        <v>68</v>
      </c>
      <c r="H139" s="122">
        <v>252</v>
      </c>
      <c r="I139" s="122">
        <v>23</v>
      </c>
      <c r="J139" s="95"/>
      <c r="K139" s="95"/>
      <c r="L139" s="173"/>
      <c r="M139" s="95"/>
      <c r="N139" s="173"/>
    </row>
    <row r="140" spans="1:14" ht="15" customHeight="1">
      <c r="A140" s="36"/>
      <c r="B140" s="121">
        <v>2021</v>
      </c>
      <c r="C140" s="427">
        <v>1842</v>
      </c>
      <c r="D140" s="430">
        <v>1709</v>
      </c>
      <c r="E140" s="430">
        <v>42</v>
      </c>
      <c r="F140" s="431">
        <v>10</v>
      </c>
      <c r="G140" s="431"/>
      <c r="H140" s="430">
        <v>76</v>
      </c>
      <c r="I140" s="431">
        <v>5</v>
      </c>
      <c r="J140" s="95"/>
      <c r="K140" s="95"/>
      <c r="L140" s="173"/>
      <c r="M140" s="95"/>
      <c r="N140" s="173"/>
    </row>
    <row r="141" spans="1:14" ht="15" customHeight="1">
      <c r="A141" s="36"/>
      <c r="B141" s="128"/>
      <c r="C141" s="427"/>
      <c r="D141" s="430"/>
      <c r="E141" s="430"/>
      <c r="F141" s="430"/>
      <c r="G141" s="431"/>
      <c r="H141" s="430"/>
      <c r="I141" s="431"/>
      <c r="J141" s="95"/>
      <c r="K141" s="95"/>
      <c r="L141" s="173"/>
      <c r="M141" s="95"/>
      <c r="N141" s="95"/>
    </row>
    <row r="142" spans="1:14" ht="15" customHeight="1">
      <c r="A142" s="36" t="s">
        <v>24</v>
      </c>
      <c r="B142" s="128">
        <v>2017</v>
      </c>
      <c r="C142" s="427">
        <v>34</v>
      </c>
      <c r="D142" s="295">
        <v>3</v>
      </c>
      <c r="E142" s="295">
        <v>9</v>
      </c>
      <c r="F142" s="295">
        <v>6</v>
      </c>
      <c r="G142" s="295" t="s">
        <v>68</v>
      </c>
      <c r="H142" s="295">
        <v>16</v>
      </c>
      <c r="I142" s="431" t="s">
        <v>68</v>
      </c>
      <c r="J142" s="95"/>
      <c r="K142" s="95"/>
      <c r="L142" s="173"/>
      <c r="M142" s="95"/>
      <c r="N142" s="173"/>
    </row>
    <row r="143" spans="1:14" ht="15" customHeight="1">
      <c r="A143" s="36"/>
      <c r="B143" s="128">
        <v>2018</v>
      </c>
      <c r="C143" s="442">
        <v>48</v>
      </c>
      <c r="D143" s="428">
        <v>3</v>
      </c>
      <c r="E143" s="428">
        <v>10</v>
      </c>
      <c r="F143" s="428">
        <v>3</v>
      </c>
      <c r="G143" s="126" t="s">
        <v>68</v>
      </c>
      <c r="H143" s="126">
        <v>32</v>
      </c>
      <c r="I143" s="126" t="s">
        <v>68</v>
      </c>
      <c r="J143" s="95"/>
      <c r="K143" s="173"/>
      <c r="L143" s="173"/>
      <c r="M143" s="173"/>
      <c r="N143" s="173"/>
    </row>
    <row r="144" spans="1:14" ht="15" customHeight="1">
      <c r="A144" s="36"/>
      <c r="B144" s="121">
        <v>2019</v>
      </c>
      <c r="C144" s="427">
        <v>64</v>
      </c>
      <c r="D144" s="295">
        <v>2</v>
      </c>
      <c r="E144" s="295">
        <v>18</v>
      </c>
      <c r="F144" s="295">
        <v>2</v>
      </c>
      <c r="G144" s="126" t="s">
        <v>68</v>
      </c>
      <c r="H144" s="295">
        <v>42</v>
      </c>
      <c r="I144" s="126" t="s">
        <v>68</v>
      </c>
      <c r="J144" s="32"/>
      <c r="K144" s="32"/>
      <c r="L144" s="32"/>
      <c r="M144" s="32"/>
      <c r="N144" s="32"/>
    </row>
    <row r="145" spans="1:9" ht="15" customHeight="1">
      <c r="A145" s="36"/>
      <c r="B145" s="121">
        <v>2020</v>
      </c>
      <c r="C145" s="427">
        <v>89</v>
      </c>
      <c r="D145" s="122">
        <v>23</v>
      </c>
      <c r="E145" s="122">
        <v>26</v>
      </c>
      <c r="F145" s="122">
        <v>1</v>
      </c>
      <c r="G145" s="122" t="s">
        <v>68</v>
      </c>
      <c r="H145" s="122">
        <v>39</v>
      </c>
      <c r="I145" s="122" t="s">
        <v>68</v>
      </c>
    </row>
    <row r="146" spans="1:9" ht="15" customHeight="1">
      <c r="A146" s="36"/>
      <c r="B146" s="121">
        <v>2021</v>
      </c>
      <c r="C146" s="427">
        <v>105</v>
      </c>
      <c r="D146" s="430">
        <v>31</v>
      </c>
      <c r="E146" s="430">
        <v>42</v>
      </c>
      <c r="F146" s="431">
        <v>4</v>
      </c>
      <c r="G146" s="431"/>
      <c r="H146" s="431">
        <v>28</v>
      </c>
      <c r="I146" s="431"/>
    </row>
    <row r="147" spans="1:9" ht="15" customHeight="1">
      <c r="A147" s="36"/>
      <c r="B147" s="128"/>
      <c r="C147" s="427"/>
      <c r="D147" s="430"/>
      <c r="E147" s="430"/>
      <c r="F147" s="431"/>
      <c r="G147" s="431"/>
      <c r="H147" s="431"/>
      <c r="I147" s="431"/>
    </row>
    <row r="148" spans="1:9" ht="15" customHeight="1">
      <c r="A148" s="36" t="s">
        <v>25</v>
      </c>
      <c r="B148" s="128">
        <v>2017</v>
      </c>
      <c r="C148" s="427">
        <v>30</v>
      </c>
      <c r="D148" s="295">
        <v>24</v>
      </c>
      <c r="E148" s="295">
        <v>5</v>
      </c>
      <c r="F148" s="431" t="s">
        <v>68</v>
      </c>
      <c r="G148" s="431" t="s">
        <v>68</v>
      </c>
      <c r="H148" s="295">
        <v>1</v>
      </c>
      <c r="I148" s="431" t="s">
        <v>68</v>
      </c>
    </row>
    <row r="149" spans="1:9" ht="15" customHeight="1">
      <c r="B149" s="128">
        <v>2018</v>
      </c>
      <c r="C149" s="502">
        <v>24</v>
      </c>
      <c r="D149" s="429">
        <v>19</v>
      </c>
      <c r="E149" s="429">
        <v>2</v>
      </c>
      <c r="F149" s="429" t="s">
        <v>68</v>
      </c>
      <c r="G149" s="429" t="s">
        <v>68</v>
      </c>
      <c r="H149" s="429">
        <v>3</v>
      </c>
      <c r="I149" s="429" t="s">
        <v>68</v>
      </c>
    </row>
    <row r="150" spans="1:9" ht="15" customHeight="1">
      <c r="B150" s="121">
        <v>2019</v>
      </c>
      <c r="C150" s="427">
        <v>31</v>
      </c>
      <c r="D150" s="295">
        <v>22</v>
      </c>
      <c r="E150" s="295">
        <v>6</v>
      </c>
      <c r="F150" s="429" t="s">
        <v>68</v>
      </c>
      <c r="G150" s="429" t="s">
        <v>68</v>
      </c>
      <c r="H150" s="295">
        <v>3</v>
      </c>
      <c r="I150" s="429" t="s">
        <v>68</v>
      </c>
    </row>
    <row r="151" spans="1:9" ht="15" customHeight="1">
      <c r="B151" s="121">
        <v>2020</v>
      </c>
      <c r="C151" s="427">
        <v>27</v>
      </c>
      <c r="D151" s="126">
        <v>18</v>
      </c>
      <c r="E151" s="126">
        <v>6</v>
      </c>
      <c r="F151" s="126" t="s">
        <v>68</v>
      </c>
      <c r="G151" s="126" t="s">
        <v>68</v>
      </c>
      <c r="H151" s="126">
        <v>3</v>
      </c>
      <c r="I151" s="126" t="s">
        <v>68</v>
      </c>
    </row>
    <row r="152" spans="1:9" ht="15" customHeight="1">
      <c r="B152" s="121">
        <v>2021</v>
      </c>
      <c r="C152" s="427">
        <v>20</v>
      </c>
      <c r="D152" s="126">
        <v>14</v>
      </c>
      <c r="E152" s="126">
        <v>6</v>
      </c>
      <c r="F152" s="126" t="s">
        <v>68</v>
      </c>
      <c r="G152" s="126" t="s">
        <v>68</v>
      </c>
      <c r="H152" s="126" t="s">
        <v>68</v>
      </c>
      <c r="I152" s="126" t="s">
        <v>68</v>
      </c>
    </row>
    <row r="153" spans="1:9" ht="15" customHeight="1">
      <c r="B153" s="128"/>
      <c r="C153" s="427"/>
      <c r="D153" s="430"/>
      <c r="E153" s="430"/>
      <c r="F153" s="126"/>
      <c r="G153" s="126"/>
      <c r="H153" s="430"/>
      <c r="I153" s="126"/>
    </row>
    <row r="154" spans="1:9" ht="15" customHeight="1">
      <c r="A154" s="23" t="s">
        <v>26</v>
      </c>
      <c r="B154" s="128">
        <v>2017</v>
      </c>
      <c r="C154" s="427">
        <v>15</v>
      </c>
      <c r="D154" s="295">
        <v>7</v>
      </c>
      <c r="E154" s="295">
        <v>3</v>
      </c>
      <c r="F154" s="126" t="s">
        <v>68</v>
      </c>
      <c r="G154" s="126" t="s">
        <v>68</v>
      </c>
      <c r="H154" s="295">
        <v>5</v>
      </c>
      <c r="I154" s="126" t="s">
        <v>68</v>
      </c>
    </row>
    <row r="155" spans="1:9" ht="15" customHeight="1">
      <c r="B155" s="128">
        <v>2018</v>
      </c>
      <c r="C155" s="502">
        <v>32</v>
      </c>
      <c r="D155" s="429">
        <v>10</v>
      </c>
      <c r="E155" s="429">
        <v>3</v>
      </c>
      <c r="F155" s="429">
        <v>13</v>
      </c>
      <c r="G155" s="429" t="s">
        <v>68</v>
      </c>
      <c r="H155" s="429">
        <v>6</v>
      </c>
      <c r="I155" s="429" t="s">
        <v>68</v>
      </c>
    </row>
    <row r="156" spans="1:9" ht="15" customHeight="1">
      <c r="B156" s="121">
        <v>2019</v>
      </c>
      <c r="C156" s="427">
        <v>30</v>
      </c>
      <c r="D156" s="295">
        <v>10</v>
      </c>
      <c r="E156" s="295">
        <v>3</v>
      </c>
      <c r="F156" s="295">
        <v>12</v>
      </c>
      <c r="G156" s="429" t="s">
        <v>68</v>
      </c>
      <c r="H156" s="295">
        <v>5</v>
      </c>
      <c r="I156" s="429" t="s">
        <v>68</v>
      </c>
    </row>
    <row r="157" spans="1:9" ht="15" customHeight="1">
      <c r="B157" s="121">
        <v>2020</v>
      </c>
      <c r="C157" s="427">
        <v>32</v>
      </c>
      <c r="D157" s="122">
        <v>10</v>
      </c>
      <c r="E157" s="122">
        <v>3</v>
      </c>
      <c r="F157" s="122">
        <v>13</v>
      </c>
      <c r="G157" s="122" t="s">
        <v>68</v>
      </c>
      <c r="H157" s="122">
        <v>6</v>
      </c>
      <c r="I157" s="122" t="s">
        <v>68</v>
      </c>
    </row>
    <row r="158" spans="1:9" ht="15" customHeight="1">
      <c r="B158" s="121">
        <v>2021</v>
      </c>
      <c r="C158" s="427">
        <v>11</v>
      </c>
      <c r="D158" s="430" t="s">
        <v>68</v>
      </c>
      <c r="E158" s="430">
        <v>2</v>
      </c>
      <c r="F158" s="431">
        <v>2</v>
      </c>
      <c r="G158" s="431" t="s">
        <v>68</v>
      </c>
      <c r="H158" s="431">
        <v>7</v>
      </c>
      <c r="I158" s="431" t="s">
        <v>68</v>
      </c>
    </row>
    <row r="159" spans="1:9" ht="15" customHeight="1">
      <c r="B159" s="128"/>
      <c r="C159" s="427"/>
      <c r="D159" s="126"/>
      <c r="E159" s="126"/>
      <c r="F159" s="431"/>
      <c r="G159" s="431"/>
      <c r="H159" s="431"/>
      <c r="I159" s="431"/>
    </row>
    <row r="160" spans="1:9" ht="15" customHeight="1">
      <c r="A160" s="23" t="s">
        <v>27</v>
      </c>
      <c r="B160" s="128">
        <v>2017</v>
      </c>
      <c r="C160" s="427">
        <v>18</v>
      </c>
      <c r="D160" s="126">
        <v>13</v>
      </c>
      <c r="E160" s="126">
        <v>5</v>
      </c>
      <c r="F160" s="431" t="s">
        <v>68</v>
      </c>
      <c r="G160" s="431" t="s">
        <v>68</v>
      </c>
      <c r="H160" s="431" t="s">
        <v>68</v>
      </c>
      <c r="I160" s="431" t="s">
        <v>68</v>
      </c>
    </row>
    <row r="161" spans="1:9" ht="15" customHeight="1">
      <c r="B161" s="128">
        <v>2018</v>
      </c>
      <c r="C161" s="502">
        <v>17</v>
      </c>
      <c r="D161" s="429">
        <v>11</v>
      </c>
      <c r="E161" s="429">
        <v>6</v>
      </c>
      <c r="F161" s="431" t="s">
        <v>68</v>
      </c>
      <c r="G161" s="431" t="s">
        <v>68</v>
      </c>
      <c r="H161" s="431" t="s">
        <v>68</v>
      </c>
      <c r="I161" s="431" t="s">
        <v>68</v>
      </c>
    </row>
    <row r="162" spans="1:9" ht="15" customHeight="1">
      <c r="B162" s="121">
        <v>2019</v>
      </c>
      <c r="C162" s="427">
        <v>16</v>
      </c>
      <c r="D162" s="428">
        <v>11</v>
      </c>
      <c r="E162" s="428">
        <v>5</v>
      </c>
      <c r="F162" s="431" t="s">
        <v>68</v>
      </c>
      <c r="G162" s="431" t="s">
        <v>68</v>
      </c>
      <c r="H162" s="431" t="s">
        <v>68</v>
      </c>
      <c r="I162" s="431" t="s">
        <v>68</v>
      </c>
    </row>
    <row r="163" spans="1:9" ht="15" customHeight="1">
      <c r="B163" s="121">
        <v>2020</v>
      </c>
      <c r="C163" s="427">
        <v>16</v>
      </c>
      <c r="D163" s="122">
        <v>11</v>
      </c>
      <c r="E163" s="122">
        <v>5</v>
      </c>
      <c r="F163" s="122" t="s">
        <v>68</v>
      </c>
      <c r="G163" s="122" t="s">
        <v>68</v>
      </c>
      <c r="H163" s="122" t="s">
        <v>68</v>
      </c>
      <c r="I163" s="122" t="s">
        <v>68</v>
      </c>
    </row>
    <row r="164" spans="1:9" ht="15" customHeight="1">
      <c r="B164" s="121">
        <v>2021</v>
      </c>
      <c r="C164" s="427">
        <v>17</v>
      </c>
      <c r="D164" s="430">
        <v>11</v>
      </c>
      <c r="E164" s="430">
        <v>6</v>
      </c>
      <c r="F164" s="430" t="s">
        <v>68</v>
      </c>
      <c r="G164" s="430" t="s">
        <v>68</v>
      </c>
      <c r="H164" s="430" t="s">
        <v>68</v>
      </c>
      <c r="I164" s="431" t="s">
        <v>68</v>
      </c>
    </row>
    <row r="165" spans="1:9" ht="15" customHeight="1">
      <c r="B165" s="128"/>
      <c r="C165" s="427"/>
      <c r="D165" s="430"/>
      <c r="E165" s="430"/>
      <c r="F165" s="430"/>
      <c r="G165" s="430"/>
      <c r="H165" s="430"/>
      <c r="I165" s="431"/>
    </row>
    <row r="166" spans="1:9" ht="15" customHeight="1">
      <c r="A166" s="23" t="s">
        <v>28</v>
      </c>
      <c r="B166" s="128">
        <v>2017</v>
      </c>
      <c r="C166" s="427">
        <v>377</v>
      </c>
      <c r="D166" s="295">
        <v>85</v>
      </c>
      <c r="E166" s="295">
        <v>41</v>
      </c>
      <c r="F166" s="295">
        <v>19</v>
      </c>
      <c r="G166" s="295">
        <v>1</v>
      </c>
      <c r="H166" s="295">
        <v>231</v>
      </c>
      <c r="I166" s="431" t="s">
        <v>68</v>
      </c>
    </row>
    <row r="167" spans="1:9" ht="15" customHeight="1">
      <c r="B167" s="128">
        <v>2018</v>
      </c>
      <c r="C167" s="502">
        <v>375</v>
      </c>
      <c r="D167" s="429">
        <v>83</v>
      </c>
      <c r="E167" s="429">
        <v>35</v>
      </c>
      <c r="F167" s="429">
        <v>20</v>
      </c>
      <c r="G167" s="429">
        <v>1</v>
      </c>
      <c r="H167" s="429">
        <v>236</v>
      </c>
      <c r="I167" s="431" t="s">
        <v>68</v>
      </c>
    </row>
    <row r="168" spans="1:9" ht="15" customHeight="1">
      <c r="B168" s="121">
        <v>2019</v>
      </c>
      <c r="C168" s="427">
        <v>356</v>
      </c>
      <c r="D168" s="295">
        <v>81</v>
      </c>
      <c r="E168" s="295">
        <v>37</v>
      </c>
      <c r="F168" s="295">
        <v>2</v>
      </c>
      <c r="G168" s="295" t="s">
        <v>68</v>
      </c>
      <c r="H168" s="295">
        <v>236</v>
      </c>
      <c r="I168" s="431" t="s">
        <v>68</v>
      </c>
    </row>
    <row r="169" spans="1:9" ht="15" customHeight="1">
      <c r="B169" s="121">
        <v>2020</v>
      </c>
      <c r="C169" s="427">
        <v>345</v>
      </c>
      <c r="D169" s="122">
        <v>77</v>
      </c>
      <c r="E169" s="122">
        <v>31</v>
      </c>
      <c r="F169" s="122">
        <v>1</v>
      </c>
      <c r="G169" s="122" t="s">
        <v>68</v>
      </c>
      <c r="H169" s="122">
        <v>236</v>
      </c>
      <c r="I169" s="122" t="s">
        <v>68</v>
      </c>
    </row>
    <row r="170" spans="1:9" ht="15" customHeight="1">
      <c r="B170" s="121">
        <v>2021</v>
      </c>
      <c r="C170" s="427">
        <v>339</v>
      </c>
      <c r="D170" s="430">
        <v>150</v>
      </c>
      <c r="E170" s="430">
        <v>34</v>
      </c>
      <c r="F170" s="430" t="s">
        <v>68</v>
      </c>
      <c r="G170" s="431" t="s">
        <v>68</v>
      </c>
      <c r="H170" s="430">
        <v>155</v>
      </c>
      <c r="I170" s="430" t="s">
        <v>68</v>
      </c>
    </row>
    <row r="171" spans="1:9" ht="15" customHeight="1">
      <c r="B171" s="128"/>
      <c r="C171" s="427"/>
      <c r="D171" s="430"/>
      <c r="E171" s="430"/>
      <c r="F171" s="430"/>
      <c r="G171" s="430"/>
      <c r="H171" s="430"/>
      <c r="I171" s="430"/>
    </row>
    <row r="172" spans="1:9" ht="15" customHeight="1">
      <c r="A172" s="23" t="s">
        <v>29</v>
      </c>
      <c r="B172" s="128">
        <v>2017</v>
      </c>
      <c r="C172" s="427">
        <v>1468</v>
      </c>
      <c r="D172" s="295">
        <v>551</v>
      </c>
      <c r="E172" s="295">
        <v>84</v>
      </c>
      <c r="F172" s="295">
        <v>12</v>
      </c>
      <c r="G172" s="295" t="s">
        <v>68</v>
      </c>
      <c r="H172" s="295">
        <v>724</v>
      </c>
      <c r="I172" s="295">
        <v>97</v>
      </c>
    </row>
    <row r="173" spans="1:9" ht="15" customHeight="1">
      <c r="B173" s="128">
        <v>2018</v>
      </c>
      <c r="C173" s="502">
        <v>1414</v>
      </c>
      <c r="D173" s="429">
        <v>538</v>
      </c>
      <c r="E173" s="429">
        <v>69</v>
      </c>
      <c r="F173" s="429">
        <v>9</v>
      </c>
      <c r="G173" s="431" t="s">
        <v>68</v>
      </c>
      <c r="H173" s="429">
        <v>752</v>
      </c>
      <c r="I173" s="429">
        <v>46</v>
      </c>
    </row>
    <row r="174" spans="1:9" ht="15" customHeight="1">
      <c r="B174" s="121">
        <v>2019</v>
      </c>
      <c r="C174" s="427">
        <v>1441</v>
      </c>
      <c r="D174" s="295">
        <v>530</v>
      </c>
      <c r="E174" s="295">
        <v>83</v>
      </c>
      <c r="F174" s="295">
        <v>10</v>
      </c>
      <c r="G174" s="295" t="s">
        <v>68</v>
      </c>
      <c r="H174" s="295">
        <v>775</v>
      </c>
      <c r="I174" s="295">
        <v>43</v>
      </c>
    </row>
    <row r="175" spans="1:9" ht="15" customHeight="1">
      <c r="B175" s="121">
        <v>2020</v>
      </c>
      <c r="C175" s="427">
        <v>1148</v>
      </c>
      <c r="D175" s="122">
        <v>470</v>
      </c>
      <c r="E175" s="122">
        <v>50</v>
      </c>
      <c r="F175" s="122" t="s">
        <v>68</v>
      </c>
      <c r="G175" s="122">
        <v>3</v>
      </c>
      <c r="H175" s="122">
        <v>600</v>
      </c>
      <c r="I175" s="122">
        <v>25</v>
      </c>
    </row>
    <row r="176" spans="1:9" ht="15" customHeight="1">
      <c r="B176" s="121">
        <v>2021</v>
      </c>
      <c r="C176" s="427">
        <v>1190</v>
      </c>
      <c r="D176" s="430">
        <v>454</v>
      </c>
      <c r="E176" s="430">
        <v>75</v>
      </c>
      <c r="F176" s="430">
        <v>9</v>
      </c>
      <c r="G176" s="431">
        <v>4</v>
      </c>
      <c r="H176" s="430">
        <v>620</v>
      </c>
      <c r="I176" s="431">
        <v>28</v>
      </c>
    </row>
    <row r="177" spans="1:9" ht="15" customHeight="1">
      <c r="B177" s="128"/>
      <c r="C177" s="427"/>
      <c r="D177" s="430"/>
      <c r="E177" s="430"/>
      <c r="F177" s="430"/>
      <c r="G177" s="431"/>
      <c r="H177" s="430"/>
      <c r="I177" s="431"/>
    </row>
    <row r="178" spans="1:9" ht="15" customHeight="1">
      <c r="A178" s="23" t="s">
        <v>30</v>
      </c>
      <c r="B178" s="128">
        <v>2017</v>
      </c>
      <c r="C178" s="427">
        <v>103</v>
      </c>
      <c r="D178" s="295">
        <v>59</v>
      </c>
      <c r="E178" s="295">
        <v>30</v>
      </c>
      <c r="F178" s="295">
        <v>6</v>
      </c>
      <c r="G178" s="431" t="s">
        <v>68</v>
      </c>
      <c r="H178" s="295">
        <v>8</v>
      </c>
      <c r="I178" s="431" t="s">
        <v>68</v>
      </c>
    </row>
    <row r="179" spans="1:9" ht="15" customHeight="1">
      <c r="B179" s="128">
        <v>2018</v>
      </c>
      <c r="C179" s="502">
        <v>102</v>
      </c>
      <c r="D179" s="429">
        <v>60</v>
      </c>
      <c r="E179" s="429">
        <v>30</v>
      </c>
      <c r="F179" s="429">
        <v>6</v>
      </c>
      <c r="G179" s="429" t="s">
        <v>68</v>
      </c>
      <c r="H179" s="429">
        <v>6</v>
      </c>
      <c r="I179" s="429" t="s">
        <v>68</v>
      </c>
    </row>
    <row r="180" spans="1:9" ht="15" customHeight="1">
      <c r="B180" s="121">
        <v>2019</v>
      </c>
      <c r="C180" s="427">
        <v>77</v>
      </c>
      <c r="D180" s="295">
        <v>35</v>
      </c>
      <c r="E180" s="295">
        <v>32</v>
      </c>
      <c r="F180" s="295">
        <v>7</v>
      </c>
      <c r="G180" s="429" t="s">
        <v>68</v>
      </c>
      <c r="H180" s="295">
        <v>3</v>
      </c>
      <c r="I180" s="429" t="s">
        <v>68</v>
      </c>
    </row>
    <row r="181" spans="1:9" ht="15" customHeight="1">
      <c r="B181" s="121">
        <v>2020</v>
      </c>
      <c r="C181" s="427">
        <v>51</v>
      </c>
      <c r="D181" s="122">
        <v>30</v>
      </c>
      <c r="E181" s="122">
        <v>12</v>
      </c>
      <c r="F181" s="122" t="s">
        <v>68</v>
      </c>
      <c r="G181" s="122" t="s">
        <v>68</v>
      </c>
      <c r="H181" s="122">
        <v>9</v>
      </c>
      <c r="I181" s="122" t="s">
        <v>68</v>
      </c>
    </row>
    <row r="182" spans="1:9">
      <c r="B182" s="121">
        <v>2021</v>
      </c>
      <c r="C182" s="427">
        <v>51</v>
      </c>
      <c r="D182" s="430">
        <v>27</v>
      </c>
      <c r="E182" s="430">
        <v>15</v>
      </c>
      <c r="F182" s="430" t="s">
        <v>68</v>
      </c>
      <c r="G182" s="431" t="s">
        <v>68</v>
      </c>
      <c r="H182" s="431">
        <v>9</v>
      </c>
      <c r="I182" s="431" t="s">
        <v>68</v>
      </c>
    </row>
    <row r="183" spans="1:9" ht="15" customHeight="1">
      <c r="B183" s="128"/>
      <c r="C183" s="427"/>
      <c r="D183" s="430"/>
      <c r="E183" s="430"/>
      <c r="F183" s="430"/>
      <c r="G183" s="431"/>
      <c r="H183" s="431"/>
      <c r="I183" s="431"/>
    </row>
    <row r="184" spans="1:9" ht="15" customHeight="1">
      <c r="A184" s="23" t="s">
        <v>31</v>
      </c>
      <c r="B184" s="128">
        <v>2017</v>
      </c>
      <c r="C184" s="427">
        <v>159</v>
      </c>
      <c r="D184" s="295">
        <v>112</v>
      </c>
      <c r="E184" s="295">
        <v>45</v>
      </c>
      <c r="F184" s="295">
        <v>2</v>
      </c>
      <c r="G184" s="431" t="s">
        <v>68</v>
      </c>
      <c r="H184" s="431" t="s">
        <v>68</v>
      </c>
      <c r="I184" s="431" t="s">
        <v>68</v>
      </c>
    </row>
    <row r="185" spans="1:9" ht="15" customHeight="1">
      <c r="B185" s="128">
        <v>2018</v>
      </c>
      <c r="C185" s="502">
        <v>24</v>
      </c>
      <c r="D185" s="429">
        <v>22</v>
      </c>
      <c r="E185" s="429" t="s">
        <v>68</v>
      </c>
      <c r="F185" s="429">
        <v>2</v>
      </c>
      <c r="G185" s="431" t="s">
        <v>68</v>
      </c>
      <c r="H185" s="431" t="s">
        <v>68</v>
      </c>
      <c r="I185" s="431" t="s">
        <v>68</v>
      </c>
    </row>
    <row r="186" spans="1:9" ht="15" customHeight="1">
      <c r="B186" s="121">
        <v>2019</v>
      </c>
      <c r="C186" s="427">
        <v>55</v>
      </c>
      <c r="D186" s="126">
        <v>3</v>
      </c>
      <c r="E186" s="126">
        <v>51</v>
      </c>
      <c r="F186" s="126">
        <v>1</v>
      </c>
      <c r="G186" s="431" t="s">
        <v>68</v>
      </c>
      <c r="H186" s="431" t="s">
        <v>68</v>
      </c>
      <c r="I186" s="431" t="s">
        <v>68</v>
      </c>
    </row>
    <row r="187" spans="1:9" ht="15" customHeight="1">
      <c r="B187" s="121">
        <v>2020</v>
      </c>
      <c r="C187" s="427">
        <v>64</v>
      </c>
      <c r="D187" s="122">
        <v>3</v>
      </c>
      <c r="E187" s="122">
        <v>61</v>
      </c>
      <c r="F187" s="122" t="s">
        <v>68</v>
      </c>
      <c r="G187" s="122" t="s">
        <v>68</v>
      </c>
      <c r="H187" s="122" t="s">
        <v>68</v>
      </c>
      <c r="I187" s="122" t="s">
        <v>68</v>
      </c>
    </row>
    <row r="188" spans="1:9" ht="15" customHeight="1">
      <c r="B188" s="121">
        <v>2021</v>
      </c>
      <c r="C188" s="427">
        <v>50</v>
      </c>
      <c r="D188" s="430">
        <v>5</v>
      </c>
      <c r="E188" s="431">
        <v>44</v>
      </c>
      <c r="F188" s="431">
        <v>1</v>
      </c>
      <c r="G188" s="431" t="s">
        <v>68</v>
      </c>
      <c r="H188" s="431" t="s">
        <v>68</v>
      </c>
      <c r="I188" s="431" t="s">
        <v>68</v>
      </c>
    </row>
    <row r="189" spans="1:9" ht="15" customHeight="1">
      <c r="B189" s="128"/>
      <c r="C189" s="434"/>
      <c r="D189" s="431"/>
      <c r="E189" s="431"/>
      <c r="F189" s="431"/>
      <c r="G189" s="431"/>
      <c r="H189" s="431"/>
      <c r="I189" s="431"/>
    </row>
    <row r="190" spans="1:9" ht="15" customHeight="1">
      <c r="A190" s="23" t="s">
        <v>32</v>
      </c>
      <c r="B190" s="128">
        <v>2017</v>
      </c>
      <c r="C190" s="434" t="s">
        <v>68</v>
      </c>
      <c r="D190" s="431" t="s">
        <v>68</v>
      </c>
      <c r="E190" s="431" t="s">
        <v>68</v>
      </c>
      <c r="F190" s="431" t="s">
        <v>68</v>
      </c>
      <c r="G190" s="431" t="s">
        <v>68</v>
      </c>
      <c r="H190" s="431" t="s">
        <v>68</v>
      </c>
      <c r="I190" s="431" t="s">
        <v>68</v>
      </c>
    </row>
    <row r="191" spans="1:9" ht="15" customHeight="1">
      <c r="B191" s="128">
        <v>2018</v>
      </c>
      <c r="C191" s="434" t="s">
        <v>68</v>
      </c>
      <c r="D191" s="431" t="s">
        <v>68</v>
      </c>
      <c r="E191" s="431" t="s">
        <v>68</v>
      </c>
      <c r="F191" s="431" t="s">
        <v>68</v>
      </c>
      <c r="G191" s="431" t="s">
        <v>68</v>
      </c>
      <c r="H191" s="431" t="s">
        <v>68</v>
      </c>
      <c r="I191" s="431" t="s">
        <v>68</v>
      </c>
    </row>
    <row r="192" spans="1:9" ht="15" customHeight="1">
      <c r="B192" s="121">
        <v>2019</v>
      </c>
      <c r="C192" s="434" t="s">
        <v>68</v>
      </c>
      <c r="D192" s="431" t="s">
        <v>68</v>
      </c>
      <c r="E192" s="431" t="s">
        <v>68</v>
      </c>
      <c r="F192" s="431" t="s">
        <v>68</v>
      </c>
      <c r="G192" s="431" t="s">
        <v>68</v>
      </c>
      <c r="H192" s="431" t="s">
        <v>68</v>
      </c>
      <c r="I192" s="431" t="s">
        <v>68</v>
      </c>
    </row>
    <row r="193" spans="1:9" ht="15" customHeight="1">
      <c r="B193" s="121">
        <v>2020</v>
      </c>
      <c r="C193" s="427" t="s">
        <v>68</v>
      </c>
      <c r="D193" s="126" t="s">
        <v>68</v>
      </c>
      <c r="E193" s="126" t="s">
        <v>68</v>
      </c>
      <c r="F193" s="126" t="s">
        <v>68</v>
      </c>
      <c r="G193" s="126" t="s">
        <v>68</v>
      </c>
      <c r="H193" s="126" t="s">
        <v>68</v>
      </c>
      <c r="I193" s="126" t="s">
        <v>68</v>
      </c>
    </row>
    <row r="194" spans="1:9" ht="15" customHeight="1">
      <c r="B194" s="121">
        <v>2021</v>
      </c>
      <c r="C194" s="427" t="s">
        <v>68</v>
      </c>
      <c r="D194" s="126" t="s">
        <v>68</v>
      </c>
      <c r="E194" s="126" t="s">
        <v>68</v>
      </c>
      <c r="F194" s="126" t="s">
        <v>68</v>
      </c>
      <c r="G194" s="126" t="s">
        <v>68</v>
      </c>
      <c r="H194" s="126" t="s">
        <v>68</v>
      </c>
      <c r="I194" s="126" t="s">
        <v>68</v>
      </c>
    </row>
    <row r="195" spans="1:9" ht="15" customHeight="1">
      <c r="B195" s="128"/>
      <c r="C195" s="427"/>
      <c r="D195" s="126"/>
      <c r="E195" s="430"/>
      <c r="F195" s="126"/>
      <c r="G195" s="126"/>
      <c r="H195" s="430"/>
      <c r="I195" s="126"/>
    </row>
    <row r="196" spans="1:9" ht="15" customHeight="1">
      <c r="A196" s="23" t="s">
        <v>33</v>
      </c>
      <c r="B196" s="128">
        <v>2017</v>
      </c>
      <c r="C196" s="427">
        <v>2</v>
      </c>
      <c r="D196" s="126" t="s">
        <v>68</v>
      </c>
      <c r="E196" s="295">
        <v>1</v>
      </c>
      <c r="F196" s="126" t="s">
        <v>68</v>
      </c>
      <c r="G196" s="126" t="s">
        <v>68</v>
      </c>
      <c r="H196" s="295">
        <v>1</v>
      </c>
      <c r="I196" s="126" t="s">
        <v>68</v>
      </c>
    </row>
    <row r="197" spans="1:9" ht="15" customHeight="1">
      <c r="B197" s="128">
        <v>2018</v>
      </c>
      <c r="C197" s="502">
        <v>2</v>
      </c>
      <c r="D197" s="429" t="s">
        <v>68</v>
      </c>
      <c r="E197" s="429">
        <v>1</v>
      </c>
      <c r="F197" s="429" t="s">
        <v>68</v>
      </c>
      <c r="G197" s="429" t="s">
        <v>68</v>
      </c>
      <c r="H197" s="429">
        <v>1</v>
      </c>
      <c r="I197" s="429" t="s">
        <v>68</v>
      </c>
    </row>
    <row r="198" spans="1:9" ht="15" customHeight="1">
      <c r="B198" s="121">
        <v>2019</v>
      </c>
      <c r="C198" s="427">
        <v>2</v>
      </c>
      <c r="D198" s="429" t="s">
        <v>68</v>
      </c>
      <c r="E198" s="428">
        <v>1</v>
      </c>
      <c r="F198" s="429" t="s">
        <v>68</v>
      </c>
      <c r="G198" s="429" t="s">
        <v>68</v>
      </c>
      <c r="H198" s="428">
        <v>1</v>
      </c>
      <c r="I198" s="429" t="s">
        <v>68</v>
      </c>
    </row>
    <row r="199" spans="1:9" ht="15" customHeight="1">
      <c r="B199" s="121">
        <v>2020</v>
      </c>
      <c r="C199" s="427">
        <v>2</v>
      </c>
      <c r="D199" s="122" t="s">
        <v>68</v>
      </c>
      <c r="E199" s="122">
        <v>1</v>
      </c>
      <c r="F199" s="122" t="s">
        <v>68</v>
      </c>
      <c r="G199" s="122" t="s">
        <v>68</v>
      </c>
      <c r="H199" s="122">
        <v>1</v>
      </c>
      <c r="I199" s="122" t="s">
        <v>68</v>
      </c>
    </row>
    <row r="200" spans="1:9" ht="15" customHeight="1">
      <c r="B200" s="121">
        <v>2021</v>
      </c>
      <c r="C200" s="427" t="s">
        <v>68</v>
      </c>
      <c r="D200" s="430" t="s">
        <v>68</v>
      </c>
      <c r="E200" s="430" t="s">
        <v>68</v>
      </c>
      <c r="F200" s="430" t="s">
        <v>68</v>
      </c>
      <c r="G200" s="430" t="s">
        <v>68</v>
      </c>
      <c r="H200" s="430" t="s">
        <v>68</v>
      </c>
      <c r="I200" s="430" t="s">
        <v>68</v>
      </c>
    </row>
    <row r="201" spans="1:9" ht="15" customHeight="1">
      <c r="B201" s="128"/>
      <c r="C201" s="427"/>
      <c r="D201" s="430"/>
      <c r="E201" s="430"/>
      <c r="F201" s="430"/>
      <c r="G201" s="430"/>
      <c r="H201" s="430"/>
      <c r="I201" s="430"/>
    </row>
    <row r="202" spans="1:9" ht="15" customHeight="1">
      <c r="A202" s="23" t="s">
        <v>34</v>
      </c>
      <c r="B202" s="128">
        <v>2017</v>
      </c>
      <c r="C202" s="427">
        <v>366</v>
      </c>
      <c r="D202" s="295">
        <v>79</v>
      </c>
      <c r="E202" s="295">
        <v>122</v>
      </c>
      <c r="F202" s="295">
        <v>25</v>
      </c>
      <c r="G202" s="295">
        <v>6</v>
      </c>
      <c r="H202" s="295">
        <v>134</v>
      </c>
      <c r="I202" s="295" t="s">
        <v>68</v>
      </c>
    </row>
    <row r="203" spans="1:9" ht="15" customHeight="1">
      <c r="B203" s="128">
        <v>2018</v>
      </c>
      <c r="C203" s="502">
        <v>320</v>
      </c>
      <c r="D203" s="429">
        <v>108</v>
      </c>
      <c r="E203" s="429">
        <v>143</v>
      </c>
      <c r="F203" s="429">
        <v>29</v>
      </c>
      <c r="G203" s="429">
        <v>8</v>
      </c>
      <c r="H203" s="429">
        <v>32</v>
      </c>
      <c r="I203" s="429" t="s">
        <v>68</v>
      </c>
    </row>
    <row r="204" spans="1:9" ht="15" customHeight="1">
      <c r="B204" s="121">
        <v>2019</v>
      </c>
      <c r="C204" s="427">
        <v>367</v>
      </c>
      <c r="D204" s="295">
        <v>124</v>
      </c>
      <c r="E204" s="295">
        <v>183</v>
      </c>
      <c r="F204" s="295">
        <v>31</v>
      </c>
      <c r="G204" s="295">
        <v>8</v>
      </c>
      <c r="H204" s="295">
        <v>21</v>
      </c>
      <c r="I204" s="429" t="s">
        <v>68</v>
      </c>
    </row>
    <row r="205" spans="1:9" ht="15" customHeight="1">
      <c r="B205" s="121">
        <v>2020</v>
      </c>
      <c r="C205" s="427">
        <v>323</v>
      </c>
      <c r="D205" s="122">
        <v>69</v>
      </c>
      <c r="E205" s="122">
        <v>193</v>
      </c>
      <c r="F205" s="122">
        <v>28</v>
      </c>
      <c r="G205" s="122">
        <v>11</v>
      </c>
      <c r="H205" s="122">
        <v>22</v>
      </c>
      <c r="I205" s="122" t="s">
        <v>68</v>
      </c>
    </row>
    <row r="206" spans="1:9" ht="15" customHeight="1">
      <c r="B206" s="121">
        <v>2021</v>
      </c>
      <c r="C206" s="427">
        <v>344</v>
      </c>
      <c r="D206" s="430">
        <v>74</v>
      </c>
      <c r="E206" s="430">
        <v>218</v>
      </c>
      <c r="F206" s="430">
        <v>18</v>
      </c>
      <c r="G206" s="430">
        <v>11</v>
      </c>
      <c r="H206" s="430">
        <v>23</v>
      </c>
      <c r="I206" s="430" t="s">
        <v>68</v>
      </c>
    </row>
    <row r="207" spans="1:9" ht="15" customHeight="1">
      <c r="B207" s="128"/>
      <c r="C207" s="427"/>
      <c r="D207" s="430"/>
      <c r="E207" s="430"/>
      <c r="F207" s="430"/>
      <c r="G207" s="432"/>
      <c r="H207" s="430"/>
      <c r="I207" s="430"/>
    </row>
    <row r="208" spans="1:9" ht="15" customHeight="1">
      <c r="A208" s="23" t="s">
        <v>35</v>
      </c>
      <c r="B208" s="128">
        <v>2017</v>
      </c>
      <c r="C208" s="427">
        <v>461</v>
      </c>
      <c r="D208" s="295">
        <v>232</v>
      </c>
      <c r="E208" s="295">
        <v>85</v>
      </c>
      <c r="F208" s="295">
        <v>40</v>
      </c>
      <c r="G208" s="295">
        <v>2</v>
      </c>
      <c r="H208" s="295">
        <v>69</v>
      </c>
      <c r="I208" s="295">
        <v>33</v>
      </c>
    </row>
    <row r="209" spans="1:9" ht="15" customHeight="1">
      <c r="B209" s="128">
        <v>2018</v>
      </c>
      <c r="C209" s="502">
        <v>360</v>
      </c>
      <c r="D209" s="429">
        <v>175</v>
      </c>
      <c r="E209" s="429">
        <v>89</v>
      </c>
      <c r="F209" s="429">
        <v>36</v>
      </c>
      <c r="G209" s="429">
        <v>2</v>
      </c>
      <c r="H209" s="429">
        <v>58</v>
      </c>
      <c r="I209" s="429" t="s">
        <v>68</v>
      </c>
    </row>
    <row r="210" spans="1:9" ht="15" customHeight="1">
      <c r="B210" s="121">
        <v>2019</v>
      </c>
      <c r="C210" s="427">
        <v>416</v>
      </c>
      <c r="D210" s="295">
        <v>197</v>
      </c>
      <c r="E210" s="295">
        <v>90</v>
      </c>
      <c r="F210" s="295">
        <v>22</v>
      </c>
      <c r="G210" s="295" t="s">
        <v>68</v>
      </c>
      <c r="H210" s="295">
        <v>78</v>
      </c>
      <c r="I210" s="295">
        <v>29</v>
      </c>
    </row>
    <row r="211" spans="1:9" ht="15" customHeight="1">
      <c r="B211" s="121">
        <v>2020</v>
      </c>
      <c r="C211" s="427">
        <v>399</v>
      </c>
      <c r="D211" s="122">
        <v>192</v>
      </c>
      <c r="E211" s="122">
        <v>85</v>
      </c>
      <c r="F211" s="122">
        <v>13</v>
      </c>
      <c r="G211" s="122" t="s">
        <v>68</v>
      </c>
      <c r="H211" s="122">
        <v>80</v>
      </c>
      <c r="I211" s="122">
        <v>29</v>
      </c>
    </row>
    <row r="212" spans="1:9" ht="15" customHeight="1">
      <c r="B212" s="121">
        <v>2021</v>
      </c>
      <c r="C212" s="427">
        <v>40</v>
      </c>
      <c r="D212" s="430">
        <v>6</v>
      </c>
      <c r="E212" s="430">
        <v>34</v>
      </c>
      <c r="F212" s="431" t="s">
        <v>68</v>
      </c>
      <c r="G212" s="431" t="s">
        <v>68</v>
      </c>
      <c r="H212" s="430" t="s">
        <v>68</v>
      </c>
      <c r="I212" s="431" t="s">
        <v>68</v>
      </c>
    </row>
    <row r="213" spans="1:9" ht="15" customHeight="1">
      <c r="B213" s="128"/>
      <c r="C213" s="427"/>
      <c r="D213" s="430"/>
      <c r="E213" s="430"/>
      <c r="F213" s="431"/>
      <c r="G213" s="431"/>
      <c r="H213" s="430"/>
      <c r="I213" s="431"/>
    </row>
    <row r="214" spans="1:9" ht="15" customHeight="1">
      <c r="A214" s="23" t="s">
        <v>36</v>
      </c>
      <c r="B214" s="128">
        <v>2017</v>
      </c>
      <c r="C214" s="427">
        <v>82</v>
      </c>
      <c r="D214" s="295">
        <v>11</v>
      </c>
      <c r="E214" s="295">
        <v>10</v>
      </c>
      <c r="F214" s="431" t="s">
        <v>68</v>
      </c>
      <c r="G214" s="431" t="s">
        <v>68</v>
      </c>
      <c r="H214" s="295">
        <v>61</v>
      </c>
      <c r="I214" s="431" t="s">
        <v>68</v>
      </c>
    </row>
    <row r="215" spans="1:9" ht="15" customHeight="1">
      <c r="B215" s="128">
        <v>2018</v>
      </c>
      <c r="C215" s="502">
        <v>69</v>
      </c>
      <c r="D215" s="429">
        <v>12</v>
      </c>
      <c r="E215" s="429">
        <v>10</v>
      </c>
      <c r="F215" s="429" t="s">
        <v>68</v>
      </c>
      <c r="G215" s="429" t="s">
        <v>68</v>
      </c>
      <c r="H215" s="429">
        <v>47</v>
      </c>
      <c r="I215" s="429" t="s">
        <v>68</v>
      </c>
    </row>
    <row r="216" spans="1:9" ht="15" customHeight="1">
      <c r="B216" s="121">
        <v>2019</v>
      </c>
      <c r="C216" s="427">
        <v>41</v>
      </c>
      <c r="D216" s="295">
        <v>9</v>
      </c>
      <c r="E216" s="295">
        <v>10</v>
      </c>
      <c r="F216" s="429" t="s">
        <v>68</v>
      </c>
      <c r="G216" s="429" t="s">
        <v>68</v>
      </c>
      <c r="H216" s="295">
        <v>22</v>
      </c>
      <c r="I216" s="429" t="s">
        <v>68</v>
      </c>
    </row>
    <row r="217" spans="1:9" ht="15" customHeight="1">
      <c r="B217" s="121">
        <v>2020</v>
      </c>
      <c r="C217" s="427">
        <v>40</v>
      </c>
      <c r="D217" s="122">
        <v>8</v>
      </c>
      <c r="E217" s="122">
        <v>10</v>
      </c>
      <c r="F217" s="122" t="s">
        <v>68</v>
      </c>
      <c r="G217" s="122" t="s">
        <v>68</v>
      </c>
      <c r="H217" s="122">
        <v>22</v>
      </c>
      <c r="I217" s="122" t="s">
        <v>68</v>
      </c>
    </row>
    <row r="218" spans="1:9" ht="15" customHeight="1">
      <c r="B218" s="121">
        <v>2021</v>
      </c>
      <c r="C218" s="427">
        <v>37</v>
      </c>
      <c r="D218" s="430">
        <v>10</v>
      </c>
      <c r="E218" s="430">
        <v>11</v>
      </c>
      <c r="F218" s="430" t="s">
        <v>68</v>
      </c>
      <c r="G218" s="431" t="s">
        <v>68</v>
      </c>
      <c r="H218" s="430">
        <v>16</v>
      </c>
      <c r="I218" s="431" t="s">
        <v>68</v>
      </c>
    </row>
    <row r="219" spans="1:9" ht="15" customHeight="1">
      <c r="B219" s="128"/>
      <c r="C219" s="427"/>
      <c r="D219" s="430"/>
      <c r="E219" s="430"/>
      <c r="F219" s="430"/>
      <c r="G219" s="431"/>
      <c r="H219" s="430"/>
      <c r="I219" s="431"/>
    </row>
    <row r="220" spans="1:9" ht="15" customHeight="1">
      <c r="A220" s="23" t="s">
        <v>37</v>
      </c>
      <c r="B220" s="128">
        <v>2017</v>
      </c>
      <c r="C220" s="427">
        <v>442</v>
      </c>
      <c r="D220" s="295">
        <v>261</v>
      </c>
      <c r="E220" s="295">
        <v>28</v>
      </c>
      <c r="F220" s="295">
        <v>1</v>
      </c>
      <c r="G220" s="295" t="s">
        <v>68</v>
      </c>
      <c r="H220" s="295">
        <v>152</v>
      </c>
      <c r="I220" s="431" t="s">
        <v>68</v>
      </c>
    </row>
    <row r="221" spans="1:9" ht="15" customHeight="1">
      <c r="B221" s="128">
        <v>2018</v>
      </c>
      <c r="C221" s="502">
        <v>383</v>
      </c>
      <c r="D221" s="429">
        <v>192</v>
      </c>
      <c r="E221" s="429">
        <v>26</v>
      </c>
      <c r="F221" s="429">
        <v>1</v>
      </c>
      <c r="G221" s="429" t="s">
        <v>68</v>
      </c>
      <c r="H221" s="429">
        <v>164</v>
      </c>
      <c r="I221" s="429" t="s">
        <v>68</v>
      </c>
    </row>
    <row r="222" spans="1:9" ht="15" customHeight="1">
      <c r="B222" s="121">
        <v>2019</v>
      </c>
      <c r="C222" s="427">
        <v>372</v>
      </c>
      <c r="D222" s="295">
        <v>200</v>
      </c>
      <c r="E222" s="295">
        <v>30</v>
      </c>
      <c r="F222" s="295">
        <v>2</v>
      </c>
      <c r="G222" s="429" t="s">
        <v>68</v>
      </c>
      <c r="H222" s="295">
        <v>140</v>
      </c>
      <c r="I222" s="429" t="s">
        <v>68</v>
      </c>
    </row>
    <row r="223" spans="1:9" ht="15" customHeight="1">
      <c r="B223" s="121">
        <v>2020</v>
      </c>
      <c r="C223" s="427">
        <v>399</v>
      </c>
      <c r="D223" s="122">
        <v>230</v>
      </c>
      <c r="E223" s="122">
        <v>32</v>
      </c>
      <c r="F223" s="122">
        <v>1</v>
      </c>
      <c r="G223" s="122" t="s">
        <v>68</v>
      </c>
      <c r="H223" s="122">
        <v>136</v>
      </c>
      <c r="I223" s="122" t="s">
        <v>68</v>
      </c>
    </row>
    <row r="224" spans="1:9" ht="15" customHeight="1">
      <c r="B224" s="121">
        <v>2021</v>
      </c>
      <c r="C224" s="427">
        <v>303</v>
      </c>
      <c r="D224" s="430">
        <v>225</v>
      </c>
      <c r="E224" s="430">
        <v>30</v>
      </c>
      <c r="F224" s="430">
        <v>2</v>
      </c>
      <c r="G224" s="430" t="s">
        <v>68</v>
      </c>
      <c r="H224" s="430">
        <v>46</v>
      </c>
      <c r="I224" s="430" t="s">
        <v>68</v>
      </c>
    </row>
    <row r="225" spans="1:9" ht="15" customHeight="1">
      <c r="B225" s="128"/>
      <c r="C225" s="427"/>
      <c r="D225" s="430"/>
      <c r="E225" s="430"/>
      <c r="F225" s="430"/>
      <c r="G225" s="430"/>
      <c r="H225" s="430"/>
      <c r="I225" s="430"/>
    </row>
    <row r="226" spans="1:9" ht="15" customHeight="1">
      <c r="A226" s="23" t="s">
        <v>38</v>
      </c>
      <c r="B226" s="128">
        <v>2017</v>
      </c>
      <c r="C226" s="427">
        <v>1308</v>
      </c>
      <c r="D226" s="295">
        <v>406</v>
      </c>
      <c r="E226" s="295">
        <v>328</v>
      </c>
      <c r="F226" s="295">
        <v>245</v>
      </c>
      <c r="G226" s="295">
        <v>33</v>
      </c>
      <c r="H226" s="295">
        <v>217</v>
      </c>
      <c r="I226" s="295">
        <v>79</v>
      </c>
    </row>
    <row r="227" spans="1:9" ht="15" customHeight="1">
      <c r="B227" s="128">
        <v>2018</v>
      </c>
      <c r="C227" s="502">
        <v>4302</v>
      </c>
      <c r="D227" s="429">
        <v>400</v>
      </c>
      <c r="E227" s="429">
        <v>341</v>
      </c>
      <c r="F227" s="429">
        <v>252</v>
      </c>
      <c r="G227" s="429">
        <v>39</v>
      </c>
      <c r="H227" s="429">
        <v>2097</v>
      </c>
      <c r="I227" s="429">
        <v>1173</v>
      </c>
    </row>
    <row r="228" spans="1:9" ht="15" customHeight="1">
      <c r="B228" s="121">
        <v>2019</v>
      </c>
      <c r="C228" s="427">
        <v>6079</v>
      </c>
      <c r="D228" s="295">
        <v>569</v>
      </c>
      <c r="E228" s="295">
        <v>473</v>
      </c>
      <c r="F228" s="295">
        <v>246</v>
      </c>
      <c r="G228" s="295">
        <v>51</v>
      </c>
      <c r="H228" s="295">
        <v>3017</v>
      </c>
      <c r="I228" s="295">
        <v>1723</v>
      </c>
    </row>
    <row r="229" spans="1:9" ht="15" customHeight="1">
      <c r="B229" s="121">
        <v>2020</v>
      </c>
      <c r="C229" s="427">
        <v>1907</v>
      </c>
      <c r="D229" s="122">
        <v>219</v>
      </c>
      <c r="E229" s="122">
        <v>142</v>
      </c>
      <c r="F229" s="122">
        <v>18</v>
      </c>
      <c r="G229" s="122">
        <v>6</v>
      </c>
      <c r="H229" s="122">
        <v>1522</v>
      </c>
      <c r="I229" s="122" t="s">
        <v>68</v>
      </c>
    </row>
    <row r="230" spans="1:9" ht="15" customHeight="1">
      <c r="B230" s="121">
        <v>2021</v>
      </c>
      <c r="C230" s="427">
        <v>993</v>
      </c>
      <c r="D230" s="430">
        <v>129</v>
      </c>
      <c r="E230" s="430">
        <v>149</v>
      </c>
      <c r="F230" s="430">
        <v>10</v>
      </c>
      <c r="G230" s="431">
        <v>3</v>
      </c>
      <c r="H230" s="430">
        <v>702</v>
      </c>
      <c r="I230" s="431" t="s">
        <v>68</v>
      </c>
    </row>
    <row r="231" spans="1:9" ht="15" customHeight="1">
      <c r="B231" s="128"/>
      <c r="C231" s="427"/>
      <c r="D231" s="430"/>
      <c r="E231" s="430"/>
      <c r="F231" s="430"/>
      <c r="G231" s="431"/>
      <c r="H231" s="430"/>
      <c r="I231" s="431"/>
    </row>
    <row r="232" spans="1:9" ht="15" customHeight="1">
      <c r="A232" s="23" t="s">
        <v>39</v>
      </c>
      <c r="B232" s="128">
        <v>2017</v>
      </c>
      <c r="C232" s="427">
        <v>95</v>
      </c>
      <c r="D232" s="295">
        <v>37</v>
      </c>
      <c r="E232" s="295">
        <v>36</v>
      </c>
      <c r="F232" s="295">
        <v>5</v>
      </c>
      <c r="G232" s="431" t="s">
        <v>68</v>
      </c>
      <c r="H232" s="295">
        <v>17</v>
      </c>
      <c r="I232" s="431" t="s">
        <v>68</v>
      </c>
    </row>
    <row r="233" spans="1:9" ht="15" customHeight="1">
      <c r="B233" s="128">
        <v>2018</v>
      </c>
      <c r="C233" s="502">
        <v>132</v>
      </c>
      <c r="D233" s="429">
        <v>55</v>
      </c>
      <c r="E233" s="429">
        <v>35</v>
      </c>
      <c r="F233" s="429">
        <v>4</v>
      </c>
      <c r="G233" s="429" t="s">
        <v>68</v>
      </c>
      <c r="H233" s="429">
        <v>38</v>
      </c>
      <c r="I233" s="429" t="s">
        <v>68</v>
      </c>
    </row>
    <row r="234" spans="1:9" ht="15" customHeight="1">
      <c r="B234" s="121">
        <v>2019</v>
      </c>
      <c r="C234" s="427">
        <v>133</v>
      </c>
      <c r="D234" s="295">
        <v>52</v>
      </c>
      <c r="E234" s="295">
        <v>35</v>
      </c>
      <c r="F234" s="295">
        <v>4</v>
      </c>
      <c r="G234" s="429" t="s">
        <v>68</v>
      </c>
      <c r="H234" s="295">
        <v>42</v>
      </c>
      <c r="I234" s="429" t="s">
        <v>68</v>
      </c>
    </row>
    <row r="235" spans="1:9" ht="15" customHeight="1">
      <c r="B235" s="121">
        <v>2020</v>
      </c>
      <c r="C235" s="427">
        <v>172</v>
      </c>
      <c r="D235" s="122">
        <v>65</v>
      </c>
      <c r="E235" s="122">
        <v>57</v>
      </c>
      <c r="F235" s="122">
        <v>4</v>
      </c>
      <c r="G235" s="122" t="s">
        <v>68</v>
      </c>
      <c r="H235" s="122">
        <v>46</v>
      </c>
      <c r="I235" s="122" t="s">
        <v>68</v>
      </c>
    </row>
    <row r="236" spans="1:9" ht="15" customHeight="1">
      <c r="B236" s="121">
        <v>2021</v>
      </c>
      <c r="C236" s="427">
        <v>173</v>
      </c>
      <c r="D236" s="430">
        <v>71</v>
      </c>
      <c r="E236" s="430">
        <v>37</v>
      </c>
      <c r="F236" s="430">
        <v>8</v>
      </c>
      <c r="G236" s="431" t="s">
        <v>68</v>
      </c>
      <c r="H236" s="430">
        <v>57</v>
      </c>
      <c r="I236" s="431" t="s">
        <v>68</v>
      </c>
    </row>
    <row r="237" spans="1:9" ht="15" customHeight="1">
      <c r="B237" s="128"/>
      <c r="C237" s="427"/>
      <c r="D237" s="430"/>
      <c r="E237" s="430"/>
      <c r="F237" s="430"/>
      <c r="G237" s="431"/>
      <c r="H237" s="430"/>
      <c r="I237" s="431"/>
    </row>
    <row r="238" spans="1:9" ht="15" customHeight="1">
      <c r="A238" s="23" t="s">
        <v>40</v>
      </c>
      <c r="B238" s="128">
        <v>2017</v>
      </c>
      <c r="C238" s="427">
        <v>204</v>
      </c>
      <c r="D238" s="295">
        <v>50</v>
      </c>
      <c r="E238" s="295">
        <v>47</v>
      </c>
      <c r="F238" s="295">
        <v>3</v>
      </c>
      <c r="G238" s="431" t="s">
        <v>68</v>
      </c>
      <c r="H238" s="295">
        <v>104</v>
      </c>
      <c r="I238" s="431" t="s">
        <v>68</v>
      </c>
    </row>
    <row r="239" spans="1:9" ht="15" customHeight="1">
      <c r="B239" s="128">
        <v>2018</v>
      </c>
      <c r="C239" s="502">
        <v>183</v>
      </c>
      <c r="D239" s="429">
        <v>41</v>
      </c>
      <c r="E239" s="429">
        <v>47</v>
      </c>
      <c r="F239" s="429">
        <v>2</v>
      </c>
      <c r="G239" s="431" t="s">
        <v>68</v>
      </c>
      <c r="H239" s="429">
        <v>93</v>
      </c>
      <c r="I239" s="431" t="s">
        <v>68</v>
      </c>
    </row>
    <row r="240" spans="1:9" ht="15" customHeight="1">
      <c r="B240" s="121">
        <v>2019</v>
      </c>
      <c r="C240" s="427">
        <v>188</v>
      </c>
      <c r="D240" s="295">
        <v>42</v>
      </c>
      <c r="E240" s="295">
        <v>57</v>
      </c>
      <c r="F240" s="295" t="s">
        <v>68</v>
      </c>
      <c r="G240" s="431" t="s">
        <v>68</v>
      </c>
      <c r="H240" s="295">
        <v>89</v>
      </c>
      <c r="I240" s="431" t="s">
        <v>68</v>
      </c>
    </row>
    <row r="241" spans="1:9" ht="15" customHeight="1">
      <c r="B241" s="121">
        <v>2020</v>
      </c>
      <c r="C241" s="427">
        <v>171</v>
      </c>
      <c r="D241" s="122">
        <v>35</v>
      </c>
      <c r="E241" s="122">
        <v>59</v>
      </c>
      <c r="F241" s="122" t="s">
        <v>68</v>
      </c>
      <c r="G241" s="122" t="s">
        <v>68</v>
      </c>
      <c r="H241" s="122">
        <v>77</v>
      </c>
      <c r="I241" s="122" t="s">
        <v>68</v>
      </c>
    </row>
    <row r="242" spans="1:9" ht="15" customHeight="1">
      <c r="B242" s="121">
        <v>2021</v>
      </c>
      <c r="C242" s="427">
        <v>175</v>
      </c>
      <c r="D242" s="430">
        <v>32</v>
      </c>
      <c r="E242" s="430">
        <v>59</v>
      </c>
      <c r="F242" s="430">
        <v>14</v>
      </c>
      <c r="G242" s="430" t="s">
        <v>68</v>
      </c>
      <c r="H242" s="430">
        <v>70</v>
      </c>
      <c r="I242" s="430" t="s">
        <v>68</v>
      </c>
    </row>
    <row r="243" spans="1:9" ht="15" customHeight="1">
      <c r="B243" s="128"/>
      <c r="C243" s="427"/>
      <c r="D243" s="430"/>
      <c r="E243" s="430"/>
      <c r="F243" s="430"/>
      <c r="G243" s="432"/>
      <c r="H243" s="430"/>
      <c r="I243" s="430"/>
    </row>
    <row r="244" spans="1:9" ht="15" customHeight="1">
      <c r="A244" s="23" t="s">
        <v>41</v>
      </c>
      <c r="B244" s="128">
        <v>2017</v>
      </c>
      <c r="C244" s="427">
        <v>240</v>
      </c>
      <c r="D244" s="295">
        <v>59</v>
      </c>
      <c r="E244" s="295">
        <v>119</v>
      </c>
      <c r="F244" s="295">
        <v>14</v>
      </c>
      <c r="G244" s="432">
        <v>3</v>
      </c>
      <c r="H244" s="295">
        <v>45</v>
      </c>
      <c r="I244" s="295" t="s">
        <v>68</v>
      </c>
    </row>
    <row r="245" spans="1:9" ht="15" customHeight="1">
      <c r="B245" s="128">
        <v>2018</v>
      </c>
      <c r="C245" s="502">
        <v>191</v>
      </c>
      <c r="D245" s="429">
        <v>44</v>
      </c>
      <c r="E245" s="429">
        <v>134</v>
      </c>
      <c r="F245" s="429">
        <v>2</v>
      </c>
      <c r="G245" s="429">
        <v>1</v>
      </c>
      <c r="H245" s="429">
        <v>4</v>
      </c>
      <c r="I245" s="295">
        <v>6</v>
      </c>
    </row>
    <row r="246" spans="1:9" ht="15" customHeight="1">
      <c r="B246" s="121">
        <v>2019</v>
      </c>
      <c r="C246" s="427">
        <v>201</v>
      </c>
      <c r="D246" s="295">
        <v>60</v>
      </c>
      <c r="E246" s="295">
        <v>113</v>
      </c>
      <c r="F246" s="295">
        <v>5</v>
      </c>
      <c r="G246" s="295">
        <v>1</v>
      </c>
      <c r="H246" s="295">
        <v>17</v>
      </c>
      <c r="I246" s="295">
        <v>5</v>
      </c>
    </row>
    <row r="247" spans="1:9" ht="15" customHeight="1">
      <c r="B247" s="121">
        <v>2020</v>
      </c>
      <c r="C247" s="427">
        <v>243</v>
      </c>
      <c r="D247" s="122">
        <v>62</v>
      </c>
      <c r="E247" s="122">
        <v>139</v>
      </c>
      <c r="F247" s="122">
        <v>6</v>
      </c>
      <c r="G247" s="122">
        <v>2</v>
      </c>
      <c r="H247" s="122">
        <v>29</v>
      </c>
      <c r="I247" s="122">
        <v>5</v>
      </c>
    </row>
    <row r="248" spans="1:9" ht="15" customHeight="1">
      <c r="B248" s="121">
        <v>2021</v>
      </c>
      <c r="C248" s="427">
        <v>275</v>
      </c>
      <c r="D248" s="430">
        <v>83</v>
      </c>
      <c r="E248" s="430">
        <v>143</v>
      </c>
      <c r="F248" s="430">
        <v>10</v>
      </c>
      <c r="G248" s="431">
        <v>2</v>
      </c>
      <c r="H248" s="430">
        <v>37</v>
      </c>
      <c r="I248" s="431" t="s">
        <v>68</v>
      </c>
    </row>
    <row r="249" spans="1:9" ht="15" customHeight="1">
      <c r="B249" s="128"/>
      <c r="C249" s="427"/>
      <c r="D249" s="430"/>
      <c r="E249" s="430"/>
      <c r="F249" s="430"/>
      <c r="G249" s="431"/>
      <c r="H249" s="430"/>
      <c r="I249" s="431"/>
    </row>
    <row r="250" spans="1:9" ht="15" customHeight="1">
      <c r="A250" s="23" t="s">
        <v>42</v>
      </c>
      <c r="B250" s="128">
        <v>2017</v>
      </c>
      <c r="C250" s="427">
        <v>79</v>
      </c>
      <c r="D250" s="295">
        <v>10</v>
      </c>
      <c r="E250" s="295">
        <v>3</v>
      </c>
      <c r="F250" s="295">
        <v>1</v>
      </c>
      <c r="G250" s="431" t="s">
        <v>68</v>
      </c>
      <c r="H250" s="295">
        <v>65</v>
      </c>
      <c r="I250" s="431" t="s">
        <v>68</v>
      </c>
    </row>
    <row r="251" spans="1:9" ht="15" customHeight="1">
      <c r="B251" s="128">
        <v>2018</v>
      </c>
      <c r="C251" s="502">
        <v>78</v>
      </c>
      <c r="D251" s="429">
        <v>10</v>
      </c>
      <c r="E251" s="429">
        <v>3</v>
      </c>
      <c r="F251" s="429" t="s">
        <v>68</v>
      </c>
      <c r="G251" s="429" t="s">
        <v>68</v>
      </c>
      <c r="H251" s="429">
        <v>65</v>
      </c>
      <c r="I251" s="429" t="s">
        <v>68</v>
      </c>
    </row>
    <row r="252" spans="1:9" ht="15" customHeight="1">
      <c r="B252" s="121">
        <v>2019</v>
      </c>
      <c r="C252" s="427">
        <v>107</v>
      </c>
      <c r="D252" s="126">
        <v>18</v>
      </c>
      <c r="E252" s="126">
        <v>3</v>
      </c>
      <c r="F252" s="429">
        <v>6</v>
      </c>
      <c r="G252" s="429" t="s">
        <v>68</v>
      </c>
      <c r="H252" s="126">
        <v>80</v>
      </c>
      <c r="I252" s="429" t="s">
        <v>68</v>
      </c>
    </row>
    <row r="253" spans="1:9" ht="15" customHeight="1">
      <c r="B253" s="121">
        <v>2020</v>
      </c>
      <c r="C253" s="427">
        <v>125</v>
      </c>
      <c r="D253" s="126">
        <v>20</v>
      </c>
      <c r="E253" s="126">
        <v>12</v>
      </c>
      <c r="F253" s="126">
        <v>6</v>
      </c>
      <c r="G253" s="126">
        <v>2</v>
      </c>
      <c r="H253" s="126">
        <v>85</v>
      </c>
      <c r="I253" s="126" t="s">
        <v>68</v>
      </c>
    </row>
    <row r="254" spans="1:9" ht="15" customHeight="1">
      <c r="B254" s="121">
        <v>2021</v>
      </c>
      <c r="C254" s="427">
        <v>80</v>
      </c>
      <c r="D254" s="126">
        <v>29</v>
      </c>
      <c r="E254" s="126">
        <v>10</v>
      </c>
      <c r="F254" s="126">
        <v>6</v>
      </c>
      <c r="G254" s="126" t="s">
        <v>68</v>
      </c>
      <c r="H254" s="126">
        <v>35</v>
      </c>
      <c r="I254" s="126" t="s">
        <v>68</v>
      </c>
    </row>
    <row r="255" spans="1:9" ht="15" customHeight="1">
      <c r="B255" s="128"/>
      <c r="C255" s="427"/>
      <c r="D255" s="430"/>
      <c r="E255" s="430"/>
      <c r="F255" s="430"/>
      <c r="G255" s="430"/>
      <c r="H255" s="430"/>
      <c r="I255" s="126"/>
    </row>
    <row r="256" spans="1:9" ht="15" customHeight="1">
      <c r="A256" s="23" t="s">
        <v>43</v>
      </c>
      <c r="B256" s="128">
        <v>2017</v>
      </c>
      <c r="C256" s="427">
        <v>289</v>
      </c>
      <c r="D256" s="295">
        <v>194</v>
      </c>
      <c r="E256" s="295">
        <v>45</v>
      </c>
      <c r="F256" s="295">
        <v>11</v>
      </c>
      <c r="G256" s="295">
        <v>5</v>
      </c>
      <c r="H256" s="295">
        <v>34</v>
      </c>
      <c r="I256" s="126" t="s">
        <v>68</v>
      </c>
    </row>
    <row r="257" spans="1:9" ht="15" customHeight="1">
      <c r="B257" s="128">
        <v>2018</v>
      </c>
      <c r="C257" s="502">
        <v>256</v>
      </c>
      <c r="D257" s="429">
        <v>174</v>
      </c>
      <c r="E257" s="429">
        <v>37</v>
      </c>
      <c r="F257" s="429">
        <v>8</v>
      </c>
      <c r="G257" s="429">
        <v>3</v>
      </c>
      <c r="H257" s="429">
        <v>34</v>
      </c>
      <c r="I257" s="126" t="s">
        <v>68</v>
      </c>
    </row>
    <row r="258" spans="1:9" ht="15" customHeight="1">
      <c r="B258" s="121">
        <v>2019</v>
      </c>
      <c r="C258" s="427">
        <v>265</v>
      </c>
      <c r="D258" s="295">
        <v>191</v>
      </c>
      <c r="E258" s="295">
        <v>35</v>
      </c>
      <c r="F258" s="295">
        <v>6</v>
      </c>
      <c r="G258" s="295">
        <v>3</v>
      </c>
      <c r="H258" s="295">
        <v>30</v>
      </c>
      <c r="I258" s="126" t="s">
        <v>68</v>
      </c>
    </row>
    <row r="259" spans="1:9" ht="15" customHeight="1">
      <c r="B259" s="121">
        <v>2020</v>
      </c>
      <c r="C259" s="427">
        <v>253</v>
      </c>
      <c r="D259" s="122">
        <v>186</v>
      </c>
      <c r="E259" s="122">
        <v>39</v>
      </c>
      <c r="F259" s="122">
        <v>4</v>
      </c>
      <c r="G259" s="122">
        <v>2</v>
      </c>
      <c r="H259" s="122">
        <v>22</v>
      </c>
      <c r="I259" s="122" t="s">
        <v>68</v>
      </c>
    </row>
    <row r="260" spans="1:9" ht="15" customHeight="1">
      <c r="B260" s="121">
        <v>2021</v>
      </c>
      <c r="C260" s="427">
        <v>228</v>
      </c>
      <c r="D260" s="430">
        <v>166</v>
      </c>
      <c r="E260" s="430">
        <v>40</v>
      </c>
      <c r="F260" s="430">
        <v>2</v>
      </c>
      <c r="G260" s="431">
        <v>2</v>
      </c>
      <c r="H260" s="431">
        <v>18</v>
      </c>
      <c r="I260" s="431" t="s">
        <v>68</v>
      </c>
    </row>
    <row r="261" spans="1:9" ht="15" customHeight="1">
      <c r="B261" s="128"/>
      <c r="C261" s="427"/>
      <c r="D261" s="430"/>
      <c r="E261" s="430"/>
      <c r="F261" s="431"/>
      <c r="G261" s="431"/>
      <c r="H261" s="431"/>
      <c r="I261" s="431"/>
    </row>
    <row r="262" spans="1:9" ht="15" customHeight="1">
      <c r="A262" s="23" t="s">
        <v>44</v>
      </c>
      <c r="B262" s="128">
        <v>2017</v>
      </c>
      <c r="C262" s="427">
        <v>52</v>
      </c>
      <c r="D262" s="126">
        <v>14</v>
      </c>
      <c r="E262" s="126">
        <v>38</v>
      </c>
      <c r="F262" s="431" t="s">
        <v>68</v>
      </c>
      <c r="G262" s="431" t="s">
        <v>68</v>
      </c>
      <c r="H262" s="431" t="s">
        <v>68</v>
      </c>
      <c r="I262" s="431" t="s">
        <v>68</v>
      </c>
    </row>
    <row r="263" spans="1:9" ht="15" customHeight="1">
      <c r="B263" s="128">
        <v>2018</v>
      </c>
      <c r="C263" s="502">
        <v>47</v>
      </c>
      <c r="D263" s="429">
        <v>12</v>
      </c>
      <c r="E263" s="429">
        <v>35</v>
      </c>
      <c r="F263" s="431" t="s">
        <v>68</v>
      </c>
      <c r="G263" s="431" t="s">
        <v>68</v>
      </c>
      <c r="H263" s="431" t="s">
        <v>68</v>
      </c>
      <c r="I263" s="431" t="s">
        <v>68</v>
      </c>
    </row>
    <row r="264" spans="1:9" ht="15" customHeight="1">
      <c r="B264" s="121">
        <v>2019</v>
      </c>
      <c r="C264" s="427">
        <v>19</v>
      </c>
      <c r="D264" s="428">
        <v>12</v>
      </c>
      <c r="E264" s="428">
        <v>7</v>
      </c>
      <c r="F264" s="431" t="s">
        <v>68</v>
      </c>
      <c r="G264" s="431" t="s">
        <v>68</v>
      </c>
      <c r="H264" s="431" t="s">
        <v>68</v>
      </c>
      <c r="I264" s="431" t="s">
        <v>68</v>
      </c>
    </row>
    <row r="265" spans="1:9" ht="15" customHeight="1">
      <c r="B265" s="121">
        <v>2020</v>
      </c>
      <c r="C265" s="427">
        <v>43</v>
      </c>
      <c r="D265" s="122">
        <v>10</v>
      </c>
      <c r="E265" s="122">
        <v>33</v>
      </c>
      <c r="F265" s="122" t="s">
        <v>68</v>
      </c>
      <c r="G265" s="122" t="s">
        <v>68</v>
      </c>
      <c r="H265" s="122" t="s">
        <v>68</v>
      </c>
      <c r="I265" s="122" t="s">
        <v>68</v>
      </c>
    </row>
    <row r="266" spans="1:9" ht="15" customHeight="1">
      <c r="B266" s="121">
        <v>2021</v>
      </c>
      <c r="C266" s="427">
        <v>8</v>
      </c>
      <c r="D266" s="430" t="s">
        <v>68</v>
      </c>
      <c r="E266" s="430">
        <v>8</v>
      </c>
      <c r="F266" s="430" t="s">
        <v>68</v>
      </c>
      <c r="G266" s="431" t="s">
        <v>68</v>
      </c>
      <c r="H266" s="430" t="s">
        <v>68</v>
      </c>
      <c r="I266" s="431" t="s">
        <v>68</v>
      </c>
    </row>
    <row r="267" spans="1:9" ht="15" customHeight="1">
      <c r="B267" s="128"/>
      <c r="C267" s="427"/>
      <c r="D267" s="430"/>
      <c r="E267" s="430"/>
      <c r="F267" s="430"/>
      <c r="G267" s="431"/>
      <c r="H267" s="430"/>
      <c r="I267" s="431"/>
    </row>
    <row r="268" spans="1:9" ht="15" customHeight="1">
      <c r="A268" s="23" t="s">
        <v>45</v>
      </c>
      <c r="B268" s="128">
        <v>2017</v>
      </c>
      <c r="C268" s="427">
        <v>78</v>
      </c>
      <c r="D268" s="295">
        <v>48</v>
      </c>
      <c r="E268" s="295">
        <v>13</v>
      </c>
      <c r="F268" s="295">
        <v>3</v>
      </c>
      <c r="G268" s="431" t="s">
        <v>68</v>
      </c>
      <c r="H268" s="295">
        <v>14</v>
      </c>
      <c r="I268" s="431" t="s">
        <v>68</v>
      </c>
    </row>
    <row r="269" spans="1:9" ht="15" customHeight="1">
      <c r="B269" s="128">
        <v>2018</v>
      </c>
      <c r="C269" s="502">
        <v>82</v>
      </c>
      <c r="D269" s="429">
        <v>51</v>
      </c>
      <c r="E269" s="429">
        <v>13</v>
      </c>
      <c r="F269" s="429">
        <v>3</v>
      </c>
      <c r="G269" s="429" t="s">
        <v>68</v>
      </c>
      <c r="H269" s="429">
        <v>15</v>
      </c>
      <c r="I269" s="429" t="s">
        <v>68</v>
      </c>
    </row>
    <row r="270" spans="1:9" ht="15" customHeight="1">
      <c r="B270" s="121">
        <v>2019</v>
      </c>
      <c r="C270" s="427">
        <v>89</v>
      </c>
      <c r="D270" s="295">
        <v>59</v>
      </c>
      <c r="E270" s="295">
        <v>14</v>
      </c>
      <c r="F270" s="295">
        <v>3</v>
      </c>
      <c r="G270" s="429" t="s">
        <v>68</v>
      </c>
      <c r="H270" s="295">
        <v>13</v>
      </c>
      <c r="I270" s="429" t="s">
        <v>68</v>
      </c>
    </row>
    <row r="271" spans="1:9" ht="15" customHeight="1">
      <c r="B271" s="121">
        <v>2020</v>
      </c>
      <c r="C271" s="427">
        <v>78</v>
      </c>
      <c r="D271" s="126">
        <v>55</v>
      </c>
      <c r="E271" s="126">
        <v>13</v>
      </c>
      <c r="F271" s="126" t="s">
        <v>68</v>
      </c>
      <c r="G271" s="126" t="s">
        <v>68</v>
      </c>
      <c r="H271" s="126">
        <v>10</v>
      </c>
      <c r="I271" s="126" t="s">
        <v>68</v>
      </c>
    </row>
    <row r="272" spans="1:9" ht="15" customHeight="1">
      <c r="B272" s="121">
        <v>2021</v>
      </c>
      <c r="C272" s="427">
        <v>85</v>
      </c>
      <c r="D272" s="126">
        <v>59</v>
      </c>
      <c r="E272" s="126">
        <v>14</v>
      </c>
      <c r="F272" s="126">
        <v>1</v>
      </c>
      <c r="G272" s="126" t="s">
        <v>68</v>
      </c>
      <c r="H272" s="126">
        <v>11</v>
      </c>
      <c r="I272" s="126" t="s">
        <v>68</v>
      </c>
    </row>
    <row r="273" spans="1:9" ht="15" customHeight="1">
      <c r="B273" s="128"/>
      <c r="C273" s="427"/>
      <c r="D273" s="126"/>
      <c r="E273" s="126"/>
      <c r="F273" s="126"/>
      <c r="G273" s="126"/>
      <c r="H273" s="126"/>
      <c r="I273" s="126"/>
    </row>
    <row r="274" spans="1:9" ht="15" customHeight="1">
      <c r="A274" s="23" t="s">
        <v>46</v>
      </c>
      <c r="B274" s="128">
        <v>2017</v>
      </c>
      <c r="C274" s="427" t="s">
        <v>68</v>
      </c>
      <c r="D274" s="126" t="s">
        <v>68</v>
      </c>
      <c r="E274" s="126" t="s">
        <v>68</v>
      </c>
      <c r="F274" s="126" t="s">
        <v>68</v>
      </c>
      <c r="G274" s="126" t="s">
        <v>68</v>
      </c>
      <c r="H274" s="126" t="s">
        <v>68</v>
      </c>
      <c r="I274" s="126" t="s">
        <v>68</v>
      </c>
    </row>
    <row r="275" spans="1:9" ht="15" customHeight="1">
      <c r="B275" s="128">
        <v>2018</v>
      </c>
      <c r="C275" s="427" t="s">
        <v>68</v>
      </c>
      <c r="D275" s="126" t="s">
        <v>68</v>
      </c>
      <c r="E275" s="126" t="s">
        <v>68</v>
      </c>
      <c r="F275" s="126" t="s">
        <v>68</v>
      </c>
      <c r="G275" s="126" t="s">
        <v>68</v>
      </c>
      <c r="H275" s="126" t="s">
        <v>68</v>
      </c>
      <c r="I275" s="126" t="s">
        <v>68</v>
      </c>
    </row>
    <row r="276" spans="1:9" ht="15" customHeight="1">
      <c r="B276" s="121">
        <v>2019</v>
      </c>
      <c r="C276" s="427" t="s">
        <v>68</v>
      </c>
      <c r="D276" s="126" t="s">
        <v>68</v>
      </c>
      <c r="E276" s="126" t="s">
        <v>68</v>
      </c>
      <c r="F276" s="126" t="s">
        <v>68</v>
      </c>
      <c r="G276" s="126" t="s">
        <v>68</v>
      </c>
      <c r="H276" s="126" t="s">
        <v>68</v>
      </c>
      <c r="I276" s="126" t="s">
        <v>68</v>
      </c>
    </row>
    <row r="277" spans="1:9" ht="15" customHeight="1">
      <c r="B277" s="121">
        <v>2020</v>
      </c>
      <c r="C277" s="427" t="s">
        <v>68</v>
      </c>
      <c r="D277" s="122" t="s">
        <v>68</v>
      </c>
      <c r="E277" s="122" t="s">
        <v>68</v>
      </c>
      <c r="F277" s="122" t="s">
        <v>68</v>
      </c>
      <c r="G277" s="122" t="s">
        <v>68</v>
      </c>
      <c r="H277" s="122" t="s">
        <v>68</v>
      </c>
      <c r="I277" s="122" t="s">
        <v>68</v>
      </c>
    </row>
    <row r="278" spans="1:9" ht="15" customHeight="1">
      <c r="B278" s="121">
        <v>2021</v>
      </c>
      <c r="C278" s="427" t="s">
        <v>68</v>
      </c>
      <c r="D278" s="430" t="s">
        <v>68</v>
      </c>
      <c r="E278" s="430" t="s">
        <v>68</v>
      </c>
      <c r="F278" s="430" t="s">
        <v>68</v>
      </c>
      <c r="G278" s="431" t="s">
        <v>68</v>
      </c>
      <c r="H278" s="430" t="s">
        <v>68</v>
      </c>
      <c r="I278" s="430" t="s">
        <v>68</v>
      </c>
    </row>
    <row r="279" spans="1:9" ht="15" customHeight="1">
      <c r="B279" s="128"/>
      <c r="C279" s="427"/>
      <c r="D279" s="430"/>
      <c r="E279" s="430"/>
      <c r="F279" s="430"/>
      <c r="G279" s="431"/>
      <c r="H279" s="430"/>
      <c r="I279" s="430"/>
    </row>
    <row r="280" spans="1:9" ht="15" customHeight="1">
      <c r="A280" s="23" t="s">
        <v>47</v>
      </c>
      <c r="B280" s="128">
        <v>2017</v>
      </c>
      <c r="C280" s="427">
        <v>60</v>
      </c>
      <c r="D280" s="295">
        <v>16</v>
      </c>
      <c r="E280" s="295">
        <v>29</v>
      </c>
      <c r="F280" s="295">
        <v>7</v>
      </c>
      <c r="G280" s="431" t="s">
        <v>68</v>
      </c>
      <c r="H280" s="295">
        <v>6</v>
      </c>
      <c r="I280" s="295">
        <v>2</v>
      </c>
    </row>
    <row r="281" spans="1:9" ht="15" customHeight="1">
      <c r="B281" s="128">
        <v>2018</v>
      </c>
      <c r="C281" s="502">
        <v>46</v>
      </c>
      <c r="D281" s="429">
        <v>14</v>
      </c>
      <c r="E281" s="429">
        <v>22</v>
      </c>
      <c r="F281" s="429">
        <v>6</v>
      </c>
      <c r="G281" s="431" t="s">
        <v>68</v>
      </c>
      <c r="H281" s="429">
        <v>4</v>
      </c>
      <c r="I281" s="429" t="s">
        <v>68</v>
      </c>
    </row>
    <row r="282" spans="1:9" ht="15" customHeight="1">
      <c r="B282" s="121">
        <v>2019</v>
      </c>
      <c r="C282" s="427">
        <v>53</v>
      </c>
      <c r="D282" s="295">
        <v>16</v>
      </c>
      <c r="E282" s="295">
        <v>25</v>
      </c>
      <c r="F282" s="295">
        <v>5</v>
      </c>
      <c r="G282" s="431">
        <v>1</v>
      </c>
      <c r="H282" s="295">
        <v>5</v>
      </c>
      <c r="I282" s="295">
        <v>1</v>
      </c>
    </row>
    <row r="283" spans="1:9" ht="15" customHeight="1">
      <c r="B283" s="121">
        <v>2020</v>
      </c>
      <c r="C283" s="427">
        <v>56</v>
      </c>
      <c r="D283" s="122">
        <v>18</v>
      </c>
      <c r="E283" s="122">
        <v>24</v>
      </c>
      <c r="F283" s="122">
        <v>4</v>
      </c>
      <c r="G283" s="122" t="s">
        <v>68</v>
      </c>
      <c r="H283" s="122">
        <v>7</v>
      </c>
      <c r="I283" s="122">
        <v>3</v>
      </c>
    </row>
    <row r="284" spans="1:9" ht="15" customHeight="1">
      <c r="B284" s="121">
        <v>2021</v>
      </c>
      <c r="C284" s="427">
        <v>55</v>
      </c>
      <c r="D284" s="430">
        <v>17</v>
      </c>
      <c r="E284" s="430">
        <v>25</v>
      </c>
      <c r="F284" s="430">
        <v>2</v>
      </c>
      <c r="G284" s="430"/>
      <c r="H284" s="430">
        <v>5</v>
      </c>
      <c r="I284" s="431">
        <v>6</v>
      </c>
    </row>
    <row r="285" spans="1:9" ht="15" customHeight="1">
      <c r="B285" s="128"/>
      <c r="C285" s="427"/>
      <c r="D285" s="430"/>
      <c r="E285" s="430"/>
      <c r="F285" s="430"/>
      <c r="G285" s="430"/>
      <c r="H285" s="430"/>
      <c r="I285" s="431"/>
    </row>
    <row r="286" spans="1:9" ht="15" customHeight="1">
      <c r="A286" s="6" t="s">
        <v>48</v>
      </c>
      <c r="B286" s="128">
        <v>2017</v>
      </c>
      <c r="C286" s="427">
        <v>7264</v>
      </c>
      <c r="D286" s="295">
        <v>6113</v>
      </c>
      <c r="E286" s="295">
        <v>436</v>
      </c>
      <c r="F286" s="295">
        <v>335</v>
      </c>
      <c r="G286" s="295">
        <v>23</v>
      </c>
      <c r="H286" s="295">
        <v>357</v>
      </c>
      <c r="I286" s="431" t="s">
        <v>68</v>
      </c>
    </row>
    <row r="287" spans="1:9" ht="15" customHeight="1">
      <c r="B287" s="128">
        <v>2018</v>
      </c>
      <c r="C287" s="502">
        <v>6540</v>
      </c>
      <c r="D287" s="429">
        <v>5599</v>
      </c>
      <c r="E287" s="429">
        <v>418</v>
      </c>
      <c r="F287" s="429">
        <v>208</v>
      </c>
      <c r="G287" s="429">
        <v>25</v>
      </c>
      <c r="H287" s="429">
        <v>290</v>
      </c>
      <c r="I287" s="431" t="s">
        <v>68</v>
      </c>
    </row>
    <row r="288" spans="1:9" ht="15" customHeight="1">
      <c r="B288" s="121">
        <v>2019</v>
      </c>
      <c r="C288" s="427">
        <v>6305</v>
      </c>
      <c r="D288" s="295">
        <v>5600</v>
      </c>
      <c r="E288" s="295">
        <v>201</v>
      </c>
      <c r="F288" s="295">
        <v>160</v>
      </c>
      <c r="G288" s="295">
        <v>29</v>
      </c>
      <c r="H288" s="295">
        <v>315</v>
      </c>
      <c r="I288" s="431" t="s">
        <v>68</v>
      </c>
    </row>
    <row r="289" spans="1:9" ht="15" customHeight="1">
      <c r="B289" s="121">
        <v>2020</v>
      </c>
      <c r="C289" s="427">
        <v>5233</v>
      </c>
      <c r="D289" s="122">
        <v>4287</v>
      </c>
      <c r="E289" s="122">
        <v>485</v>
      </c>
      <c r="F289" s="122">
        <v>123</v>
      </c>
      <c r="G289" s="122">
        <v>6</v>
      </c>
      <c r="H289" s="122">
        <v>332</v>
      </c>
      <c r="I289" s="122" t="s">
        <v>68</v>
      </c>
    </row>
    <row r="290" spans="1:9" ht="15" customHeight="1">
      <c r="B290" s="121">
        <v>2021</v>
      </c>
      <c r="C290" s="427">
        <v>4589</v>
      </c>
      <c r="D290" s="430">
        <v>3499</v>
      </c>
      <c r="E290" s="430">
        <v>615</v>
      </c>
      <c r="F290" s="430">
        <v>126</v>
      </c>
      <c r="G290" s="431">
        <v>6</v>
      </c>
      <c r="H290" s="430">
        <v>343</v>
      </c>
      <c r="I290" s="430" t="s">
        <v>68</v>
      </c>
    </row>
    <row r="291" spans="1:9" ht="15" customHeight="1">
      <c r="B291" s="128"/>
      <c r="C291" s="427"/>
      <c r="D291" s="430"/>
      <c r="E291" s="430"/>
      <c r="F291" s="430"/>
      <c r="G291" s="430"/>
      <c r="H291" s="430"/>
      <c r="I291" s="432"/>
    </row>
    <row r="292" spans="1:9" ht="15" customHeight="1">
      <c r="A292" s="23" t="s">
        <v>49</v>
      </c>
      <c r="B292" s="128">
        <v>2017</v>
      </c>
      <c r="C292" s="427">
        <v>1977</v>
      </c>
      <c r="D292" s="295">
        <v>1319</v>
      </c>
      <c r="E292" s="295">
        <v>105</v>
      </c>
      <c r="F292" s="295">
        <v>22</v>
      </c>
      <c r="G292" s="295" t="s">
        <v>68</v>
      </c>
      <c r="H292" s="295">
        <v>531</v>
      </c>
      <c r="I292" s="432" t="s">
        <v>68</v>
      </c>
    </row>
    <row r="293" spans="1:9" ht="15" customHeight="1">
      <c r="B293" s="128">
        <v>2018</v>
      </c>
      <c r="C293" s="502">
        <v>1669</v>
      </c>
      <c r="D293" s="429">
        <v>973</v>
      </c>
      <c r="E293" s="429">
        <v>108</v>
      </c>
      <c r="F293" s="429">
        <v>30</v>
      </c>
      <c r="G293" s="295" t="s">
        <v>68</v>
      </c>
      <c r="H293" s="429">
        <v>543</v>
      </c>
      <c r="I293" s="295">
        <v>15</v>
      </c>
    </row>
    <row r="294" spans="1:9" ht="15" customHeight="1">
      <c r="B294" s="121">
        <v>2019</v>
      </c>
      <c r="C294" s="427">
        <v>1881</v>
      </c>
      <c r="D294" s="295">
        <v>1088</v>
      </c>
      <c r="E294" s="295">
        <v>137</v>
      </c>
      <c r="F294" s="295">
        <v>43</v>
      </c>
      <c r="G294" s="295" t="s">
        <v>68</v>
      </c>
      <c r="H294" s="295">
        <v>581</v>
      </c>
      <c r="I294" s="295">
        <v>32</v>
      </c>
    </row>
    <row r="295" spans="1:9" ht="15" customHeight="1">
      <c r="B295" s="121">
        <v>2020</v>
      </c>
      <c r="C295" s="427">
        <v>1542</v>
      </c>
      <c r="D295" s="122">
        <v>691</v>
      </c>
      <c r="E295" s="122">
        <v>141</v>
      </c>
      <c r="F295" s="122">
        <v>22</v>
      </c>
      <c r="G295" s="122" t="s">
        <v>68</v>
      </c>
      <c r="H295" s="122">
        <v>645</v>
      </c>
      <c r="I295" s="122">
        <v>43</v>
      </c>
    </row>
    <row r="296" spans="1:9" ht="15" customHeight="1">
      <c r="B296" s="121">
        <v>2021</v>
      </c>
      <c r="C296" s="427">
        <v>1240</v>
      </c>
      <c r="D296" s="430">
        <v>343</v>
      </c>
      <c r="E296" s="431">
        <v>121</v>
      </c>
      <c r="F296" s="430">
        <v>18</v>
      </c>
      <c r="G296" s="431" t="s">
        <v>68</v>
      </c>
      <c r="H296" s="430">
        <v>719</v>
      </c>
      <c r="I296" s="431">
        <v>39</v>
      </c>
    </row>
    <row r="297" spans="1:9" ht="15" customHeight="1">
      <c r="B297" s="128"/>
      <c r="C297" s="427"/>
      <c r="D297" s="430"/>
      <c r="E297" s="430"/>
      <c r="F297" s="430"/>
      <c r="G297" s="431"/>
      <c r="H297" s="430"/>
      <c r="I297" s="431"/>
    </row>
    <row r="298" spans="1:9" ht="15" customHeight="1">
      <c r="A298" s="23" t="s">
        <v>50</v>
      </c>
      <c r="B298" s="128">
        <v>2017</v>
      </c>
      <c r="C298" s="427">
        <v>5</v>
      </c>
      <c r="D298" s="295" t="s">
        <v>68</v>
      </c>
      <c r="E298" s="295">
        <v>5</v>
      </c>
      <c r="F298" s="295" t="s">
        <v>68</v>
      </c>
      <c r="G298" s="295" t="s">
        <v>68</v>
      </c>
      <c r="H298" s="295" t="s">
        <v>68</v>
      </c>
      <c r="I298" s="295" t="s">
        <v>68</v>
      </c>
    </row>
    <row r="299" spans="1:9" ht="15" customHeight="1">
      <c r="B299" s="128">
        <v>2018</v>
      </c>
      <c r="C299" s="502">
        <v>10</v>
      </c>
      <c r="D299" s="295" t="s">
        <v>68</v>
      </c>
      <c r="E299" s="429">
        <v>7</v>
      </c>
      <c r="F299" s="295">
        <v>3</v>
      </c>
      <c r="G299" s="295" t="s">
        <v>68</v>
      </c>
      <c r="H299" s="295" t="s">
        <v>68</v>
      </c>
      <c r="I299" s="295" t="s">
        <v>68</v>
      </c>
    </row>
    <row r="300" spans="1:9" ht="15" customHeight="1">
      <c r="B300" s="121">
        <v>2019</v>
      </c>
      <c r="C300" s="427">
        <v>2</v>
      </c>
      <c r="D300" s="295" t="s">
        <v>68</v>
      </c>
      <c r="E300" s="428">
        <v>1</v>
      </c>
      <c r="F300" s="428">
        <v>1</v>
      </c>
      <c r="G300" s="295" t="s">
        <v>68</v>
      </c>
      <c r="H300" s="295" t="s">
        <v>68</v>
      </c>
      <c r="I300" s="295" t="s">
        <v>68</v>
      </c>
    </row>
    <row r="301" spans="1:9" ht="15" customHeight="1">
      <c r="B301" s="121">
        <v>2020</v>
      </c>
      <c r="C301" s="427">
        <v>3</v>
      </c>
      <c r="D301" s="122" t="s">
        <v>68</v>
      </c>
      <c r="E301" s="122">
        <v>3</v>
      </c>
      <c r="F301" s="122" t="s">
        <v>68</v>
      </c>
      <c r="G301" s="122" t="s">
        <v>68</v>
      </c>
      <c r="H301" s="122" t="s">
        <v>68</v>
      </c>
      <c r="I301" s="122" t="s">
        <v>68</v>
      </c>
    </row>
    <row r="302" spans="1:9" ht="15" customHeight="1">
      <c r="B302" s="121">
        <v>2021</v>
      </c>
      <c r="C302" s="427">
        <v>7</v>
      </c>
      <c r="D302" s="430">
        <v>1</v>
      </c>
      <c r="E302" s="430">
        <v>6</v>
      </c>
      <c r="F302" s="430" t="s">
        <v>68</v>
      </c>
      <c r="G302" s="431" t="s">
        <v>68</v>
      </c>
      <c r="H302" s="430" t="s">
        <v>68</v>
      </c>
      <c r="I302" s="431" t="s">
        <v>68</v>
      </c>
    </row>
    <row r="303" spans="1:9" ht="15" customHeight="1">
      <c r="B303" s="128"/>
      <c r="C303" s="427"/>
      <c r="D303" s="430"/>
      <c r="E303" s="430"/>
      <c r="F303" s="430"/>
      <c r="G303" s="431"/>
      <c r="H303" s="430"/>
      <c r="I303" s="431"/>
    </row>
    <row r="304" spans="1:9" ht="15" customHeight="1">
      <c r="A304" s="23" t="s">
        <v>51</v>
      </c>
      <c r="B304" s="128">
        <v>2017</v>
      </c>
      <c r="C304" s="427">
        <v>738</v>
      </c>
      <c r="D304" s="295">
        <v>560</v>
      </c>
      <c r="E304" s="295">
        <v>34</v>
      </c>
      <c r="F304" s="431">
        <v>7</v>
      </c>
      <c r="G304" s="431" t="s">
        <v>68</v>
      </c>
      <c r="H304" s="295">
        <v>137</v>
      </c>
      <c r="I304" s="431" t="s">
        <v>68</v>
      </c>
    </row>
    <row r="305" spans="1:9" ht="15" customHeight="1">
      <c r="B305" s="128">
        <v>2018</v>
      </c>
      <c r="C305" s="502">
        <v>618</v>
      </c>
      <c r="D305" s="429">
        <v>584</v>
      </c>
      <c r="E305" s="429">
        <v>29</v>
      </c>
      <c r="F305" s="429">
        <v>5</v>
      </c>
      <c r="G305" s="431" t="s">
        <v>68</v>
      </c>
      <c r="H305" s="429" t="s">
        <v>68</v>
      </c>
      <c r="I305" s="431" t="s">
        <v>68</v>
      </c>
    </row>
    <row r="306" spans="1:9" ht="15" customHeight="1">
      <c r="B306" s="121">
        <v>2019</v>
      </c>
      <c r="C306" s="427">
        <v>365</v>
      </c>
      <c r="D306" s="428">
        <v>291</v>
      </c>
      <c r="E306" s="428">
        <v>31</v>
      </c>
      <c r="F306" s="126">
        <v>2</v>
      </c>
      <c r="G306" s="431" t="s">
        <v>68</v>
      </c>
      <c r="H306" s="431">
        <v>41</v>
      </c>
      <c r="I306" s="431" t="s">
        <v>68</v>
      </c>
    </row>
    <row r="307" spans="1:9" ht="15" customHeight="1">
      <c r="B307" s="121">
        <v>2020</v>
      </c>
      <c r="C307" s="427">
        <v>331</v>
      </c>
      <c r="D307" s="122">
        <v>289</v>
      </c>
      <c r="E307" s="122">
        <v>33</v>
      </c>
      <c r="F307" s="122">
        <v>9</v>
      </c>
      <c r="G307" s="122" t="s">
        <v>68</v>
      </c>
      <c r="H307" s="122" t="s">
        <v>68</v>
      </c>
      <c r="I307" s="122" t="s">
        <v>68</v>
      </c>
    </row>
    <row r="308" spans="1:9" ht="15" customHeight="1">
      <c r="B308" s="121">
        <v>2021</v>
      </c>
      <c r="C308" s="427">
        <v>176</v>
      </c>
      <c r="D308" s="430">
        <v>86</v>
      </c>
      <c r="E308" s="430">
        <v>37</v>
      </c>
      <c r="F308" s="431">
        <v>2</v>
      </c>
      <c r="G308" s="431" t="s">
        <v>68</v>
      </c>
      <c r="H308" s="430">
        <v>51</v>
      </c>
      <c r="I308" s="431" t="s">
        <v>68</v>
      </c>
    </row>
    <row r="309" spans="1:9" ht="15" customHeight="1">
      <c r="B309" s="128"/>
      <c r="C309" s="427"/>
      <c r="D309" s="430"/>
      <c r="E309" s="430"/>
      <c r="F309" s="430"/>
      <c r="G309" s="431"/>
      <c r="H309" s="430"/>
      <c r="I309" s="431"/>
    </row>
    <row r="310" spans="1:9" ht="15" customHeight="1">
      <c r="A310" s="23" t="s">
        <v>52</v>
      </c>
      <c r="B310" s="128">
        <v>2017</v>
      </c>
      <c r="C310" s="427">
        <v>215</v>
      </c>
      <c r="D310" s="295">
        <v>110</v>
      </c>
      <c r="E310" s="295">
        <v>46</v>
      </c>
      <c r="F310" s="431" t="s">
        <v>68</v>
      </c>
      <c r="G310" s="431" t="s">
        <v>68</v>
      </c>
      <c r="H310" s="295">
        <v>59</v>
      </c>
      <c r="I310" s="431" t="s">
        <v>68</v>
      </c>
    </row>
    <row r="311" spans="1:9" ht="15" customHeight="1">
      <c r="B311" s="128">
        <v>2018</v>
      </c>
      <c r="C311" s="502">
        <v>227</v>
      </c>
      <c r="D311" s="429">
        <v>112</v>
      </c>
      <c r="E311" s="429">
        <v>45</v>
      </c>
      <c r="F311" s="431" t="s">
        <v>68</v>
      </c>
      <c r="G311" s="431" t="s">
        <v>68</v>
      </c>
      <c r="H311" s="429">
        <v>70</v>
      </c>
      <c r="I311" s="431" t="s">
        <v>68</v>
      </c>
    </row>
    <row r="312" spans="1:9" ht="15" customHeight="1">
      <c r="B312" s="121">
        <v>2019</v>
      </c>
      <c r="C312" s="427">
        <v>236</v>
      </c>
      <c r="D312" s="295">
        <v>112</v>
      </c>
      <c r="E312" s="295">
        <v>47</v>
      </c>
      <c r="F312" s="431" t="s">
        <v>68</v>
      </c>
      <c r="G312" s="431" t="s">
        <v>68</v>
      </c>
      <c r="H312" s="295">
        <v>77</v>
      </c>
      <c r="I312" s="431" t="s">
        <v>68</v>
      </c>
    </row>
    <row r="313" spans="1:9" ht="15" customHeight="1">
      <c r="B313" s="121">
        <v>2020</v>
      </c>
      <c r="C313" s="427">
        <v>241</v>
      </c>
      <c r="D313" s="122">
        <v>112</v>
      </c>
      <c r="E313" s="122">
        <v>52</v>
      </c>
      <c r="F313" s="122" t="s">
        <v>68</v>
      </c>
      <c r="G313" s="122" t="s">
        <v>68</v>
      </c>
      <c r="H313" s="122">
        <v>77</v>
      </c>
      <c r="I313" s="122" t="s">
        <v>68</v>
      </c>
    </row>
    <row r="314" spans="1:9" ht="15" customHeight="1">
      <c r="B314" s="121">
        <v>2021</v>
      </c>
      <c r="C314" s="427">
        <v>242</v>
      </c>
      <c r="D314" s="430">
        <v>112</v>
      </c>
      <c r="E314" s="430">
        <v>53</v>
      </c>
      <c r="F314" s="430" t="s">
        <v>68</v>
      </c>
      <c r="G314" s="431" t="s">
        <v>68</v>
      </c>
      <c r="H314" s="430">
        <v>77</v>
      </c>
      <c r="I314" s="431" t="s">
        <v>68</v>
      </c>
    </row>
    <row r="315" spans="1:9" ht="15" customHeight="1">
      <c r="B315" s="128"/>
      <c r="C315" s="427"/>
      <c r="D315" s="430"/>
      <c r="E315" s="430"/>
      <c r="F315" s="430"/>
      <c r="G315" s="431"/>
      <c r="H315" s="430"/>
      <c r="I315" s="431"/>
    </row>
    <row r="316" spans="1:9" ht="15" customHeight="1">
      <c r="A316" s="23" t="s">
        <v>53</v>
      </c>
      <c r="B316" s="128">
        <v>2017</v>
      </c>
      <c r="C316" s="427">
        <v>149</v>
      </c>
      <c r="D316" s="295">
        <v>83</v>
      </c>
      <c r="E316" s="295">
        <v>46</v>
      </c>
      <c r="F316" s="295">
        <v>16</v>
      </c>
      <c r="G316" s="431" t="s">
        <v>68</v>
      </c>
      <c r="H316" s="431">
        <v>4</v>
      </c>
      <c r="I316" s="431" t="s">
        <v>68</v>
      </c>
    </row>
    <row r="317" spans="1:9" ht="15" customHeight="1">
      <c r="B317" s="128">
        <v>2018</v>
      </c>
      <c r="C317" s="502">
        <v>157</v>
      </c>
      <c r="D317" s="429">
        <v>90</v>
      </c>
      <c r="E317" s="429">
        <v>43</v>
      </c>
      <c r="F317" s="429">
        <v>18</v>
      </c>
      <c r="G317" s="429" t="s">
        <v>68</v>
      </c>
      <c r="H317" s="429">
        <v>6</v>
      </c>
      <c r="I317" s="429" t="s">
        <v>68</v>
      </c>
    </row>
    <row r="318" spans="1:9" ht="15" customHeight="1">
      <c r="B318" s="121">
        <v>2019</v>
      </c>
      <c r="C318" s="427">
        <v>159</v>
      </c>
      <c r="D318" s="295">
        <v>89</v>
      </c>
      <c r="E318" s="295">
        <v>56</v>
      </c>
      <c r="F318" s="295">
        <v>8</v>
      </c>
      <c r="G318" s="429" t="s">
        <v>68</v>
      </c>
      <c r="H318" s="295">
        <v>6</v>
      </c>
      <c r="I318" s="429" t="s">
        <v>68</v>
      </c>
    </row>
    <row r="319" spans="1:9" ht="15" customHeight="1">
      <c r="B319" s="121">
        <v>2020</v>
      </c>
      <c r="C319" s="427">
        <v>155</v>
      </c>
      <c r="D319" s="122">
        <v>72</v>
      </c>
      <c r="E319" s="122">
        <v>75</v>
      </c>
      <c r="F319" s="122">
        <v>2</v>
      </c>
      <c r="G319" s="122" t="s">
        <v>68</v>
      </c>
      <c r="H319" s="122">
        <v>6</v>
      </c>
      <c r="I319" s="122" t="s">
        <v>68</v>
      </c>
    </row>
    <row r="320" spans="1:9" ht="15" customHeight="1">
      <c r="B320" s="121">
        <v>2021</v>
      </c>
      <c r="C320" s="427">
        <v>196</v>
      </c>
      <c r="D320" s="430">
        <v>85</v>
      </c>
      <c r="E320" s="430">
        <v>102</v>
      </c>
      <c r="F320" s="430">
        <v>3</v>
      </c>
      <c r="G320" s="431" t="s">
        <v>68</v>
      </c>
      <c r="H320" s="430">
        <v>6</v>
      </c>
      <c r="I320" s="431" t="s">
        <v>68</v>
      </c>
    </row>
    <row r="321" spans="1:9" ht="15" customHeight="1">
      <c r="B321" s="128"/>
      <c r="C321" s="427"/>
      <c r="D321" s="430"/>
      <c r="E321" s="430"/>
      <c r="F321" s="430"/>
      <c r="G321" s="431"/>
      <c r="H321" s="430"/>
      <c r="I321" s="431"/>
    </row>
    <row r="322" spans="1:9" ht="15" customHeight="1">
      <c r="A322" s="23" t="s">
        <v>54</v>
      </c>
      <c r="B322" s="128">
        <v>2017</v>
      </c>
      <c r="C322" s="427">
        <v>375</v>
      </c>
      <c r="D322" s="295">
        <v>341</v>
      </c>
      <c r="E322" s="295">
        <v>11</v>
      </c>
      <c r="F322" s="295">
        <v>12</v>
      </c>
      <c r="G322" s="431" t="s">
        <v>68</v>
      </c>
      <c r="H322" s="295">
        <v>11</v>
      </c>
      <c r="I322" s="431" t="s">
        <v>68</v>
      </c>
    </row>
    <row r="323" spans="1:9" ht="15" customHeight="1">
      <c r="B323" s="128">
        <v>2018</v>
      </c>
      <c r="C323" s="502">
        <v>377</v>
      </c>
      <c r="D323" s="429">
        <v>356</v>
      </c>
      <c r="E323" s="429">
        <v>14</v>
      </c>
      <c r="F323" s="429">
        <v>1</v>
      </c>
      <c r="G323" s="431" t="s">
        <v>68</v>
      </c>
      <c r="H323" s="429">
        <v>6</v>
      </c>
      <c r="I323" s="431" t="s">
        <v>68</v>
      </c>
    </row>
    <row r="324" spans="1:9" ht="15" customHeight="1">
      <c r="B324" s="121">
        <v>2019</v>
      </c>
      <c r="C324" s="427">
        <v>327</v>
      </c>
      <c r="D324" s="295">
        <v>299</v>
      </c>
      <c r="E324" s="295">
        <v>14</v>
      </c>
      <c r="F324" s="295">
        <v>3</v>
      </c>
      <c r="G324" s="431" t="s">
        <v>68</v>
      </c>
      <c r="H324" s="295">
        <v>11</v>
      </c>
      <c r="I324" s="431" t="s">
        <v>68</v>
      </c>
    </row>
    <row r="325" spans="1:9" ht="15" customHeight="1">
      <c r="B325" s="121">
        <v>2020</v>
      </c>
      <c r="C325" s="427">
        <v>302</v>
      </c>
      <c r="D325" s="430">
        <v>271</v>
      </c>
      <c r="E325" s="430">
        <v>16</v>
      </c>
      <c r="F325" s="430">
        <v>3</v>
      </c>
      <c r="G325" s="431" t="s">
        <v>68</v>
      </c>
      <c r="H325" s="430">
        <v>12</v>
      </c>
      <c r="I325" s="431" t="s">
        <v>68</v>
      </c>
    </row>
    <row r="326" spans="1:9" ht="15" customHeight="1">
      <c r="B326" s="121">
        <v>2021</v>
      </c>
      <c r="C326" s="427">
        <v>279</v>
      </c>
      <c r="D326" s="430">
        <v>238</v>
      </c>
      <c r="E326" s="430">
        <v>18</v>
      </c>
      <c r="F326" s="430">
        <v>3</v>
      </c>
      <c r="G326" s="431" t="s">
        <v>68</v>
      </c>
      <c r="H326" s="430">
        <v>20</v>
      </c>
      <c r="I326" s="431" t="s">
        <v>68</v>
      </c>
    </row>
    <row r="327" spans="1:9" ht="15" customHeight="1">
      <c r="B327" s="128"/>
      <c r="C327" s="427"/>
      <c r="D327" s="430"/>
      <c r="E327" s="430"/>
      <c r="F327" s="430"/>
      <c r="G327" s="431"/>
      <c r="H327" s="430"/>
      <c r="I327" s="431"/>
    </row>
    <row r="328" spans="1:9" ht="15" customHeight="1">
      <c r="A328" s="37" t="s">
        <v>55</v>
      </c>
      <c r="B328" s="128">
        <v>2017</v>
      </c>
      <c r="C328" s="427">
        <v>12</v>
      </c>
      <c r="D328" s="430" t="s">
        <v>68</v>
      </c>
      <c r="E328" s="295">
        <v>9</v>
      </c>
      <c r="F328" s="430" t="s">
        <v>68</v>
      </c>
      <c r="G328" s="431" t="s">
        <v>68</v>
      </c>
      <c r="H328" s="430" t="s">
        <v>68</v>
      </c>
      <c r="I328" s="295">
        <v>3</v>
      </c>
    </row>
    <row r="329" spans="1:9" ht="15" customHeight="1">
      <c r="B329" s="128">
        <v>2018</v>
      </c>
      <c r="C329" s="502">
        <v>21</v>
      </c>
      <c r="D329" s="429" t="s">
        <v>68</v>
      </c>
      <c r="E329" s="429">
        <v>18</v>
      </c>
      <c r="F329" s="429" t="s">
        <v>68</v>
      </c>
      <c r="G329" s="429" t="s">
        <v>68</v>
      </c>
      <c r="H329" s="429">
        <v>3</v>
      </c>
      <c r="I329" s="429" t="s">
        <v>68</v>
      </c>
    </row>
    <row r="330" spans="1:9" ht="15" customHeight="1">
      <c r="B330" s="121">
        <v>2019</v>
      </c>
      <c r="C330" s="427">
        <v>25</v>
      </c>
      <c r="D330" s="429" t="s">
        <v>68</v>
      </c>
      <c r="E330" s="428">
        <v>22</v>
      </c>
      <c r="F330" s="429" t="s">
        <v>68</v>
      </c>
      <c r="G330" s="429" t="s">
        <v>68</v>
      </c>
      <c r="H330" s="428" t="s">
        <v>68</v>
      </c>
      <c r="I330" s="428">
        <v>3</v>
      </c>
    </row>
    <row r="331" spans="1:9" ht="15" customHeight="1">
      <c r="B331" s="121">
        <v>2020</v>
      </c>
      <c r="C331" s="427">
        <v>37</v>
      </c>
      <c r="D331" s="122" t="s">
        <v>68</v>
      </c>
      <c r="E331" s="122">
        <v>37</v>
      </c>
      <c r="F331" s="122" t="s">
        <v>68</v>
      </c>
      <c r="G331" s="122" t="s">
        <v>68</v>
      </c>
      <c r="H331" s="122" t="s">
        <v>68</v>
      </c>
      <c r="I331" s="122" t="s">
        <v>68</v>
      </c>
    </row>
    <row r="332" spans="1:9" ht="15" customHeight="1">
      <c r="B332" s="121">
        <v>2021</v>
      </c>
      <c r="C332" s="427">
        <v>17</v>
      </c>
      <c r="D332" s="430" t="s">
        <v>68</v>
      </c>
      <c r="E332" s="430">
        <v>17</v>
      </c>
      <c r="F332" s="430" t="s">
        <v>68</v>
      </c>
      <c r="G332" s="431" t="s">
        <v>68</v>
      </c>
      <c r="H332" s="430" t="s">
        <v>68</v>
      </c>
      <c r="I332" s="430" t="s">
        <v>68</v>
      </c>
    </row>
    <row r="333" spans="1:9" ht="15" customHeight="1">
      <c r="B333" s="128"/>
      <c r="C333" s="427"/>
      <c r="D333" s="430"/>
      <c r="E333" s="430"/>
      <c r="F333" s="430"/>
      <c r="G333" s="431"/>
      <c r="H333" s="430"/>
      <c r="I333" s="432"/>
    </row>
    <row r="334" spans="1:9" ht="15" customHeight="1">
      <c r="A334" s="23" t="s">
        <v>56</v>
      </c>
      <c r="B334" s="128">
        <v>2017</v>
      </c>
      <c r="C334" s="427">
        <v>1432</v>
      </c>
      <c r="D334" s="295">
        <v>643</v>
      </c>
      <c r="E334" s="295">
        <v>395</v>
      </c>
      <c r="F334" s="295">
        <v>6</v>
      </c>
      <c r="G334" s="295">
        <v>2</v>
      </c>
      <c r="H334" s="295">
        <v>386</v>
      </c>
      <c r="I334" s="432" t="s">
        <v>68</v>
      </c>
    </row>
    <row r="335" spans="1:9" ht="15" customHeight="1">
      <c r="B335" s="128">
        <v>2018</v>
      </c>
      <c r="C335" s="502">
        <v>867</v>
      </c>
      <c r="D335" s="429">
        <v>14</v>
      </c>
      <c r="E335" s="429">
        <v>430</v>
      </c>
      <c r="F335" s="429">
        <v>25</v>
      </c>
      <c r="G335" s="429">
        <v>2</v>
      </c>
      <c r="H335" s="429">
        <v>396</v>
      </c>
      <c r="I335" s="432" t="s">
        <v>68</v>
      </c>
    </row>
    <row r="336" spans="1:9" ht="15" customHeight="1">
      <c r="B336" s="121">
        <v>2019</v>
      </c>
      <c r="C336" s="427">
        <v>934</v>
      </c>
      <c r="D336" s="295">
        <v>17</v>
      </c>
      <c r="E336" s="295">
        <v>472</v>
      </c>
      <c r="F336" s="295">
        <v>26</v>
      </c>
      <c r="G336" s="295">
        <v>2</v>
      </c>
      <c r="H336" s="295">
        <v>396</v>
      </c>
      <c r="I336" s="432">
        <v>21</v>
      </c>
    </row>
    <row r="337" spans="1:9" ht="15" customHeight="1">
      <c r="B337" s="121">
        <v>2020</v>
      </c>
      <c r="C337" s="427">
        <v>918</v>
      </c>
      <c r="D337" s="122">
        <v>25</v>
      </c>
      <c r="E337" s="122">
        <v>502</v>
      </c>
      <c r="F337" s="122">
        <v>27</v>
      </c>
      <c r="G337" s="122">
        <v>2</v>
      </c>
      <c r="H337" s="122">
        <v>345</v>
      </c>
      <c r="I337" s="122">
        <v>17</v>
      </c>
    </row>
    <row r="338" spans="1:9" ht="15" customHeight="1">
      <c r="B338" s="121">
        <v>2021</v>
      </c>
      <c r="C338" s="427">
        <v>921</v>
      </c>
      <c r="D338" s="430">
        <v>15</v>
      </c>
      <c r="E338" s="430">
        <v>550</v>
      </c>
      <c r="F338" s="430">
        <v>29</v>
      </c>
      <c r="G338" s="431">
        <v>2</v>
      </c>
      <c r="H338" s="430">
        <v>311</v>
      </c>
      <c r="I338" s="431">
        <v>14</v>
      </c>
    </row>
    <row r="339" spans="1:9" ht="15" customHeight="1">
      <c r="B339" s="128"/>
      <c r="C339" s="427"/>
      <c r="D339" s="430"/>
      <c r="E339" s="430"/>
      <c r="F339" s="430"/>
      <c r="G339" s="431"/>
      <c r="H339" s="430"/>
      <c r="I339" s="431"/>
    </row>
    <row r="340" spans="1:9" ht="15" customHeight="1">
      <c r="A340" s="6" t="s">
        <v>57</v>
      </c>
      <c r="B340" s="128">
        <v>2017</v>
      </c>
      <c r="C340" s="427">
        <v>321</v>
      </c>
      <c r="D340" s="295">
        <v>34</v>
      </c>
      <c r="E340" s="295">
        <v>33</v>
      </c>
      <c r="F340" s="295">
        <v>20</v>
      </c>
      <c r="G340" s="431" t="s">
        <v>68</v>
      </c>
      <c r="H340" s="295">
        <v>234</v>
      </c>
      <c r="I340" s="431" t="s">
        <v>68</v>
      </c>
    </row>
    <row r="341" spans="1:9" ht="15" customHeight="1">
      <c r="B341" s="128">
        <v>2018</v>
      </c>
      <c r="C341" s="502">
        <v>342</v>
      </c>
      <c r="D341" s="429">
        <v>30</v>
      </c>
      <c r="E341" s="429">
        <v>67</v>
      </c>
      <c r="F341" s="429">
        <v>10</v>
      </c>
      <c r="G341" s="431" t="s">
        <v>68</v>
      </c>
      <c r="H341" s="429">
        <v>235</v>
      </c>
      <c r="I341" s="431" t="s">
        <v>68</v>
      </c>
    </row>
    <row r="342" spans="1:9" ht="15" customHeight="1">
      <c r="B342" s="121">
        <v>2019</v>
      </c>
      <c r="C342" s="427">
        <v>360</v>
      </c>
      <c r="D342" s="295">
        <v>32</v>
      </c>
      <c r="E342" s="295">
        <v>94</v>
      </c>
      <c r="F342" s="295">
        <v>14</v>
      </c>
      <c r="G342" s="431" t="s">
        <v>68</v>
      </c>
      <c r="H342" s="295">
        <v>220</v>
      </c>
      <c r="I342" s="431" t="s">
        <v>68</v>
      </c>
    </row>
    <row r="343" spans="1:9" ht="15" customHeight="1">
      <c r="B343" s="121">
        <v>2020</v>
      </c>
      <c r="C343" s="427">
        <v>264</v>
      </c>
      <c r="D343" s="122">
        <v>30</v>
      </c>
      <c r="E343" s="122">
        <v>112</v>
      </c>
      <c r="F343" s="122">
        <v>7</v>
      </c>
      <c r="G343" s="122" t="s">
        <v>68</v>
      </c>
      <c r="H343" s="122">
        <v>115</v>
      </c>
      <c r="I343" s="122" t="s">
        <v>68</v>
      </c>
    </row>
    <row r="344" spans="1:9" ht="15" customHeight="1">
      <c r="B344" s="121">
        <v>2021</v>
      </c>
      <c r="C344" s="427">
        <v>391</v>
      </c>
      <c r="D344" s="430">
        <v>26</v>
      </c>
      <c r="E344" s="430">
        <v>163</v>
      </c>
      <c r="F344" s="430">
        <v>9</v>
      </c>
      <c r="G344" s="430" t="s">
        <v>68</v>
      </c>
      <c r="H344" s="430">
        <v>193</v>
      </c>
      <c r="I344" s="431" t="s">
        <v>68</v>
      </c>
    </row>
    <row r="345" spans="1:9" ht="15" customHeight="1">
      <c r="B345" s="128"/>
      <c r="C345" s="427"/>
      <c r="D345" s="430"/>
      <c r="E345" s="430"/>
      <c r="F345" s="430"/>
      <c r="G345" s="430"/>
      <c r="H345" s="430"/>
      <c r="I345" s="431"/>
    </row>
    <row r="346" spans="1:9" ht="15" customHeight="1">
      <c r="A346" s="23" t="s">
        <v>58</v>
      </c>
      <c r="B346" s="128">
        <v>2017</v>
      </c>
      <c r="C346" s="427">
        <v>304</v>
      </c>
      <c r="D346" s="295">
        <v>113</v>
      </c>
      <c r="E346" s="295">
        <v>14</v>
      </c>
      <c r="F346" s="295">
        <v>17</v>
      </c>
      <c r="G346" s="295">
        <v>8</v>
      </c>
      <c r="H346" s="295">
        <v>152</v>
      </c>
      <c r="I346" s="431" t="s">
        <v>68</v>
      </c>
    </row>
    <row r="347" spans="1:9" ht="15" customHeight="1">
      <c r="B347" s="128">
        <v>2018</v>
      </c>
      <c r="C347" s="502">
        <v>234</v>
      </c>
      <c r="D347" s="429">
        <v>96</v>
      </c>
      <c r="E347" s="429">
        <v>18</v>
      </c>
      <c r="F347" s="429">
        <v>8</v>
      </c>
      <c r="G347" s="429">
        <v>3</v>
      </c>
      <c r="H347" s="429">
        <v>109</v>
      </c>
      <c r="I347" s="429" t="s">
        <v>68</v>
      </c>
    </row>
    <row r="348" spans="1:9" ht="15" customHeight="1">
      <c r="B348" s="121">
        <v>2019</v>
      </c>
      <c r="C348" s="427">
        <v>186</v>
      </c>
      <c r="D348" s="295">
        <v>82</v>
      </c>
      <c r="E348" s="295">
        <v>26</v>
      </c>
      <c r="F348" s="295">
        <v>4</v>
      </c>
      <c r="G348" s="295">
        <v>3</v>
      </c>
      <c r="H348" s="295">
        <v>71</v>
      </c>
      <c r="I348" s="429" t="s">
        <v>68</v>
      </c>
    </row>
    <row r="349" spans="1:9" ht="15" customHeight="1">
      <c r="B349" s="121">
        <v>2020</v>
      </c>
      <c r="C349" s="427">
        <v>198</v>
      </c>
      <c r="D349" s="122">
        <v>82</v>
      </c>
      <c r="E349" s="122">
        <v>28</v>
      </c>
      <c r="F349" s="122">
        <v>17</v>
      </c>
      <c r="G349" s="122" t="s">
        <v>68</v>
      </c>
      <c r="H349" s="122">
        <v>71</v>
      </c>
      <c r="I349" s="122" t="s">
        <v>68</v>
      </c>
    </row>
    <row r="350" spans="1:9" ht="15" customHeight="1">
      <c r="B350" s="121">
        <v>2021</v>
      </c>
      <c r="C350" s="427">
        <v>197</v>
      </c>
      <c r="D350" s="430">
        <v>83</v>
      </c>
      <c r="E350" s="430">
        <v>31</v>
      </c>
      <c r="F350" s="430">
        <v>12</v>
      </c>
      <c r="G350" s="431" t="s">
        <v>68</v>
      </c>
      <c r="H350" s="430">
        <v>71</v>
      </c>
      <c r="I350" s="431" t="s">
        <v>68</v>
      </c>
    </row>
    <row r="351" spans="1:9" ht="15" customHeight="1">
      <c r="B351" s="128"/>
      <c r="C351" s="427"/>
      <c r="D351" s="430"/>
      <c r="E351" s="430"/>
      <c r="F351" s="430"/>
      <c r="G351" s="431"/>
      <c r="H351" s="430"/>
      <c r="I351" s="431"/>
    </row>
    <row r="352" spans="1:9" ht="15" customHeight="1">
      <c r="A352" s="23" t="s">
        <v>59</v>
      </c>
      <c r="B352" s="128">
        <v>2017</v>
      </c>
      <c r="C352" s="427">
        <v>622</v>
      </c>
      <c r="D352" s="295">
        <v>274</v>
      </c>
      <c r="E352" s="295">
        <v>136</v>
      </c>
      <c r="F352" s="295">
        <v>16</v>
      </c>
      <c r="G352" s="431" t="s">
        <v>68</v>
      </c>
      <c r="H352" s="295">
        <v>196</v>
      </c>
      <c r="I352" s="431" t="s">
        <v>68</v>
      </c>
    </row>
    <row r="353" spans="1:9" ht="15" customHeight="1">
      <c r="B353" s="128">
        <v>2018</v>
      </c>
      <c r="C353" s="502">
        <v>523</v>
      </c>
      <c r="D353" s="429">
        <v>290</v>
      </c>
      <c r="E353" s="429">
        <v>141</v>
      </c>
      <c r="F353" s="429">
        <v>7</v>
      </c>
      <c r="G353" s="431" t="s">
        <v>68</v>
      </c>
      <c r="H353" s="429">
        <v>85</v>
      </c>
      <c r="I353" s="431" t="s">
        <v>68</v>
      </c>
    </row>
    <row r="354" spans="1:9" ht="15" customHeight="1">
      <c r="B354" s="121">
        <v>2019</v>
      </c>
      <c r="C354" s="427">
        <v>589</v>
      </c>
      <c r="D354" s="295">
        <v>290</v>
      </c>
      <c r="E354" s="295">
        <v>168</v>
      </c>
      <c r="F354" s="295">
        <v>12</v>
      </c>
      <c r="G354" s="431">
        <v>3</v>
      </c>
      <c r="H354" s="295">
        <v>116</v>
      </c>
      <c r="I354" s="431" t="s">
        <v>68</v>
      </c>
    </row>
    <row r="355" spans="1:9" ht="15" customHeight="1">
      <c r="B355" s="121">
        <v>2020</v>
      </c>
      <c r="C355" s="427">
        <v>737</v>
      </c>
      <c r="D355" s="122">
        <v>469</v>
      </c>
      <c r="E355" s="122">
        <v>171</v>
      </c>
      <c r="F355" s="122">
        <v>19</v>
      </c>
      <c r="G355" s="122" t="s">
        <v>68</v>
      </c>
      <c r="H355" s="122">
        <v>78</v>
      </c>
      <c r="I355" s="122" t="s">
        <v>68</v>
      </c>
    </row>
    <row r="356" spans="1:9" ht="15" customHeight="1">
      <c r="B356" s="121">
        <v>2021</v>
      </c>
      <c r="C356" s="427">
        <v>660</v>
      </c>
      <c r="D356" s="430">
        <v>390</v>
      </c>
      <c r="E356" s="430">
        <v>178</v>
      </c>
      <c r="F356" s="431">
        <v>15</v>
      </c>
      <c r="G356" s="431"/>
      <c r="H356" s="431">
        <v>77</v>
      </c>
      <c r="I356" s="431" t="s">
        <v>68</v>
      </c>
    </row>
    <row r="357" spans="1:9" ht="15" customHeight="1">
      <c r="B357" s="128"/>
      <c r="C357" s="427"/>
      <c r="D357" s="430"/>
      <c r="E357" s="430"/>
      <c r="F357" s="431"/>
      <c r="G357" s="431"/>
      <c r="H357" s="431"/>
      <c r="I357" s="431"/>
    </row>
    <row r="358" spans="1:9" ht="15" customHeight="1">
      <c r="A358" s="23" t="s">
        <v>60</v>
      </c>
      <c r="B358" s="128">
        <v>2017</v>
      </c>
      <c r="C358" s="427">
        <v>11</v>
      </c>
      <c r="D358" s="126">
        <v>3</v>
      </c>
      <c r="E358" s="126">
        <v>8</v>
      </c>
      <c r="F358" s="431" t="s">
        <v>68</v>
      </c>
      <c r="G358" s="431" t="s">
        <v>68</v>
      </c>
      <c r="H358" s="431" t="s">
        <v>68</v>
      </c>
      <c r="I358" s="431" t="s">
        <v>68</v>
      </c>
    </row>
    <row r="359" spans="1:9" ht="15" customHeight="1">
      <c r="B359" s="128">
        <v>2018</v>
      </c>
      <c r="C359" s="502">
        <v>8</v>
      </c>
      <c r="D359" s="429">
        <v>3</v>
      </c>
      <c r="E359" s="429">
        <v>5</v>
      </c>
      <c r="F359" s="431" t="s">
        <v>68</v>
      </c>
      <c r="G359" s="431" t="s">
        <v>68</v>
      </c>
      <c r="H359" s="431" t="s">
        <v>68</v>
      </c>
      <c r="I359" s="431" t="s">
        <v>68</v>
      </c>
    </row>
    <row r="360" spans="1:9" ht="15" customHeight="1">
      <c r="B360" s="121">
        <v>2019</v>
      </c>
      <c r="C360" s="427">
        <v>10</v>
      </c>
      <c r="D360" s="126">
        <v>2</v>
      </c>
      <c r="E360" s="126">
        <v>8</v>
      </c>
      <c r="F360" s="431" t="s">
        <v>68</v>
      </c>
      <c r="G360" s="431" t="s">
        <v>68</v>
      </c>
      <c r="H360" s="431" t="s">
        <v>68</v>
      </c>
      <c r="I360" s="431" t="s">
        <v>68</v>
      </c>
    </row>
    <row r="361" spans="1:9" ht="15" customHeight="1">
      <c r="B361" s="121">
        <v>2020</v>
      </c>
      <c r="C361" s="427">
        <v>11</v>
      </c>
      <c r="D361" s="122">
        <v>2</v>
      </c>
      <c r="E361" s="122">
        <v>9</v>
      </c>
      <c r="F361" s="122" t="s">
        <v>68</v>
      </c>
      <c r="G361" s="122" t="s">
        <v>68</v>
      </c>
      <c r="H361" s="122" t="s">
        <v>68</v>
      </c>
      <c r="I361" s="122" t="s">
        <v>68</v>
      </c>
    </row>
    <row r="362" spans="1:9" ht="15" customHeight="1">
      <c r="B362" s="121">
        <v>2021</v>
      </c>
      <c r="C362" s="427">
        <v>7</v>
      </c>
      <c r="D362" s="430">
        <v>1</v>
      </c>
      <c r="E362" s="430">
        <v>6</v>
      </c>
      <c r="F362" s="430" t="s">
        <v>68</v>
      </c>
      <c r="G362" s="431" t="s">
        <v>68</v>
      </c>
      <c r="H362" s="430" t="s">
        <v>68</v>
      </c>
      <c r="I362" s="431" t="s">
        <v>68</v>
      </c>
    </row>
    <row r="363" spans="1:9" ht="15" customHeight="1">
      <c r="B363" s="128"/>
      <c r="C363" s="427"/>
      <c r="D363" s="430"/>
      <c r="E363" s="430"/>
      <c r="F363" s="430"/>
      <c r="G363" s="431"/>
      <c r="H363" s="430"/>
      <c r="I363" s="431"/>
    </row>
    <row r="364" spans="1:9" ht="15" customHeight="1">
      <c r="A364" s="23" t="s">
        <v>61</v>
      </c>
      <c r="B364" s="128">
        <v>2017</v>
      </c>
      <c r="C364" s="427">
        <v>75</v>
      </c>
      <c r="D364" s="295">
        <v>40</v>
      </c>
      <c r="E364" s="295">
        <v>17</v>
      </c>
      <c r="F364" s="295">
        <v>4</v>
      </c>
      <c r="G364" s="431" t="s">
        <v>68</v>
      </c>
      <c r="H364" s="295">
        <v>14</v>
      </c>
      <c r="I364" s="431" t="s">
        <v>68</v>
      </c>
    </row>
    <row r="365" spans="1:9" ht="15" customHeight="1">
      <c r="B365" s="128">
        <v>2018</v>
      </c>
      <c r="C365" s="502">
        <v>58</v>
      </c>
      <c r="D365" s="429">
        <v>27</v>
      </c>
      <c r="E365" s="429">
        <v>17</v>
      </c>
      <c r="F365" s="429" t="s">
        <v>68</v>
      </c>
      <c r="G365" s="429" t="s">
        <v>68</v>
      </c>
      <c r="H365" s="429">
        <v>14</v>
      </c>
      <c r="I365" s="429" t="s">
        <v>68</v>
      </c>
    </row>
    <row r="366" spans="1:9" ht="15" customHeight="1">
      <c r="B366" s="121">
        <v>2019</v>
      </c>
      <c r="C366" s="427">
        <v>57</v>
      </c>
      <c r="D366" s="295">
        <v>26</v>
      </c>
      <c r="E366" s="295">
        <v>17</v>
      </c>
      <c r="F366" s="429" t="s">
        <v>68</v>
      </c>
      <c r="G366" s="429" t="s">
        <v>68</v>
      </c>
      <c r="H366" s="295">
        <v>14</v>
      </c>
      <c r="I366" s="429" t="s">
        <v>68</v>
      </c>
    </row>
    <row r="367" spans="1:9" ht="15" customHeight="1">
      <c r="B367" s="121">
        <v>2020</v>
      </c>
      <c r="C367" s="427">
        <v>57</v>
      </c>
      <c r="D367" s="122">
        <v>26</v>
      </c>
      <c r="E367" s="122">
        <v>17</v>
      </c>
      <c r="F367" s="122" t="s">
        <v>68</v>
      </c>
      <c r="G367" s="122" t="s">
        <v>68</v>
      </c>
      <c r="H367" s="122">
        <v>14</v>
      </c>
      <c r="I367" s="122" t="s">
        <v>68</v>
      </c>
    </row>
    <row r="368" spans="1:9" ht="15" customHeight="1">
      <c r="B368" s="121">
        <v>2021</v>
      </c>
      <c r="C368" s="427">
        <v>49</v>
      </c>
      <c r="D368" s="430">
        <v>21</v>
      </c>
      <c r="E368" s="430">
        <v>5</v>
      </c>
      <c r="F368" s="430" t="s">
        <v>68</v>
      </c>
      <c r="G368" s="430" t="s">
        <v>68</v>
      </c>
      <c r="H368" s="430">
        <v>23</v>
      </c>
      <c r="I368" s="431" t="s">
        <v>68</v>
      </c>
    </row>
    <row r="369" spans="1:9" ht="15" customHeight="1">
      <c r="B369" s="128"/>
      <c r="C369" s="427"/>
      <c r="D369" s="430"/>
      <c r="E369" s="430"/>
      <c r="F369" s="430"/>
      <c r="G369" s="430"/>
      <c r="H369" s="430"/>
      <c r="I369" s="431"/>
    </row>
    <row r="370" spans="1:9" ht="15" customHeight="1">
      <c r="A370" s="23" t="s">
        <v>62</v>
      </c>
      <c r="B370" s="128">
        <v>2017</v>
      </c>
      <c r="C370" s="427">
        <v>842</v>
      </c>
      <c r="D370" s="295">
        <v>733</v>
      </c>
      <c r="E370" s="295">
        <v>60</v>
      </c>
      <c r="F370" s="295">
        <v>2</v>
      </c>
      <c r="G370" s="295">
        <v>1</v>
      </c>
      <c r="H370" s="295">
        <v>46</v>
      </c>
      <c r="I370" s="431" t="s">
        <v>68</v>
      </c>
    </row>
    <row r="371" spans="1:9" ht="15" customHeight="1">
      <c r="B371" s="128">
        <v>2018</v>
      </c>
      <c r="C371" s="502">
        <v>751</v>
      </c>
      <c r="D371" s="429">
        <v>642</v>
      </c>
      <c r="E371" s="429">
        <v>58</v>
      </c>
      <c r="F371" s="429">
        <v>1</v>
      </c>
      <c r="G371" s="429">
        <v>2</v>
      </c>
      <c r="H371" s="429">
        <v>48</v>
      </c>
      <c r="I371" s="431" t="s">
        <v>68</v>
      </c>
    </row>
    <row r="372" spans="1:9" ht="15" customHeight="1">
      <c r="B372" s="121">
        <v>2019</v>
      </c>
      <c r="C372" s="427">
        <v>537</v>
      </c>
      <c r="D372" s="295">
        <v>432</v>
      </c>
      <c r="E372" s="295">
        <v>55</v>
      </c>
      <c r="F372" s="295">
        <v>2</v>
      </c>
      <c r="G372" s="295">
        <v>1</v>
      </c>
      <c r="H372" s="295">
        <v>47</v>
      </c>
      <c r="I372" s="431" t="s">
        <v>68</v>
      </c>
    </row>
    <row r="373" spans="1:9" ht="15" customHeight="1">
      <c r="B373" s="121">
        <v>2020</v>
      </c>
      <c r="C373" s="427">
        <v>508</v>
      </c>
      <c r="D373" s="122">
        <v>404</v>
      </c>
      <c r="E373" s="122">
        <v>55</v>
      </c>
      <c r="F373" s="122">
        <v>1</v>
      </c>
      <c r="G373" s="122" t="s">
        <v>68</v>
      </c>
      <c r="H373" s="122">
        <v>48</v>
      </c>
      <c r="I373" s="122" t="s">
        <v>68</v>
      </c>
    </row>
    <row r="374" spans="1:9" ht="15" customHeight="1">
      <c r="B374" s="121">
        <v>2021</v>
      </c>
      <c r="C374" s="427">
        <v>482</v>
      </c>
      <c r="D374" s="430">
        <v>373</v>
      </c>
      <c r="E374" s="430">
        <v>54</v>
      </c>
      <c r="F374" s="430">
        <v>3</v>
      </c>
      <c r="G374" s="430" t="s">
        <v>68</v>
      </c>
      <c r="H374" s="430">
        <v>16</v>
      </c>
      <c r="I374" s="430">
        <v>36</v>
      </c>
    </row>
    <row r="375" spans="1:9" ht="15" customHeight="1">
      <c r="B375" s="128"/>
      <c r="C375" s="427"/>
      <c r="D375" s="430"/>
      <c r="E375" s="430"/>
      <c r="F375" s="430"/>
      <c r="G375" s="430"/>
      <c r="H375" s="430"/>
      <c r="I375" s="430"/>
    </row>
    <row r="376" spans="1:9" ht="15" customHeight="1">
      <c r="A376" s="23" t="s">
        <v>63</v>
      </c>
      <c r="B376" s="128">
        <v>2017</v>
      </c>
      <c r="C376" s="427">
        <v>192</v>
      </c>
      <c r="D376" s="295">
        <v>44</v>
      </c>
      <c r="E376" s="295">
        <v>44</v>
      </c>
      <c r="F376" s="295">
        <v>5</v>
      </c>
      <c r="G376" s="295">
        <v>3</v>
      </c>
      <c r="H376" s="295">
        <v>85</v>
      </c>
      <c r="I376" s="295">
        <v>11</v>
      </c>
    </row>
    <row r="377" spans="1:9" ht="15" customHeight="1">
      <c r="B377" s="128">
        <v>2018</v>
      </c>
      <c r="C377" s="502">
        <v>151</v>
      </c>
      <c r="D377" s="429">
        <v>24</v>
      </c>
      <c r="E377" s="429">
        <v>39</v>
      </c>
      <c r="F377" s="429">
        <v>5</v>
      </c>
      <c r="G377" s="429">
        <v>3</v>
      </c>
      <c r="H377" s="429">
        <v>80</v>
      </c>
      <c r="I377" s="429" t="s">
        <v>68</v>
      </c>
    </row>
    <row r="378" spans="1:9" ht="15" customHeight="1">
      <c r="B378" s="121">
        <v>2019</v>
      </c>
      <c r="C378" s="427">
        <v>178</v>
      </c>
      <c r="D378" s="295">
        <v>65</v>
      </c>
      <c r="E378" s="295">
        <v>42</v>
      </c>
      <c r="F378" s="295">
        <v>2</v>
      </c>
      <c r="G378" s="295">
        <v>6</v>
      </c>
      <c r="H378" s="295">
        <v>63</v>
      </c>
      <c r="I378" s="295" t="s">
        <v>68</v>
      </c>
    </row>
    <row r="379" spans="1:9" ht="15" customHeight="1">
      <c r="B379" s="121">
        <v>2020</v>
      </c>
      <c r="C379" s="427">
        <v>156</v>
      </c>
      <c r="D379" s="122">
        <v>57</v>
      </c>
      <c r="E379" s="122">
        <v>42</v>
      </c>
      <c r="F379" s="122">
        <v>1</v>
      </c>
      <c r="G379" s="122" t="s">
        <v>68</v>
      </c>
      <c r="H379" s="122">
        <v>56</v>
      </c>
      <c r="I379" s="122" t="s">
        <v>68</v>
      </c>
    </row>
    <row r="380" spans="1:9" ht="15" customHeight="1">
      <c r="B380" s="121">
        <v>2021</v>
      </c>
      <c r="C380" s="427">
        <v>142</v>
      </c>
      <c r="D380" s="430">
        <v>55</v>
      </c>
      <c r="E380" s="430">
        <v>40</v>
      </c>
      <c r="F380" s="430">
        <v>1</v>
      </c>
      <c r="G380" s="431" t="s">
        <v>68</v>
      </c>
      <c r="H380" s="430">
        <v>46</v>
      </c>
      <c r="I380" s="431" t="s">
        <v>68</v>
      </c>
    </row>
    <row r="381" spans="1:9" ht="15" customHeight="1">
      <c r="B381" s="128"/>
      <c r="C381" s="427"/>
      <c r="D381" s="430"/>
      <c r="E381" s="430"/>
      <c r="F381" s="431"/>
      <c r="G381" s="431"/>
      <c r="H381" s="430"/>
      <c r="I381" s="431"/>
    </row>
    <row r="382" spans="1:9" ht="15" customHeight="1">
      <c r="A382" s="23" t="s">
        <v>64</v>
      </c>
      <c r="B382" s="128">
        <v>2017</v>
      </c>
      <c r="C382" s="427">
        <v>46</v>
      </c>
      <c r="D382" s="295" t="s">
        <v>68</v>
      </c>
      <c r="E382" s="295">
        <v>28</v>
      </c>
      <c r="F382" s="431">
        <v>2</v>
      </c>
      <c r="G382" s="431" t="s">
        <v>68</v>
      </c>
      <c r="H382" s="295">
        <v>16</v>
      </c>
      <c r="I382" s="431" t="s">
        <v>68</v>
      </c>
    </row>
    <row r="383" spans="1:9" ht="15" customHeight="1">
      <c r="B383" s="128">
        <v>2018</v>
      </c>
      <c r="C383" s="502">
        <v>37</v>
      </c>
      <c r="D383" s="431">
        <v>2</v>
      </c>
      <c r="E383" s="429">
        <v>21</v>
      </c>
      <c r="F383" s="429">
        <v>2</v>
      </c>
      <c r="G383" s="431" t="s">
        <v>68</v>
      </c>
      <c r="H383" s="429">
        <v>12</v>
      </c>
      <c r="I383" s="431" t="s">
        <v>68</v>
      </c>
    </row>
    <row r="384" spans="1:9" ht="15" customHeight="1">
      <c r="B384" s="121">
        <v>2019</v>
      </c>
      <c r="C384" s="442">
        <v>40</v>
      </c>
      <c r="D384" s="295">
        <v>2</v>
      </c>
      <c r="E384" s="295">
        <v>21</v>
      </c>
      <c r="F384" s="295">
        <v>5</v>
      </c>
      <c r="G384" s="431" t="s">
        <v>68</v>
      </c>
      <c r="H384" s="295">
        <v>12</v>
      </c>
      <c r="I384" s="431" t="s">
        <v>68</v>
      </c>
    </row>
    <row r="385" spans="1:9" ht="15" customHeight="1">
      <c r="B385" s="121">
        <v>2020</v>
      </c>
      <c r="C385" s="442">
        <v>46</v>
      </c>
      <c r="D385" s="122">
        <v>2</v>
      </c>
      <c r="E385" s="122">
        <v>23</v>
      </c>
      <c r="F385" s="122">
        <v>7</v>
      </c>
      <c r="G385" s="122" t="s">
        <v>68</v>
      </c>
      <c r="H385" s="122">
        <v>14</v>
      </c>
      <c r="I385" s="122" t="s">
        <v>68</v>
      </c>
    </row>
    <row r="386" spans="1:9" ht="15" customHeight="1">
      <c r="B386" s="121">
        <v>2021</v>
      </c>
      <c r="C386" s="427">
        <v>49</v>
      </c>
      <c r="D386" s="430">
        <v>2</v>
      </c>
      <c r="E386" s="430">
        <v>24</v>
      </c>
      <c r="F386" s="430">
        <v>7</v>
      </c>
      <c r="G386" s="431" t="s">
        <v>68</v>
      </c>
      <c r="H386" s="431">
        <v>16</v>
      </c>
      <c r="I386" s="431" t="s">
        <v>68</v>
      </c>
    </row>
    <row r="387" spans="1:9" ht="15" customHeight="1">
      <c r="B387" s="128"/>
      <c r="C387" s="427"/>
      <c r="D387" s="430"/>
      <c r="E387" s="430"/>
      <c r="F387" s="430"/>
      <c r="G387" s="431"/>
      <c r="H387" s="430"/>
      <c r="I387" s="431"/>
    </row>
    <row r="388" spans="1:9" ht="15" customHeight="1">
      <c r="A388" s="23" t="s">
        <v>65</v>
      </c>
      <c r="B388" s="128">
        <v>2017</v>
      </c>
      <c r="C388" s="427">
        <v>88</v>
      </c>
      <c r="D388" s="295">
        <v>58</v>
      </c>
      <c r="E388" s="295">
        <v>25</v>
      </c>
      <c r="F388" s="295">
        <v>5</v>
      </c>
      <c r="G388" s="431" t="s">
        <v>68</v>
      </c>
      <c r="H388" s="431" t="s">
        <v>68</v>
      </c>
      <c r="I388" s="431" t="s">
        <v>68</v>
      </c>
    </row>
    <row r="389" spans="1:9" ht="15" customHeight="1">
      <c r="B389" s="128">
        <v>2018</v>
      </c>
      <c r="C389" s="502">
        <v>88</v>
      </c>
      <c r="D389" s="429">
        <v>52</v>
      </c>
      <c r="E389" s="429">
        <v>31</v>
      </c>
      <c r="F389" s="429">
        <v>5</v>
      </c>
      <c r="G389" s="431" t="s">
        <v>68</v>
      </c>
      <c r="H389" s="431" t="s">
        <v>68</v>
      </c>
      <c r="I389" s="431" t="s">
        <v>68</v>
      </c>
    </row>
    <row r="390" spans="1:9" ht="15" customHeight="1">
      <c r="B390" s="121">
        <v>2019</v>
      </c>
      <c r="C390" s="126">
        <v>85</v>
      </c>
      <c r="D390" s="126">
        <v>48</v>
      </c>
      <c r="E390" s="126">
        <v>32</v>
      </c>
      <c r="F390" s="126">
        <v>5</v>
      </c>
      <c r="G390" s="431" t="s">
        <v>68</v>
      </c>
      <c r="H390" s="431" t="s">
        <v>68</v>
      </c>
      <c r="I390" s="431" t="s">
        <v>68</v>
      </c>
    </row>
    <row r="391" spans="1:9" ht="15" customHeight="1">
      <c r="B391" s="121">
        <v>2020</v>
      </c>
      <c r="C391" s="126">
        <v>82</v>
      </c>
      <c r="D391" s="126">
        <v>44</v>
      </c>
      <c r="E391" s="126">
        <v>33</v>
      </c>
      <c r="F391" s="126">
        <v>5</v>
      </c>
      <c r="G391" s="431" t="s">
        <v>68</v>
      </c>
      <c r="H391" s="431" t="s">
        <v>68</v>
      </c>
      <c r="I391" s="431" t="s">
        <v>68</v>
      </c>
    </row>
    <row r="392" spans="1:9" ht="15" customHeight="1">
      <c r="A392" s="234"/>
      <c r="B392" s="300">
        <v>2021</v>
      </c>
      <c r="C392" s="338">
        <v>72</v>
      </c>
      <c r="D392" s="338">
        <v>41</v>
      </c>
      <c r="E392" s="338">
        <v>26</v>
      </c>
      <c r="F392" s="338">
        <v>5</v>
      </c>
      <c r="G392" s="435" t="s">
        <v>68</v>
      </c>
      <c r="H392" s="435" t="s">
        <v>68</v>
      </c>
      <c r="I392" s="435" t="s">
        <v>68</v>
      </c>
    </row>
    <row r="393" spans="1:9">
      <c r="A393" s="98"/>
    </row>
    <row r="394" spans="1:9">
      <c r="A394" s="137" t="s">
        <v>267</v>
      </c>
    </row>
  </sheetData>
  <mergeCells count="1">
    <mergeCell ref="A3:B3"/>
  </mergeCells>
  <hyperlinks>
    <hyperlink ref="I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" style="23" customWidth="1"/>
    <col min="2" max="2" width="5.28515625" style="130" customWidth="1"/>
    <col min="3" max="3" width="8.140625" style="23" customWidth="1"/>
    <col min="4" max="4" width="11.7109375" style="23" customWidth="1"/>
    <col min="5" max="5" width="11.7109375" style="32" customWidth="1"/>
    <col min="6" max="6" width="11.42578125" style="23" customWidth="1"/>
    <col min="7" max="7" width="9" style="32" customWidth="1"/>
    <col min="8" max="8" width="11.7109375" style="23" customWidth="1"/>
    <col min="9" max="9" width="12" style="23" customWidth="1"/>
    <col min="10" max="10" width="11.28515625" style="23" customWidth="1"/>
    <col min="11" max="16384" width="9.140625" style="23"/>
  </cols>
  <sheetData>
    <row r="1" spans="1:10" ht="15" customHeight="1">
      <c r="A1" s="514" t="s">
        <v>870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s="553" customFormat="1" ht="15" customHeight="1" thickBot="1">
      <c r="A2" s="552"/>
      <c r="B2" s="120"/>
      <c r="J2" s="519" t="s">
        <v>0</v>
      </c>
    </row>
    <row r="3" spans="1:10" ht="72.75" thickBot="1">
      <c r="A3" s="912" t="s">
        <v>287</v>
      </c>
      <c r="B3" s="913"/>
      <c r="C3" s="339" t="s">
        <v>171</v>
      </c>
      <c r="D3" s="339" t="s">
        <v>729</v>
      </c>
      <c r="E3" s="339" t="s">
        <v>275</v>
      </c>
      <c r="F3" s="339" t="s">
        <v>873</v>
      </c>
      <c r="G3" s="339" t="s">
        <v>279</v>
      </c>
      <c r="H3" s="339" t="s">
        <v>280</v>
      </c>
      <c r="I3" s="339" t="s">
        <v>277</v>
      </c>
      <c r="J3" s="181" t="s">
        <v>281</v>
      </c>
    </row>
    <row r="4" spans="1:10" ht="15" customHeight="1">
      <c r="A4" s="23" t="s">
        <v>2</v>
      </c>
      <c r="B4" s="128">
        <v>2017</v>
      </c>
      <c r="C4" s="728">
        <v>135795</v>
      </c>
      <c r="D4" s="729">
        <v>6942</v>
      </c>
      <c r="E4" s="729">
        <v>19574</v>
      </c>
      <c r="F4" s="729">
        <v>2700</v>
      </c>
      <c r="G4" s="729">
        <v>3979</v>
      </c>
      <c r="H4" s="729">
        <v>64443</v>
      </c>
      <c r="I4" s="729">
        <v>36712</v>
      </c>
      <c r="J4" s="729">
        <v>1445</v>
      </c>
    </row>
    <row r="5" spans="1:10" s="32" customFormat="1" ht="15" customHeight="1">
      <c r="A5" s="23"/>
      <c r="B5" s="128">
        <v>2018</v>
      </c>
      <c r="C5" s="442">
        <v>130702</v>
      </c>
      <c r="D5" s="428">
        <v>4349</v>
      </c>
      <c r="E5" s="428">
        <v>21354</v>
      </c>
      <c r="F5" s="428">
        <v>2806</v>
      </c>
      <c r="G5" s="126">
        <v>4019</v>
      </c>
      <c r="H5" s="126">
        <v>61818</v>
      </c>
      <c r="I5" s="428">
        <v>34926</v>
      </c>
      <c r="J5" s="428">
        <v>1430</v>
      </c>
    </row>
    <row r="6" spans="1:10" s="32" customFormat="1" ht="15" customHeight="1">
      <c r="A6" s="23"/>
      <c r="B6" s="128">
        <v>2019</v>
      </c>
      <c r="C6" s="427">
        <v>124145</v>
      </c>
      <c r="D6" s="730">
        <v>4175</v>
      </c>
      <c r="E6" s="730">
        <v>20446</v>
      </c>
      <c r="F6" s="730">
        <v>2500</v>
      </c>
      <c r="G6" s="730">
        <v>4200</v>
      </c>
      <c r="H6" s="730">
        <v>56171</v>
      </c>
      <c r="I6" s="730">
        <v>35061</v>
      </c>
      <c r="J6" s="730">
        <v>1592</v>
      </c>
    </row>
    <row r="7" spans="1:10" s="32" customFormat="1" ht="15" customHeight="1">
      <c r="A7" s="23"/>
      <c r="B7" s="128">
        <v>2020</v>
      </c>
      <c r="C7" s="427">
        <v>126720</v>
      </c>
      <c r="D7" s="428">
        <v>3565</v>
      </c>
      <c r="E7" s="428">
        <v>20770</v>
      </c>
      <c r="F7" s="428">
        <v>2319</v>
      </c>
      <c r="G7" s="428">
        <v>4114</v>
      </c>
      <c r="H7" s="428">
        <v>61246</v>
      </c>
      <c r="I7" s="428">
        <v>33243</v>
      </c>
      <c r="J7" s="122">
        <v>1463</v>
      </c>
    </row>
    <row r="8" spans="1:10" s="32" customFormat="1" ht="15" customHeight="1">
      <c r="A8" s="23"/>
      <c r="B8" s="128">
        <v>2021</v>
      </c>
      <c r="C8" s="427">
        <v>111966</v>
      </c>
      <c r="D8" s="437">
        <v>3402</v>
      </c>
      <c r="E8" s="438">
        <v>20784</v>
      </c>
      <c r="F8" s="438">
        <v>2433</v>
      </c>
      <c r="G8" s="438">
        <v>3762</v>
      </c>
      <c r="H8" s="438">
        <v>48610</v>
      </c>
      <c r="I8" s="438">
        <v>31782</v>
      </c>
      <c r="J8" s="437">
        <v>1193</v>
      </c>
    </row>
    <row r="9" spans="1:10" s="32" customFormat="1" ht="15" customHeight="1">
      <c r="A9" s="23"/>
      <c r="B9" s="114"/>
      <c r="C9" s="427"/>
      <c r="D9" s="439"/>
      <c r="E9" s="440"/>
      <c r="F9" s="440"/>
      <c r="G9" s="440"/>
      <c r="H9" s="440"/>
      <c r="I9" s="440"/>
      <c r="J9" s="440"/>
    </row>
    <row r="10" spans="1:10" s="32" customFormat="1" ht="15" customHeight="1">
      <c r="A10" s="175" t="s">
        <v>3</v>
      </c>
      <c r="B10" s="128">
        <v>2017</v>
      </c>
      <c r="C10" s="427">
        <v>10293</v>
      </c>
      <c r="D10" s="439" t="s">
        <v>68</v>
      </c>
      <c r="E10" s="295">
        <v>3821</v>
      </c>
      <c r="F10" s="295">
        <v>221</v>
      </c>
      <c r="G10" s="295">
        <v>892</v>
      </c>
      <c r="H10" s="295">
        <v>3383</v>
      </c>
      <c r="I10" s="295">
        <v>1976</v>
      </c>
      <c r="J10" s="295" t="s">
        <v>68</v>
      </c>
    </row>
    <row r="11" spans="1:10" s="12" customFormat="1" ht="15" customHeight="1">
      <c r="A11" s="23"/>
      <c r="B11" s="128">
        <v>2018</v>
      </c>
      <c r="C11" s="499">
        <v>11473</v>
      </c>
      <c r="D11" s="439">
        <v>39</v>
      </c>
      <c r="E11" s="436">
        <v>4440</v>
      </c>
      <c r="F11" s="436">
        <v>431</v>
      </c>
      <c r="G11" s="436">
        <v>942</v>
      </c>
      <c r="H11" s="436">
        <v>3589</v>
      </c>
      <c r="I11" s="436">
        <v>2032</v>
      </c>
      <c r="J11" s="439" t="s">
        <v>68</v>
      </c>
    </row>
    <row r="12" spans="1:10" s="32" customFormat="1" ht="15" customHeight="1">
      <c r="A12" s="23"/>
      <c r="B12" s="128">
        <v>2019</v>
      </c>
      <c r="C12" s="427">
        <v>12163</v>
      </c>
      <c r="D12" s="295">
        <v>50</v>
      </c>
      <c r="E12" s="295">
        <v>5108</v>
      </c>
      <c r="F12" s="295">
        <v>286</v>
      </c>
      <c r="G12" s="295">
        <v>958</v>
      </c>
      <c r="H12" s="295">
        <v>3585</v>
      </c>
      <c r="I12" s="295">
        <v>2176</v>
      </c>
      <c r="J12" s="439" t="s">
        <v>68</v>
      </c>
    </row>
    <row r="13" spans="1:10" s="32" customFormat="1" ht="15" customHeight="1">
      <c r="A13" s="23"/>
      <c r="B13" s="128">
        <v>2020</v>
      </c>
      <c r="C13" s="427">
        <v>17616</v>
      </c>
      <c r="D13" s="122">
        <v>85</v>
      </c>
      <c r="E13" s="428">
        <v>4839</v>
      </c>
      <c r="F13" s="122">
        <v>297</v>
      </c>
      <c r="G13" s="122">
        <v>753</v>
      </c>
      <c r="H13" s="122">
        <v>10104</v>
      </c>
      <c r="I13" s="122">
        <v>1538</v>
      </c>
      <c r="J13" s="122" t="s">
        <v>68</v>
      </c>
    </row>
    <row r="14" spans="1:10" s="32" customFormat="1" ht="15" customHeight="1">
      <c r="A14" s="7"/>
      <c r="B14" s="128">
        <v>2021</v>
      </c>
      <c r="C14" s="427">
        <v>12463</v>
      </c>
      <c r="D14" s="437">
        <v>85</v>
      </c>
      <c r="E14" s="438">
        <v>4233</v>
      </c>
      <c r="F14" s="437">
        <v>333</v>
      </c>
      <c r="G14" s="437">
        <v>328</v>
      </c>
      <c r="H14" s="437">
        <v>5030</v>
      </c>
      <c r="I14" s="437">
        <v>2454</v>
      </c>
      <c r="J14" s="437" t="s">
        <v>68</v>
      </c>
    </row>
    <row r="15" spans="1:10" s="32" customFormat="1" ht="15" customHeight="1">
      <c r="A15" s="23"/>
      <c r="B15" s="128"/>
      <c r="C15" s="427"/>
      <c r="D15" s="439"/>
      <c r="E15" s="440"/>
      <c r="F15" s="439"/>
      <c r="G15" s="439"/>
      <c r="H15" s="440"/>
      <c r="I15" s="439"/>
      <c r="J15" s="440"/>
    </row>
    <row r="16" spans="1:10" s="32" customFormat="1" ht="15" customHeight="1">
      <c r="A16" s="23" t="s">
        <v>282</v>
      </c>
      <c r="B16" s="128">
        <v>2017</v>
      </c>
      <c r="C16" s="427">
        <v>108</v>
      </c>
      <c r="D16" s="439" t="s">
        <v>68</v>
      </c>
      <c r="E16" s="295">
        <v>43</v>
      </c>
      <c r="F16" s="439" t="s">
        <v>68</v>
      </c>
      <c r="G16" s="439" t="s">
        <v>68</v>
      </c>
      <c r="H16" s="295">
        <v>21</v>
      </c>
      <c r="I16" s="295" t="s">
        <v>68</v>
      </c>
      <c r="J16" s="295">
        <v>44</v>
      </c>
    </row>
    <row r="17" spans="1:10" s="32" customFormat="1" ht="15" customHeight="1">
      <c r="B17" s="128">
        <v>2018</v>
      </c>
      <c r="C17" s="499">
        <v>106</v>
      </c>
      <c r="D17" s="439" t="s">
        <v>68</v>
      </c>
      <c r="E17" s="436">
        <v>43</v>
      </c>
      <c r="F17" s="439" t="s">
        <v>68</v>
      </c>
      <c r="G17" s="439" t="s">
        <v>68</v>
      </c>
      <c r="H17" s="436">
        <v>18</v>
      </c>
      <c r="I17" s="439" t="s">
        <v>68</v>
      </c>
      <c r="J17" s="436">
        <v>45</v>
      </c>
    </row>
    <row r="18" spans="1:10" s="32" customFormat="1" ht="15" customHeight="1">
      <c r="B18" s="128">
        <v>2019</v>
      </c>
      <c r="C18" s="427">
        <v>123</v>
      </c>
      <c r="D18" s="439" t="s">
        <v>68</v>
      </c>
      <c r="E18" s="295">
        <v>46</v>
      </c>
      <c r="F18" s="439" t="s">
        <v>68</v>
      </c>
      <c r="G18" s="439" t="s">
        <v>68</v>
      </c>
      <c r="H18" s="295">
        <v>19</v>
      </c>
      <c r="I18" s="439" t="s">
        <v>68</v>
      </c>
      <c r="J18" s="295">
        <v>58</v>
      </c>
    </row>
    <row r="19" spans="1:10" s="32" customFormat="1" ht="15" customHeight="1">
      <c r="A19" s="23"/>
      <c r="B19" s="128">
        <v>2020</v>
      </c>
      <c r="C19" s="427">
        <v>103</v>
      </c>
      <c r="D19" s="428" t="s">
        <v>68</v>
      </c>
      <c r="E19" s="428">
        <v>47</v>
      </c>
      <c r="F19" s="428" t="s">
        <v>68</v>
      </c>
      <c r="G19" s="122" t="s">
        <v>68</v>
      </c>
      <c r="H19" s="428">
        <v>14</v>
      </c>
      <c r="I19" s="428" t="s">
        <v>68</v>
      </c>
      <c r="J19" s="428">
        <v>42</v>
      </c>
    </row>
    <row r="20" spans="1:10" s="32" customFormat="1" ht="15" customHeight="1">
      <c r="A20" s="23"/>
      <c r="B20" s="128">
        <v>2021</v>
      </c>
      <c r="C20" s="427">
        <v>106</v>
      </c>
      <c r="D20" s="438" t="s">
        <v>68</v>
      </c>
      <c r="E20" s="438">
        <v>48</v>
      </c>
      <c r="F20" s="438" t="s">
        <v>68</v>
      </c>
      <c r="G20" s="438" t="s">
        <v>68</v>
      </c>
      <c r="H20" s="438">
        <v>15</v>
      </c>
      <c r="I20" s="438">
        <v>43</v>
      </c>
      <c r="J20" s="437" t="s">
        <v>68</v>
      </c>
    </row>
    <row r="21" spans="1:10" s="32" customFormat="1" ht="15" customHeight="1">
      <c r="A21" s="23"/>
      <c r="B21" s="128"/>
      <c r="C21" s="427"/>
      <c r="D21" s="440"/>
      <c r="E21" s="440"/>
      <c r="F21" s="440"/>
      <c r="G21" s="440"/>
      <c r="H21" s="440"/>
      <c r="I21" s="440"/>
      <c r="J21" s="440"/>
    </row>
    <row r="22" spans="1:10" s="32" customFormat="1" ht="15" customHeight="1">
      <c r="A22" s="175" t="s">
        <v>5</v>
      </c>
      <c r="B22" s="128">
        <v>2017</v>
      </c>
      <c r="C22" s="427">
        <v>11989</v>
      </c>
      <c r="D22" s="295">
        <v>212</v>
      </c>
      <c r="E22" s="295">
        <v>2628</v>
      </c>
      <c r="F22" s="295">
        <v>540</v>
      </c>
      <c r="G22" s="295">
        <v>541</v>
      </c>
      <c r="H22" s="295">
        <v>4432</v>
      </c>
      <c r="I22" s="295">
        <v>3607</v>
      </c>
      <c r="J22" s="295">
        <v>29</v>
      </c>
    </row>
    <row r="23" spans="1:10" s="32" customFormat="1" ht="15" customHeight="1">
      <c r="A23" s="23"/>
      <c r="B23" s="128">
        <v>2018</v>
      </c>
      <c r="C23" s="499">
        <v>12949</v>
      </c>
      <c r="D23" s="436">
        <v>175</v>
      </c>
      <c r="E23" s="436">
        <v>2860</v>
      </c>
      <c r="F23" s="436">
        <v>517</v>
      </c>
      <c r="G23" s="436">
        <v>555</v>
      </c>
      <c r="H23" s="436">
        <v>5310</v>
      </c>
      <c r="I23" s="436">
        <v>3500</v>
      </c>
      <c r="J23" s="436">
        <v>32</v>
      </c>
    </row>
    <row r="24" spans="1:10" s="32" customFormat="1" ht="15" customHeight="1">
      <c r="A24" s="23"/>
      <c r="B24" s="128">
        <v>2019</v>
      </c>
      <c r="C24" s="427">
        <v>13239</v>
      </c>
      <c r="D24" s="295">
        <v>198</v>
      </c>
      <c r="E24" s="295">
        <v>3018</v>
      </c>
      <c r="F24" s="295">
        <v>492</v>
      </c>
      <c r="G24" s="295">
        <v>571</v>
      </c>
      <c r="H24" s="295">
        <v>4992</v>
      </c>
      <c r="I24" s="295">
        <v>3916</v>
      </c>
      <c r="J24" s="295">
        <v>52</v>
      </c>
    </row>
    <row r="25" spans="1:10" s="32" customFormat="1" ht="15" customHeight="1">
      <c r="A25" s="23"/>
      <c r="B25" s="128">
        <v>2020</v>
      </c>
      <c r="C25" s="427">
        <v>14573</v>
      </c>
      <c r="D25" s="122">
        <v>242</v>
      </c>
      <c r="E25" s="428">
        <v>3332</v>
      </c>
      <c r="F25" s="428">
        <v>418</v>
      </c>
      <c r="G25" s="428">
        <v>565</v>
      </c>
      <c r="H25" s="428">
        <v>5489</v>
      </c>
      <c r="I25" s="428">
        <v>4455</v>
      </c>
      <c r="J25" s="122">
        <v>72</v>
      </c>
    </row>
    <row r="26" spans="1:10" s="32" customFormat="1" ht="15" customHeight="1">
      <c r="A26" s="23"/>
      <c r="B26" s="128">
        <v>2021</v>
      </c>
      <c r="C26" s="427">
        <v>15380</v>
      </c>
      <c r="D26" s="438">
        <v>272</v>
      </c>
      <c r="E26" s="438">
        <v>3668</v>
      </c>
      <c r="F26" s="438">
        <v>443</v>
      </c>
      <c r="G26" s="438">
        <v>590</v>
      </c>
      <c r="H26" s="438">
        <v>5428</v>
      </c>
      <c r="I26" s="438">
        <v>4876</v>
      </c>
      <c r="J26" s="437">
        <v>103</v>
      </c>
    </row>
    <row r="27" spans="1:10" s="32" customFormat="1" ht="15" customHeight="1">
      <c r="A27" s="23"/>
      <c r="B27" s="128"/>
      <c r="C27" s="427"/>
      <c r="D27" s="440"/>
      <c r="E27" s="440"/>
      <c r="F27" s="440"/>
      <c r="G27" s="439"/>
      <c r="H27" s="440"/>
      <c r="I27" s="440"/>
      <c r="J27" s="437"/>
    </row>
    <row r="28" spans="1:10" s="32" customFormat="1" ht="15" customHeight="1">
      <c r="A28" s="23" t="s">
        <v>6</v>
      </c>
      <c r="B28" s="128">
        <v>2017</v>
      </c>
      <c r="C28" s="427">
        <v>113</v>
      </c>
      <c r="D28" s="295">
        <v>1</v>
      </c>
      <c r="E28" s="295">
        <v>19</v>
      </c>
      <c r="F28" s="295">
        <v>2</v>
      </c>
      <c r="G28" s="439" t="s">
        <v>68</v>
      </c>
      <c r="H28" s="295">
        <v>66</v>
      </c>
      <c r="I28" s="295">
        <v>25</v>
      </c>
      <c r="J28" s="437" t="s">
        <v>68</v>
      </c>
    </row>
    <row r="29" spans="1:10" s="32" customFormat="1" ht="15" customHeight="1">
      <c r="A29" s="23"/>
      <c r="B29" s="128">
        <v>2018</v>
      </c>
      <c r="C29" s="499">
        <v>78</v>
      </c>
      <c r="D29" s="436">
        <v>3</v>
      </c>
      <c r="E29" s="436">
        <v>42</v>
      </c>
      <c r="F29" s="436">
        <v>4</v>
      </c>
      <c r="G29" s="439" t="s">
        <v>68</v>
      </c>
      <c r="H29" s="436" t="s">
        <v>68</v>
      </c>
      <c r="I29" s="436">
        <v>29</v>
      </c>
      <c r="J29" s="439" t="s">
        <v>68</v>
      </c>
    </row>
    <row r="30" spans="1:10" s="32" customFormat="1" ht="15" customHeight="1">
      <c r="A30" s="23"/>
      <c r="B30" s="128">
        <v>2019</v>
      </c>
      <c r="C30" s="427">
        <v>78</v>
      </c>
      <c r="D30" s="295">
        <v>6</v>
      </c>
      <c r="E30" s="295">
        <v>3</v>
      </c>
      <c r="F30" s="295">
        <v>17</v>
      </c>
      <c r="G30" s="439" t="s">
        <v>68</v>
      </c>
      <c r="H30" s="439">
        <v>1</v>
      </c>
      <c r="I30" s="295">
        <v>51</v>
      </c>
      <c r="J30" s="439" t="s">
        <v>68</v>
      </c>
    </row>
    <row r="31" spans="1:10" s="32" customFormat="1" ht="15" customHeight="1">
      <c r="A31" s="23"/>
      <c r="B31" s="128">
        <v>2020</v>
      </c>
      <c r="C31" s="427">
        <v>77</v>
      </c>
      <c r="D31" s="428">
        <v>4</v>
      </c>
      <c r="E31" s="428">
        <v>4</v>
      </c>
      <c r="F31" s="428">
        <v>19</v>
      </c>
      <c r="G31" s="428" t="s">
        <v>68</v>
      </c>
      <c r="H31" s="428" t="s">
        <v>68</v>
      </c>
      <c r="I31" s="428">
        <v>50</v>
      </c>
      <c r="J31" s="122" t="s">
        <v>68</v>
      </c>
    </row>
    <row r="32" spans="1:10" s="32" customFormat="1" ht="15" customHeight="1">
      <c r="A32" s="23"/>
      <c r="B32" s="128">
        <v>2021</v>
      </c>
      <c r="C32" s="427">
        <v>30</v>
      </c>
      <c r="D32" s="438">
        <v>1</v>
      </c>
      <c r="E32" s="438">
        <v>1</v>
      </c>
      <c r="F32" s="438" t="s">
        <v>68</v>
      </c>
      <c r="G32" s="438" t="s">
        <v>68</v>
      </c>
      <c r="H32" s="438" t="s">
        <v>68</v>
      </c>
      <c r="I32" s="438">
        <v>28</v>
      </c>
      <c r="J32" s="437" t="s">
        <v>68</v>
      </c>
    </row>
    <row r="33" spans="1:10" s="32" customFormat="1" ht="15" customHeight="1">
      <c r="A33" s="23"/>
      <c r="B33" s="128"/>
      <c r="C33" s="427"/>
      <c r="D33" s="440"/>
      <c r="E33" s="440"/>
      <c r="F33" s="440"/>
      <c r="G33" s="439"/>
      <c r="H33" s="440"/>
      <c r="I33" s="440"/>
      <c r="J33" s="439"/>
    </row>
    <row r="34" spans="1:10" s="32" customFormat="1" ht="15" customHeight="1">
      <c r="A34" s="23" t="s">
        <v>7</v>
      </c>
      <c r="B34" s="128">
        <v>2017</v>
      </c>
      <c r="C34" s="427">
        <v>850</v>
      </c>
      <c r="D34" s="295">
        <v>2</v>
      </c>
      <c r="E34" s="295">
        <v>146</v>
      </c>
      <c r="F34" s="295">
        <v>52</v>
      </c>
      <c r="G34" s="439">
        <v>44</v>
      </c>
      <c r="H34" s="295">
        <v>457</v>
      </c>
      <c r="I34" s="295">
        <v>149</v>
      </c>
      <c r="J34" s="439" t="s">
        <v>68</v>
      </c>
    </row>
    <row r="35" spans="1:10" s="32" customFormat="1" ht="15" customHeight="1">
      <c r="A35" s="23"/>
      <c r="B35" s="128">
        <v>2018</v>
      </c>
      <c r="C35" s="499">
        <v>914</v>
      </c>
      <c r="D35" s="436">
        <v>4</v>
      </c>
      <c r="E35" s="436">
        <v>142</v>
      </c>
      <c r="F35" s="436">
        <v>68</v>
      </c>
      <c r="G35" s="436">
        <v>50</v>
      </c>
      <c r="H35" s="436">
        <v>497</v>
      </c>
      <c r="I35" s="436">
        <v>153</v>
      </c>
      <c r="J35" s="441" t="s">
        <v>68</v>
      </c>
    </row>
    <row r="36" spans="1:10" s="32" customFormat="1" ht="15" customHeight="1">
      <c r="A36" s="23"/>
      <c r="B36" s="128">
        <v>2019</v>
      </c>
      <c r="C36" s="427">
        <v>1048</v>
      </c>
      <c r="D36" s="295">
        <v>4</v>
      </c>
      <c r="E36" s="295">
        <v>299</v>
      </c>
      <c r="F36" s="295">
        <v>66</v>
      </c>
      <c r="G36" s="295">
        <v>65</v>
      </c>
      <c r="H36" s="295">
        <v>470</v>
      </c>
      <c r="I36" s="295">
        <v>144</v>
      </c>
      <c r="J36" s="441" t="s">
        <v>68</v>
      </c>
    </row>
    <row r="37" spans="1:10" s="32" customFormat="1" ht="15" customHeight="1">
      <c r="A37" s="23"/>
      <c r="B37" s="128">
        <v>2020</v>
      </c>
      <c r="C37" s="427">
        <v>983</v>
      </c>
      <c r="D37" s="428">
        <v>1</v>
      </c>
      <c r="E37" s="428">
        <v>285</v>
      </c>
      <c r="F37" s="428">
        <v>68</v>
      </c>
      <c r="G37" s="428">
        <v>61</v>
      </c>
      <c r="H37" s="428">
        <v>425</v>
      </c>
      <c r="I37" s="428">
        <v>143</v>
      </c>
      <c r="J37" s="122" t="s">
        <v>68</v>
      </c>
    </row>
    <row r="38" spans="1:10" s="32" customFormat="1" ht="15" customHeight="1">
      <c r="A38" s="23"/>
      <c r="B38" s="128">
        <v>2021</v>
      </c>
      <c r="C38" s="427">
        <v>943</v>
      </c>
      <c r="D38" s="438">
        <v>3</v>
      </c>
      <c r="E38" s="437">
        <v>262</v>
      </c>
      <c r="F38" s="437">
        <v>62</v>
      </c>
      <c r="G38" s="438">
        <v>52</v>
      </c>
      <c r="H38" s="438">
        <v>434</v>
      </c>
      <c r="I38" s="438">
        <v>130</v>
      </c>
      <c r="J38" s="437" t="s">
        <v>68</v>
      </c>
    </row>
    <row r="39" spans="1:10" s="32" customFormat="1" ht="15" customHeight="1">
      <c r="A39" s="23"/>
      <c r="B39" s="128"/>
      <c r="C39" s="427"/>
      <c r="D39" s="440"/>
      <c r="E39" s="440"/>
      <c r="F39" s="437"/>
      <c r="G39" s="440"/>
      <c r="H39" s="440"/>
      <c r="I39" s="440"/>
      <c r="J39" s="437"/>
    </row>
    <row r="40" spans="1:10" s="32" customFormat="1" ht="15" customHeight="1">
      <c r="A40" s="23" t="s">
        <v>8</v>
      </c>
      <c r="B40" s="128">
        <v>2017</v>
      </c>
      <c r="C40" s="427">
        <v>2242</v>
      </c>
      <c r="D40" s="295">
        <v>224</v>
      </c>
      <c r="E40" s="295">
        <v>74</v>
      </c>
      <c r="F40" s="437">
        <v>2</v>
      </c>
      <c r="G40" s="437">
        <v>11</v>
      </c>
      <c r="H40" s="295">
        <v>1394</v>
      </c>
      <c r="I40" s="295">
        <v>530</v>
      </c>
      <c r="J40" s="437">
        <v>7</v>
      </c>
    </row>
    <row r="41" spans="1:10" s="32" customFormat="1" ht="15" customHeight="1">
      <c r="A41" s="23"/>
      <c r="B41" s="128">
        <v>2018</v>
      </c>
      <c r="C41" s="499">
        <v>1912</v>
      </c>
      <c r="D41" s="436">
        <v>176</v>
      </c>
      <c r="E41" s="436">
        <v>91</v>
      </c>
      <c r="F41" s="436">
        <v>4</v>
      </c>
      <c r="G41" s="436">
        <v>16</v>
      </c>
      <c r="H41" s="436">
        <v>1204</v>
      </c>
      <c r="I41" s="436">
        <v>413</v>
      </c>
      <c r="J41" s="436">
        <v>8</v>
      </c>
    </row>
    <row r="42" spans="1:10" s="32" customFormat="1" ht="15" customHeight="1">
      <c r="A42" s="23"/>
      <c r="B42" s="128">
        <v>2019</v>
      </c>
      <c r="C42" s="427">
        <v>1683</v>
      </c>
      <c r="D42" s="295">
        <v>123</v>
      </c>
      <c r="E42" s="295">
        <v>106</v>
      </c>
      <c r="F42" s="295">
        <v>5</v>
      </c>
      <c r="G42" s="295">
        <v>18</v>
      </c>
      <c r="H42" s="295">
        <v>1008</v>
      </c>
      <c r="I42" s="295">
        <v>415</v>
      </c>
      <c r="J42" s="295">
        <v>8</v>
      </c>
    </row>
    <row r="43" spans="1:10" s="32" customFormat="1" ht="15" customHeight="1">
      <c r="A43" s="23"/>
      <c r="B43" s="128">
        <v>2020</v>
      </c>
      <c r="C43" s="427">
        <v>1482</v>
      </c>
      <c r="D43" s="122">
        <v>83</v>
      </c>
      <c r="E43" s="428">
        <v>109</v>
      </c>
      <c r="F43" s="428" t="s">
        <v>68</v>
      </c>
      <c r="G43" s="428">
        <v>16</v>
      </c>
      <c r="H43" s="428">
        <v>896</v>
      </c>
      <c r="I43" s="428">
        <v>378</v>
      </c>
      <c r="J43" s="428" t="s">
        <v>68</v>
      </c>
    </row>
    <row r="44" spans="1:10" s="32" customFormat="1" ht="15" customHeight="1">
      <c r="A44" s="23"/>
      <c r="B44" s="128">
        <v>2021</v>
      </c>
      <c r="C44" s="427">
        <v>1320</v>
      </c>
      <c r="D44" s="437">
        <v>77</v>
      </c>
      <c r="E44" s="438">
        <v>121</v>
      </c>
      <c r="F44" s="438" t="s">
        <v>68</v>
      </c>
      <c r="G44" s="438">
        <v>18</v>
      </c>
      <c r="H44" s="438">
        <v>775</v>
      </c>
      <c r="I44" s="438">
        <v>329</v>
      </c>
      <c r="J44" s="438" t="s">
        <v>68</v>
      </c>
    </row>
    <row r="45" spans="1:10" s="32" customFormat="1" ht="15" customHeight="1">
      <c r="A45" s="23"/>
      <c r="B45" s="128"/>
      <c r="C45" s="427"/>
      <c r="D45" s="437"/>
      <c r="E45" s="440"/>
      <c r="F45" s="440"/>
      <c r="G45" s="440"/>
      <c r="H45" s="440"/>
      <c r="I45" s="440"/>
      <c r="J45" s="440"/>
    </row>
    <row r="46" spans="1:10" s="32" customFormat="1" ht="15" customHeight="1">
      <c r="A46" s="23" t="s">
        <v>9</v>
      </c>
      <c r="B46" s="128">
        <v>2017</v>
      </c>
      <c r="C46" s="427">
        <v>7199</v>
      </c>
      <c r="D46" s="437" t="s">
        <v>68</v>
      </c>
      <c r="E46" s="295">
        <v>192</v>
      </c>
      <c r="F46" s="295">
        <v>79</v>
      </c>
      <c r="G46" s="295">
        <v>150</v>
      </c>
      <c r="H46" s="295">
        <v>5606</v>
      </c>
      <c r="I46" s="295">
        <v>1128</v>
      </c>
      <c r="J46" s="295">
        <v>44</v>
      </c>
    </row>
    <row r="47" spans="1:10" s="32" customFormat="1" ht="15" customHeight="1">
      <c r="A47" s="23"/>
      <c r="B47" s="128">
        <v>2018</v>
      </c>
      <c r="C47" s="499">
        <v>6315</v>
      </c>
      <c r="D47" s="437" t="s">
        <v>68</v>
      </c>
      <c r="E47" s="436">
        <v>191</v>
      </c>
      <c r="F47" s="436">
        <v>75</v>
      </c>
      <c r="G47" s="436" t="s">
        <v>68</v>
      </c>
      <c r="H47" s="436">
        <v>4992</v>
      </c>
      <c r="I47" s="436">
        <v>1029</v>
      </c>
      <c r="J47" s="436">
        <v>28</v>
      </c>
    </row>
    <row r="48" spans="1:10" s="32" customFormat="1" ht="15" customHeight="1">
      <c r="A48" s="23"/>
      <c r="B48" s="128">
        <v>2019</v>
      </c>
      <c r="C48" s="427">
        <v>5812</v>
      </c>
      <c r="D48" s="437" t="s">
        <v>68</v>
      </c>
      <c r="E48" s="295">
        <v>181</v>
      </c>
      <c r="F48" s="295">
        <v>81</v>
      </c>
      <c r="G48" s="295">
        <v>173</v>
      </c>
      <c r="H48" s="295">
        <v>4306</v>
      </c>
      <c r="I48" s="295">
        <v>1054</v>
      </c>
      <c r="J48" s="295">
        <v>17</v>
      </c>
    </row>
    <row r="49" spans="1:10" s="32" customFormat="1" ht="15" customHeight="1">
      <c r="A49" s="23"/>
      <c r="B49" s="128">
        <v>2020</v>
      </c>
      <c r="C49" s="427">
        <v>5637</v>
      </c>
      <c r="D49" s="122" t="s">
        <v>68</v>
      </c>
      <c r="E49" s="428">
        <v>173</v>
      </c>
      <c r="F49" s="122">
        <v>81</v>
      </c>
      <c r="G49" s="428">
        <v>257</v>
      </c>
      <c r="H49" s="428">
        <v>4028</v>
      </c>
      <c r="I49" s="428">
        <v>1080</v>
      </c>
      <c r="J49" s="122">
        <v>18</v>
      </c>
    </row>
    <row r="50" spans="1:10" s="32" customFormat="1" ht="15" customHeight="1">
      <c r="A50" s="23"/>
      <c r="B50" s="128">
        <v>2021</v>
      </c>
      <c r="C50" s="427">
        <v>5060</v>
      </c>
      <c r="D50" s="437" t="s">
        <v>68</v>
      </c>
      <c r="E50" s="438">
        <v>156</v>
      </c>
      <c r="F50" s="437">
        <v>80</v>
      </c>
      <c r="G50" s="438">
        <v>252</v>
      </c>
      <c r="H50" s="437">
        <v>3470</v>
      </c>
      <c r="I50" s="438">
        <v>1085</v>
      </c>
      <c r="J50" s="437">
        <v>17</v>
      </c>
    </row>
    <row r="51" spans="1:10" s="32" customFormat="1" ht="15" customHeight="1">
      <c r="A51" s="23"/>
      <c r="B51" s="128"/>
      <c r="C51" s="427"/>
      <c r="D51" s="437"/>
      <c r="E51" s="440"/>
      <c r="F51" s="437"/>
      <c r="G51" s="440"/>
      <c r="H51" s="437"/>
      <c r="I51" s="440"/>
      <c r="J51" s="437"/>
    </row>
    <row r="52" spans="1:10" s="32" customFormat="1" ht="15" customHeight="1">
      <c r="A52" s="23" t="s">
        <v>10</v>
      </c>
      <c r="B52" s="128">
        <v>2017</v>
      </c>
      <c r="C52" s="427">
        <v>316</v>
      </c>
      <c r="D52" s="437">
        <v>2</v>
      </c>
      <c r="E52" s="295">
        <v>42</v>
      </c>
      <c r="F52" s="437" t="s">
        <v>68</v>
      </c>
      <c r="G52" s="295">
        <v>12</v>
      </c>
      <c r="H52" s="437" t="s">
        <v>68</v>
      </c>
      <c r="I52" s="295" t="s">
        <v>68</v>
      </c>
      <c r="J52" s="437">
        <v>260</v>
      </c>
    </row>
    <row r="53" spans="1:10" s="32" customFormat="1" ht="15" customHeight="1">
      <c r="A53" s="23"/>
      <c r="B53" s="128">
        <v>2018</v>
      </c>
      <c r="C53" s="499">
        <v>391</v>
      </c>
      <c r="D53" s="436">
        <v>3</v>
      </c>
      <c r="E53" s="436">
        <v>86</v>
      </c>
      <c r="F53" s="437" t="s">
        <v>68</v>
      </c>
      <c r="G53" s="436">
        <v>14</v>
      </c>
      <c r="H53" s="437">
        <v>8</v>
      </c>
      <c r="I53" s="437" t="s">
        <v>68</v>
      </c>
      <c r="J53" s="436">
        <v>280</v>
      </c>
    </row>
    <row r="54" spans="1:10" s="32" customFormat="1" ht="15" customHeight="1">
      <c r="A54" s="23"/>
      <c r="B54" s="128">
        <v>2019</v>
      </c>
      <c r="C54" s="427">
        <v>380</v>
      </c>
      <c r="D54" s="295">
        <v>3</v>
      </c>
      <c r="E54" s="295">
        <v>104</v>
      </c>
      <c r="F54" s="437" t="s">
        <v>68</v>
      </c>
      <c r="G54" s="295">
        <v>14</v>
      </c>
      <c r="H54" s="295">
        <v>7</v>
      </c>
      <c r="I54" s="437" t="s">
        <v>68</v>
      </c>
      <c r="J54" s="295">
        <v>252</v>
      </c>
    </row>
    <row r="55" spans="1:10" s="32" customFormat="1" ht="15" customHeight="1">
      <c r="A55" s="23"/>
      <c r="B55" s="128">
        <v>2020</v>
      </c>
      <c r="C55" s="427">
        <v>433</v>
      </c>
      <c r="D55" s="122">
        <v>3</v>
      </c>
      <c r="E55" s="428">
        <v>148</v>
      </c>
      <c r="F55" s="428">
        <v>2</v>
      </c>
      <c r="G55" s="122">
        <v>27</v>
      </c>
      <c r="H55" s="428">
        <v>6</v>
      </c>
      <c r="I55" s="428">
        <v>4</v>
      </c>
      <c r="J55" s="122">
        <v>243</v>
      </c>
    </row>
    <row r="56" spans="1:10" s="32" customFormat="1" ht="15" customHeight="1">
      <c r="A56" s="23"/>
      <c r="B56" s="128">
        <v>2021</v>
      </c>
      <c r="C56" s="427">
        <v>502</v>
      </c>
      <c r="D56" s="438">
        <v>5</v>
      </c>
      <c r="E56" s="438">
        <v>227</v>
      </c>
      <c r="F56" s="438">
        <v>2</v>
      </c>
      <c r="G56" s="438">
        <v>31</v>
      </c>
      <c r="H56" s="438" t="s">
        <v>68</v>
      </c>
      <c r="I56" s="438" t="s">
        <v>68</v>
      </c>
      <c r="J56" s="437">
        <v>237</v>
      </c>
    </row>
    <row r="57" spans="1:10" s="32" customFormat="1" ht="15" customHeight="1">
      <c r="A57" s="23"/>
      <c r="B57" s="128"/>
      <c r="C57" s="427"/>
      <c r="D57" s="440"/>
      <c r="E57" s="440"/>
      <c r="F57" s="440"/>
      <c r="G57" s="440"/>
      <c r="H57" s="440"/>
      <c r="I57" s="440"/>
      <c r="J57" s="437"/>
    </row>
    <row r="58" spans="1:10" s="32" customFormat="1" ht="15" customHeight="1">
      <c r="A58" s="23" t="s">
        <v>11</v>
      </c>
      <c r="B58" s="128">
        <v>2017</v>
      </c>
      <c r="C58" s="427">
        <v>57</v>
      </c>
      <c r="D58" s="295" t="s">
        <v>68</v>
      </c>
      <c r="E58" s="295">
        <v>57</v>
      </c>
      <c r="F58" s="295" t="s">
        <v>68</v>
      </c>
      <c r="G58" s="295" t="s">
        <v>68</v>
      </c>
      <c r="H58" s="295" t="s">
        <v>68</v>
      </c>
      <c r="I58" s="295" t="s">
        <v>68</v>
      </c>
      <c r="J58" s="437" t="s">
        <v>68</v>
      </c>
    </row>
    <row r="59" spans="1:10" s="32" customFormat="1" ht="15" customHeight="1">
      <c r="B59" s="128">
        <v>2018</v>
      </c>
      <c r="C59" s="499">
        <v>66</v>
      </c>
      <c r="D59" s="295" t="s">
        <v>68</v>
      </c>
      <c r="E59" s="436">
        <v>66</v>
      </c>
      <c r="F59" s="295" t="s">
        <v>68</v>
      </c>
      <c r="G59" s="295" t="s">
        <v>68</v>
      </c>
      <c r="H59" s="295" t="s">
        <v>68</v>
      </c>
      <c r="I59" s="295" t="s">
        <v>68</v>
      </c>
      <c r="J59" s="295" t="s">
        <v>68</v>
      </c>
    </row>
    <row r="60" spans="1:10" s="32" customFormat="1" ht="15" customHeight="1">
      <c r="B60" s="128">
        <v>2019</v>
      </c>
      <c r="C60" s="427">
        <v>82</v>
      </c>
      <c r="D60" s="295" t="s">
        <v>68</v>
      </c>
      <c r="E60" s="428">
        <v>82</v>
      </c>
      <c r="F60" s="295" t="s">
        <v>68</v>
      </c>
      <c r="G60" s="295" t="s">
        <v>68</v>
      </c>
      <c r="H60" s="295" t="s">
        <v>68</v>
      </c>
      <c r="I60" s="295" t="s">
        <v>68</v>
      </c>
      <c r="J60" s="295" t="s">
        <v>68</v>
      </c>
    </row>
    <row r="61" spans="1:10" s="32" customFormat="1" ht="15" customHeight="1">
      <c r="B61" s="128">
        <v>2020</v>
      </c>
      <c r="C61" s="427">
        <v>91</v>
      </c>
      <c r="D61" s="428" t="s">
        <v>68</v>
      </c>
      <c r="E61" s="428">
        <v>91</v>
      </c>
      <c r="F61" s="122" t="s">
        <v>68</v>
      </c>
      <c r="G61" s="428" t="s">
        <v>68</v>
      </c>
      <c r="H61" s="428" t="s">
        <v>68</v>
      </c>
      <c r="I61" s="428" t="s">
        <v>68</v>
      </c>
      <c r="J61" s="122" t="s">
        <v>68</v>
      </c>
    </row>
    <row r="62" spans="1:10" s="32" customFormat="1" ht="15" customHeight="1">
      <c r="A62" s="23"/>
      <c r="B62" s="128">
        <v>2021</v>
      </c>
      <c r="C62" s="427">
        <v>84</v>
      </c>
      <c r="D62" s="438" t="s">
        <v>68</v>
      </c>
      <c r="E62" s="437">
        <v>84</v>
      </c>
      <c r="F62" s="437" t="s">
        <v>68</v>
      </c>
      <c r="G62" s="437" t="s">
        <v>68</v>
      </c>
      <c r="H62" s="438" t="s">
        <v>68</v>
      </c>
      <c r="I62" s="437" t="s">
        <v>68</v>
      </c>
      <c r="J62" s="437" t="s">
        <v>68</v>
      </c>
    </row>
    <row r="63" spans="1:10" s="32" customFormat="1" ht="15" customHeight="1">
      <c r="A63" s="23"/>
      <c r="B63" s="128"/>
      <c r="C63" s="427"/>
      <c r="D63" s="440"/>
      <c r="E63" s="437"/>
      <c r="F63" s="437"/>
      <c r="G63" s="437"/>
      <c r="H63" s="440"/>
      <c r="I63" s="440"/>
      <c r="J63" s="437"/>
    </row>
    <row r="64" spans="1:10" s="32" customFormat="1" ht="15" customHeight="1">
      <c r="A64" s="23" t="s">
        <v>12</v>
      </c>
      <c r="B64" s="128">
        <v>2017</v>
      </c>
      <c r="C64" s="427">
        <v>470</v>
      </c>
      <c r="D64" s="295">
        <v>5</v>
      </c>
      <c r="E64" s="295">
        <v>287</v>
      </c>
      <c r="F64" s="437" t="s">
        <v>68</v>
      </c>
      <c r="G64" s="295">
        <v>42</v>
      </c>
      <c r="H64" s="295">
        <v>127</v>
      </c>
      <c r="I64" s="295">
        <v>9</v>
      </c>
      <c r="J64" s="437" t="s">
        <v>68</v>
      </c>
    </row>
    <row r="65" spans="1:10" s="32" customFormat="1" ht="15" customHeight="1">
      <c r="A65" s="23"/>
      <c r="B65" s="128">
        <v>2018</v>
      </c>
      <c r="C65" s="499">
        <v>408</v>
      </c>
      <c r="D65" s="436">
        <v>4</v>
      </c>
      <c r="E65" s="436">
        <v>272</v>
      </c>
      <c r="F65" s="437" t="s">
        <v>68</v>
      </c>
      <c r="G65" s="436">
        <v>41</v>
      </c>
      <c r="H65" s="436">
        <v>76</v>
      </c>
      <c r="I65" s="436">
        <v>15</v>
      </c>
      <c r="J65" s="437" t="s">
        <v>68</v>
      </c>
    </row>
    <row r="66" spans="1:10" s="32" customFormat="1" ht="15" customHeight="1">
      <c r="A66" s="23"/>
      <c r="B66" s="128">
        <v>2019</v>
      </c>
      <c r="C66" s="427">
        <v>377</v>
      </c>
      <c r="D66" s="295">
        <v>5</v>
      </c>
      <c r="E66" s="295">
        <v>244</v>
      </c>
      <c r="F66" s="437" t="s">
        <v>68</v>
      </c>
      <c r="G66" s="295">
        <v>41</v>
      </c>
      <c r="H66" s="295">
        <v>73</v>
      </c>
      <c r="I66" s="295">
        <v>14</v>
      </c>
      <c r="J66" s="437" t="s">
        <v>68</v>
      </c>
    </row>
    <row r="67" spans="1:10" s="32" customFormat="1" ht="15" customHeight="1">
      <c r="A67" s="23"/>
      <c r="B67" s="128">
        <v>2020</v>
      </c>
      <c r="C67" s="427">
        <v>368</v>
      </c>
      <c r="D67" s="428">
        <v>7</v>
      </c>
      <c r="E67" s="428">
        <v>228</v>
      </c>
      <c r="F67" s="428" t="s">
        <v>68</v>
      </c>
      <c r="G67" s="428">
        <v>43</v>
      </c>
      <c r="H67" s="428">
        <v>78</v>
      </c>
      <c r="I67" s="428">
        <v>12</v>
      </c>
      <c r="J67" s="122" t="s">
        <v>68</v>
      </c>
    </row>
    <row r="68" spans="1:10" s="32" customFormat="1" ht="15" customHeight="1">
      <c r="A68" s="23"/>
      <c r="B68" s="128">
        <v>2021</v>
      </c>
      <c r="C68" s="427">
        <v>433</v>
      </c>
      <c r="D68" s="438">
        <v>5</v>
      </c>
      <c r="E68" s="438">
        <v>220</v>
      </c>
      <c r="F68" s="438">
        <v>55</v>
      </c>
      <c r="G68" s="438">
        <v>41</v>
      </c>
      <c r="H68" s="438">
        <v>88</v>
      </c>
      <c r="I68" s="438">
        <v>24</v>
      </c>
      <c r="J68" s="437" t="s">
        <v>68</v>
      </c>
    </row>
    <row r="69" spans="1:10" s="32" customFormat="1" ht="15" customHeight="1">
      <c r="A69" s="23"/>
      <c r="B69" s="128"/>
      <c r="C69" s="427"/>
      <c r="D69" s="440"/>
      <c r="E69" s="440"/>
      <c r="F69" s="440"/>
      <c r="G69" s="440"/>
      <c r="H69" s="440"/>
      <c r="I69" s="440"/>
      <c r="J69" s="437"/>
    </row>
    <row r="70" spans="1:10" s="32" customFormat="1" ht="15" customHeight="1">
      <c r="A70" s="1" t="s">
        <v>730</v>
      </c>
      <c r="B70" s="128">
        <v>2017</v>
      </c>
      <c r="C70" s="427">
        <v>7314</v>
      </c>
      <c r="D70" s="295">
        <v>89</v>
      </c>
      <c r="E70" s="295">
        <v>362</v>
      </c>
      <c r="F70" s="295">
        <v>14</v>
      </c>
      <c r="G70" s="295">
        <v>58</v>
      </c>
      <c r="H70" s="295">
        <v>4174</v>
      </c>
      <c r="I70" s="295">
        <v>2617</v>
      </c>
      <c r="J70" s="437" t="s">
        <v>68</v>
      </c>
    </row>
    <row r="71" spans="1:10" s="32" customFormat="1" ht="15" customHeight="1">
      <c r="A71" s="23"/>
      <c r="B71" s="128">
        <v>2018</v>
      </c>
      <c r="C71" s="442">
        <v>5971</v>
      </c>
      <c r="D71" s="428">
        <v>64</v>
      </c>
      <c r="E71" s="428">
        <v>350</v>
      </c>
      <c r="F71" s="428">
        <v>12</v>
      </c>
      <c r="G71" s="126">
        <v>51</v>
      </c>
      <c r="H71" s="126">
        <v>3330</v>
      </c>
      <c r="I71" s="126">
        <v>2164</v>
      </c>
      <c r="J71" s="437" t="s">
        <v>68</v>
      </c>
    </row>
    <row r="72" spans="1:10" s="32" customFormat="1" ht="15" customHeight="1">
      <c r="A72" s="23"/>
      <c r="B72" s="128">
        <v>2019</v>
      </c>
      <c r="C72" s="427">
        <v>4891</v>
      </c>
      <c r="D72" s="295">
        <v>46</v>
      </c>
      <c r="E72" s="295">
        <v>313</v>
      </c>
      <c r="F72" s="295">
        <v>7</v>
      </c>
      <c r="G72" s="295">
        <v>38</v>
      </c>
      <c r="H72" s="295">
        <v>2562</v>
      </c>
      <c r="I72" s="295">
        <v>1925</v>
      </c>
      <c r="J72" s="437" t="s">
        <v>68</v>
      </c>
    </row>
    <row r="73" spans="1:10" s="32" customFormat="1" ht="15" customHeight="1">
      <c r="A73" s="23"/>
      <c r="B73" s="128">
        <v>2020</v>
      </c>
      <c r="C73" s="427">
        <v>4442</v>
      </c>
      <c r="D73" s="428">
        <v>32</v>
      </c>
      <c r="E73" s="122">
        <v>294</v>
      </c>
      <c r="F73" s="122">
        <v>5</v>
      </c>
      <c r="G73" s="122">
        <v>25</v>
      </c>
      <c r="H73" s="428">
        <v>2451</v>
      </c>
      <c r="I73" s="122">
        <v>1635</v>
      </c>
      <c r="J73" s="122" t="s">
        <v>68</v>
      </c>
    </row>
    <row r="74" spans="1:10" s="32" customFormat="1" ht="15" customHeight="1">
      <c r="A74" s="23"/>
      <c r="B74" s="128">
        <v>2021</v>
      </c>
      <c r="C74" s="427">
        <v>4030</v>
      </c>
      <c r="D74" s="438">
        <v>18</v>
      </c>
      <c r="E74" s="437">
        <v>245</v>
      </c>
      <c r="F74" s="437">
        <v>6</v>
      </c>
      <c r="G74" s="437">
        <v>36</v>
      </c>
      <c r="H74" s="438">
        <v>2415</v>
      </c>
      <c r="I74" s="437">
        <v>1310</v>
      </c>
      <c r="J74" s="437" t="s">
        <v>68</v>
      </c>
    </row>
    <row r="75" spans="1:10" s="32" customFormat="1" ht="15" customHeight="1">
      <c r="A75" s="23"/>
      <c r="B75" s="128"/>
      <c r="C75" s="427"/>
      <c r="D75" s="437"/>
      <c r="E75" s="437"/>
      <c r="F75" s="437"/>
      <c r="G75" s="437"/>
      <c r="H75" s="440"/>
      <c r="I75" s="437"/>
      <c r="J75" s="437"/>
    </row>
    <row r="76" spans="1:10" s="32" customFormat="1" ht="15" customHeight="1">
      <c r="A76" s="1" t="s">
        <v>1508</v>
      </c>
      <c r="B76" s="128">
        <v>2017</v>
      </c>
      <c r="C76" s="427">
        <v>404</v>
      </c>
      <c r="D76" s="437">
        <v>25</v>
      </c>
      <c r="E76" s="437" t="s">
        <v>68</v>
      </c>
      <c r="F76" s="437" t="s">
        <v>68</v>
      </c>
      <c r="G76" s="437" t="s">
        <v>68</v>
      </c>
      <c r="H76" s="295">
        <v>379</v>
      </c>
      <c r="I76" s="437" t="s">
        <v>68</v>
      </c>
      <c r="J76" s="437" t="s">
        <v>68</v>
      </c>
    </row>
    <row r="77" spans="1:10" s="32" customFormat="1" ht="15" customHeight="1">
      <c r="A77" s="23"/>
      <c r="B77" s="128">
        <v>2018</v>
      </c>
      <c r="C77" s="499">
        <v>247</v>
      </c>
      <c r="D77" s="436">
        <v>2</v>
      </c>
      <c r="E77" s="437" t="s">
        <v>68</v>
      </c>
      <c r="F77" s="437" t="s">
        <v>68</v>
      </c>
      <c r="G77" s="437">
        <v>11</v>
      </c>
      <c r="H77" s="436">
        <v>234</v>
      </c>
      <c r="I77" s="437" t="s">
        <v>68</v>
      </c>
      <c r="J77" s="437" t="s">
        <v>68</v>
      </c>
    </row>
    <row r="78" spans="1:10" s="32" customFormat="1" ht="15" customHeight="1">
      <c r="A78" s="23"/>
      <c r="B78" s="128">
        <v>2019</v>
      </c>
      <c r="C78" s="427">
        <v>209</v>
      </c>
      <c r="D78" s="295">
        <v>1</v>
      </c>
      <c r="E78" s="437" t="s">
        <v>68</v>
      </c>
      <c r="F78" s="437" t="s">
        <v>68</v>
      </c>
      <c r="G78" s="295">
        <v>8</v>
      </c>
      <c r="H78" s="295">
        <v>168</v>
      </c>
      <c r="I78" s="437">
        <v>32</v>
      </c>
      <c r="J78" s="437" t="s">
        <v>68</v>
      </c>
    </row>
    <row r="79" spans="1:10" s="32" customFormat="1" ht="15" customHeight="1">
      <c r="A79" s="23"/>
      <c r="B79" s="128">
        <v>2020</v>
      </c>
      <c r="C79" s="427">
        <v>179</v>
      </c>
      <c r="D79" s="428">
        <v>3</v>
      </c>
      <c r="E79" s="428" t="s">
        <v>68</v>
      </c>
      <c r="F79" s="428">
        <v>30</v>
      </c>
      <c r="G79" s="428">
        <v>10</v>
      </c>
      <c r="H79" s="428">
        <v>118</v>
      </c>
      <c r="I79" s="428">
        <v>18</v>
      </c>
      <c r="J79" s="122" t="s">
        <v>68</v>
      </c>
    </row>
    <row r="80" spans="1:10" s="32" customFormat="1" ht="15" customHeight="1">
      <c r="A80" s="23"/>
      <c r="B80" s="128">
        <v>2021</v>
      </c>
      <c r="C80" s="427">
        <v>186</v>
      </c>
      <c r="D80" s="438">
        <v>1</v>
      </c>
      <c r="E80" s="438" t="s">
        <v>68</v>
      </c>
      <c r="F80" s="438">
        <v>37</v>
      </c>
      <c r="G80" s="438">
        <v>12</v>
      </c>
      <c r="H80" s="438">
        <v>101</v>
      </c>
      <c r="I80" s="438">
        <v>35</v>
      </c>
      <c r="J80" s="437" t="s">
        <v>68</v>
      </c>
    </row>
    <row r="81" spans="1:10" s="32" customFormat="1" ht="15" customHeight="1">
      <c r="A81" s="23"/>
      <c r="B81" s="128"/>
      <c r="C81" s="427"/>
      <c r="D81" s="440"/>
      <c r="E81" s="440"/>
      <c r="F81" s="440"/>
      <c r="G81" s="439"/>
      <c r="H81" s="440"/>
      <c r="I81" s="440"/>
      <c r="J81" s="437"/>
    </row>
    <row r="82" spans="1:10" s="32" customFormat="1" ht="15" customHeight="1">
      <c r="A82" s="175" t="s">
        <v>14</v>
      </c>
      <c r="B82" s="128">
        <v>2017</v>
      </c>
      <c r="C82" s="427">
        <v>13855</v>
      </c>
      <c r="D82" s="295">
        <v>2</v>
      </c>
      <c r="E82" s="295">
        <v>1354</v>
      </c>
      <c r="F82" s="295">
        <v>54</v>
      </c>
      <c r="G82" s="295">
        <v>30</v>
      </c>
      <c r="H82" s="295">
        <v>7679</v>
      </c>
      <c r="I82" s="295">
        <v>4736</v>
      </c>
      <c r="J82" s="437" t="s">
        <v>68</v>
      </c>
    </row>
    <row r="83" spans="1:10" s="32" customFormat="1" ht="15" customHeight="1">
      <c r="A83" s="23"/>
      <c r="B83" s="128">
        <v>2018</v>
      </c>
      <c r="C83" s="499">
        <v>13436</v>
      </c>
      <c r="D83" s="436" t="s">
        <v>68</v>
      </c>
      <c r="E83" s="436">
        <v>1502</v>
      </c>
      <c r="F83" s="436">
        <v>49</v>
      </c>
      <c r="G83" s="436">
        <v>21</v>
      </c>
      <c r="H83" s="436">
        <v>7972</v>
      </c>
      <c r="I83" s="436">
        <v>3892</v>
      </c>
      <c r="J83" s="437" t="s">
        <v>68</v>
      </c>
    </row>
    <row r="84" spans="1:10" s="32" customFormat="1" ht="15" customHeight="1">
      <c r="A84" s="23"/>
      <c r="B84" s="128">
        <v>2019</v>
      </c>
      <c r="C84" s="427">
        <v>11178</v>
      </c>
      <c r="D84" s="295">
        <v>9</v>
      </c>
      <c r="E84" s="295">
        <v>191</v>
      </c>
      <c r="F84" s="295">
        <v>35</v>
      </c>
      <c r="G84" s="295">
        <v>29</v>
      </c>
      <c r="H84" s="295">
        <v>7052</v>
      </c>
      <c r="I84" s="295">
        <v>3862</v>
      </c>
      <c r="J84" s="437" t="s">
        <v>68</v>
      </c>
    </row>
    <row r="85" spans="1:10" s="32" customFormat="1" ht="15" customHeight="1">
      <c r="A85" s="23"/>
      <c r="B85" s="128">
        <v>2020</v>
      </c>
      <c r="C85" s="427">
        <v>8944</v>
      </c>
      <c r="D85" s="428">
        <v>16</v>
      </c>
      <c r="E85" s="428">
        <v>215</v>
      </c>
      <c r="F85" s="428">
        <v>34</v>
      </c>
      <c r="G85" s="428">
        <v>33</v>
      </c>
      <c r="H85" s="428">
        <v>6237</v>
      </c>
      <c r="I85" s="428">
        <v>2409</v>
      </c>
      <c r="J85" s="428" t="s">
        <v>68</v>
      </c>
    </row>
    <row r="86" spans="1:10" s="32" customFormat="1" ht="15" customHeight="1">
      <c r="A86" s="23"/>
      <c r="B86" s="128">
        <v>2021</v>
      </c>
      <c r="C86" s="427">
        <v>5832</v>
      </c>
      <c r="D86" s="438">
        <v>25</v>
      </c>
      <c r="E86" s="438">
        <v>315</v>
      </c>
      <c r="F86" s="438">
        <v>29</v>
      </c>
      <c r="G86" s="438">
        <v>56</v>
      </c>
      <c r="H86" s="438">
        <v>3648</v>
      </c>
      <c r="I86" s="438">
        <v>1759</v>
      </c>
      <c r="J86" s="438" t="s">
        <v>68</v>
      </c>
    </row>
    <row r="87" spans="1:10" s="32" customFormat="1" ht="15" customHeight="1">
      <c r="A87" s="23"/>
      <c r="B87" s="128"/>
      <c r="C87" s="427"/>
      <c r="D87" s="440"/>
      <c r="E87" s="440"/>
      <c r="F87" s="440"/>
      <c r="G87" s="440"/>
      <c r="H87" s="440"/>
      <c r="I87" s="440"/>
      <c r="J87" s="440"/>
    </row>
    <row r="88" spans="1:10" s="32" customFormat="1" ht="15" customHeight="1">
      <c r="A88" s="23" t="s">
        <v>283</v>
      </c>
      <c r="B88" s="128">
        <v>2017</v>
      </c>
      <c r="C88" s="427">
        <v>246</v>
      </c>
      <c r="D88" s="295">
        <v>19</v>
      </c>
      <c r="E88" s="295">
        <v>99</v>
      </c>
      <c r="F88" s="295" t="s">
        <v>68</v>
      </c>
      <c r="G88" s="295">
        <v>5</v>
      </c>
      <c r="H88" s="295">
        <v>40</v>
      </c>
      <c r="I88" s="295">
        <v>83</v>
      </c>
      <c r="J88" s="295" t="s">
        <v>68</v>
      </c>
    </row>
    <row r="89" spans="1:10" s="32" customFormat="1" ht="15" customHeight="1">
      <c r="B89" s="128">
        <v>2018</v>
      </c>
      <c r="C89" s="499">
        <v>230</v>
      </c>
      <c r="D89" s="436">
        <v>8</v>
      </c>
      <c r="E89" s="436">
        <v>96</v>
      </c>
      <c r="F89" s="295" t="s">
        <v>68</v>
      </c>
      <c r="G89" s="436">
        <v>6</v>
      </c>
      <c r="H89" s="436">
        <v>39</v>
      </c>
      <c r="I89" s="436">
        <v>81</v>
      </c>
      <c r="J89" s="295" t="s">
        <v>68</v>
      </c>
    </row>
    <row r="90" spans="1:10" s="32" customFormat="1" ht="15" customHeight="1">
      <c r="B90" s="128">
        <v>2019</v>
      </c>
      <c r="C90" s="427">
        <v>242</v>
      </c>
      <c r="D90" s="295" t="s">
        <v>68</v>
      </c>
      <c r="E90" s="295">
        <v>107</v>
      </c>
      <c r="F90" s="295">
        <v>1</v>
      </c>
      <c r="G90" s="295">
        <v>6</v>
      </c>
      <c r="H90" s="295">
        <v>42</v>
      </c>
      <c r="I90" s="295">
        <v>86</v>
      </c>
      <c r="J90" s="295" t="s">
        <v>68</v>
      </c>
    </row>
    <row r="91" spans="1:10" s="32" customFormat="1" ht="15" customHeight="1">
      <c r="B91" s="128">
        <v>2020</v>
      </c>
      <c r="C91" s="427">
        <v>252</v>
      </c>
      <c r="D91" s="428" t="s">
        <v>68</v>
      </c>
      <c r="E91" s="428">
        <v>75</v>
      </c>
      <c r="F91" s="428" t="s">
        <v>68</v>
      </c>
      <c r="G91" s="428">
        <v>5</v>
      </c>
      <c r="H91" s="428">
        <v>90</v>
      </c>
      <c r="I91" s="428">
        <v>82</v>
      </c>
      <c r="J91" s="122" t="s">
        <v>68</v>
      </c>
    </row>
    <row r="92" spans="1:10" s="32" customFormat="1" ht="15" customHeight="1">
      <c r="A92" s="23"/>
      <c r="B92" s="128">
        <v>2021</v>
      </c>
      <c r="C92" s="427">
        <v>256</v>
      </c>
      <c r="D92" s="438" t="s">
        <v>68</v>
      </c>
      <c r="E92" s="438">
        <v>72</v>
      </c>
      <c r="F92" s="438" t="s">
        <v>68</v>
      </c>
      <c r="G92" s="438">
        <v>5</v>
      </c>
      <c r="H92" s="438">
        <v>93</v>
      </c>
      <c r="I92" s="438">
        <v>86</v>
      </c>
      <c r="J92" s="437" t="s">
        <v>68</v>
      </c>
    </row>
    <row r="93" spans="1:10" s="32" customFormat="1" ht="15" customHeight="1">
      <c r="A93" s="23"/>
      <c r="B93" s="128"/>
      <c r="C93" s="427"/>
      <c r="D93" s="440"/>
      <c r="E93" s="440"/>
      <c r="F93" s="440"/>
      <c r="G93" s="440"/>
      <c r="H93" s="440"/>
      <c r="I93" s="440"/>
      <c r="J93" s="437"/>
    </row>
    <row r="94" spans="1:10" s="32" customFormat="1" ht="15" customHeight="1">
      <c r="A94" s="1" t="s">
        <v>150</v>
      </c>
      <c r="B94" s="128">
        <v>2017</v>
      </c>
      <c r="C94" s="427">
        <v>4137</v>
      </c>
      <c r="D94" s="295">
        <v>29</v>
      </c>
      <c r="E94" s="295">
        <v>506</v>
      </c>
      <c r="F94" s="295">
        <v>333</v>
      </c>
      <c r="G94" s="295">
        <v>134</v>
      </c>
      <c r="H94" s="295">
        <v>2474</v>
      </c>
      <c r="I94" s="295">
        <v>661</v>
      </c>
      <c r="J94" s="437" t="s">
        <v>68</v>
      </c>
    </row>
    <row r="95" spans="1:10" s="32" customFormat="1" ht="15" customHeight="1">
      <c r="A95" s="23"/>
      <c r="B95" s="128">
        <v>2018</v>
      </c>
      <c r="C95" s="499">
        <v>3832</v>
      </c>
      <c r="D95" s="436">
        <v>39</v>
      </c>
      <c r="E95" s="436">
        <v>547</v>
      </c>
      <c r="F95" s="436">
        <v>351</v>
      </c>
      <c r="G95" s="436">
        <v>163</v>
      </c>
      <c r="H95" s="436">
        <v>1927</v>
      </c>
      <c r="I95" s="436">
        <v>805</v>
      </c>
      <c r="J95" s="437" t="s">
        <v>68</v>
      </c>
    </row>
    <row r="96" spans="1:10" s="32" customFormat="1" ht="15" customHeight="1">
      <c r="A96" s="23"/>
      <c r="B96" s="128">
        <v>2019</v>
      </c>
      <c r="C96" s="427">
        <v>3858</v>
      </c>
      <c r="D96" s="295">
        <v>50</v>
      </c>
      <c r="E96" s="295">
        <v>601</v>
      </c>
      <c r="F96" s="295">
        <v>355</v>
      </c>
      <c r="G96" s="295">
        <v>198</v>
      </c>
      <c r="H96" s="295">
        <v>1831</v>
      </c>
      <c r="I96" s="295">
        <v>823</v>
      </c>
      <c r="J96" s="437" t="s">
        <v>68</v>
      </c>
    </row>
    <row r="97" spans="1:10" s="32" customFormat="1" ht="15" customHeight="1">
      <c r="A97" s="23"/>
      <c r="B97" s="128">
        <v>2020</v>
      </c>
      <c r="C97" s="427">
        <v>3832</v>
      </c>
      <c r="D97" s="438">
        <v>42</v>
      </c>
      <c r="E97" s="438">
        <v>585</v>
      </c>
      <c r="F97" s="438">
        <v>343</v>
      </c>
      <c r="G97" s="438">
        <v>201</v>
      </c>
      <c r="H97" s="438">
        <v>1843</v>
      </c>
      <c r="I97" s="438">
        <v>818</v>
      </c>
      <c r="J97" s="437" t="s">
        <v>68</v>
      </c>
    </row>
    <row r="98" spans="1:10" s="32" customFormat="1" ht="15" customHeight="1">
      <c r="A98" s="23"/>
      <c r="B98" s="128">
        <v>2021</v>
      </c>
      <c r="C98" s="427">
        <v>3870</v>
      </c>
      <c r="D98" s="438">
        <v>42</v>
      </c>
      <c r="E98" s="438">
        <v>565</v>
      </c>
      <c r="F98" s="438">
        <v>320</v>
      </c>
      <c r="G98" s="438">
        <v>208</v>
      </c>
      <c r="H98" s="438">
        <v>1909</v>
      </c>
      <c r="I98" s="438">
        <v>826</v>
      </c>
      <c r="J98" s="437" t="s">
        <v>68</v>
      </c>
    </row>
    <row r="99" spans="1:10" s="32" customFormat="1" ht="15" customHeight="1">
      <c r="A99" s="23"/>
      <c r="B99" s="128"/>
      <c r="C99" s="427"/>
      <c r="D99" s="438"/>
      <c r="E99" s="438"/>
      <c r="F99" s="438"/>
      <c r="G99" s="438"/>
      <c r="H99" s="438"/>
      <c r="I99" s="438"/>
      <c r="J99" s="437"/>
    </row>
    <row r="100" spans="1:10" s="32" customFormat="1" ht="15" customHeight="1">
      <c r="A100" s="174" t="s">
        <v>17</v>
      </c>
      <c r="B100" s="128">
        <v>2017</v>
      </c>
      <c r="C100" s="427">
        <v>2</v>
      </c>
      <c r="D100" s="438" t="s">
        <v>68</v>
      </c>
      <c r="E100" s="438" t="s">
        <v>68</v>
      </c>
      <c r="F100" s="438" t="s">
        <v>68</v>
      </c>
      <c r="G100" s="438" t="s">
        <v>68</v>
      </c>
      <c r="H100" s="438">
        <v>2</v>
      </c>
      <c r="I100" s="438" t="s">
        <v>68</v>
      </c>
      <c r="J100" s="437" t="s">
        <v>68</v>
      </c>
    </row>
    <row r="101" spans="1:10" s="32" customFormat="1" ht="15" customHeight="1">
      <c r="B101" s="128">
        <v>2018</v>
      </c>
      <c r="C101" s="499" t="s">
        <v>68</v>
      </c>
      <c r="D101" s="438" t="s">
        <v>68</v>
      </c>
      <c r="E101" s="438" t="s">
        <v>68</v>
      </c>
      <c r="F101" s="438" t="s">
        <v>68</v>
      </c>
      <c r="G101" s="438" t="s">
        <v>68</v>
      </c>
      <c r="H101" s="436" t="s">
        <v>68</v>
      </c>
      <c r="I101" s="438" t="s">
        <v>68</v>
      </c>
      <c r="J101" s="438" t="s">
        <v>68</v>
      </c>
    </row>
    <row r="102" spans="1:10" s="32" customFormat="1" ht="15" customHeight="1">
      <c r="B102" s="128">
        <v>2019</v>
      </c>
      <c r="C102" s="427" t="s">
        <v>68</v>
      </c>
      <c r="D102" s="438" t="s">
        <v>68</v>
      </c>
      <c r="E102" s="438" t="s">
        <v>68</v>
      </c>
      <c r="F102" s="438" t="s">
        <v>68</v>
      </c>
      <c r="G102" s="438" t="s">
        <v>68</v>
      </c>
      <c r="H102" s="438" t="s">
        <v>68</v>
      </c>
      <c r="I102" s="438" t="s">
        <v>68</v>
      </c>
      <c r="J102" s="437" t="s">
        <v>68</v>
      </c>
    </row>
    <row r="103" spans="1:10" s="32" customFormat="1" ht="15" customHeight="1">
      <c r="B103" s="128">
        <v>2020</v>
      </c>
      <c r="C103" s="427">
        <v>1</v>
      </c>
      <c r="D103" s="438" t="s">
        <v>68</v>
      </c>
      <c r="E103" s="438">
        <v>1</v>
      </c>
      <c r="F103" s="438" t="s">
        <v>68</v>
      </c>
      <c r="G103" s="438" t="s">
        <v>68</v>
      </c>
      <c r="H103" s="438" t="s">
        <v>68</v>
      </c>
      <c r="I103" s="438" t="s">
        <v>68</v>
      </c>
      <c r="J103" s="437" t="s">
        <v>68</v>
      </c>
    </row>
    <row r="104" spans="1:10" s="32" customFormat="1" ht="15" customHeight="1">
      <c r="B104" s="128">
        <v>2021</v>
      </c>
      <c r="C104" s="427" t="s">
        <v>68</v>
      </c>
      <c r="D104" s="438" t="s">
        <v>68</v>
      </c>
      <c r="E104" s="438" t="s">
        <v>68</v>
      </c>
      <c r="F104" s="438" t="s">
        <v>68</v>
      </c>
      <c r="G104" s="438" t="s">
        <v>68</v>
      </c>
      <c r="H104" s="438" t="s">
        <v>68</v>
      </c>
      <c r="I104" s="438" t="s">
        <v>68</v>
      </c>
      <c r="J104" s="437" t="s">
        <v>68</v>
      </c>
    </row>
    <row r="105" spans="1:10" s="32" customFormat="1" ht="15" customHeight="1">
      <c r="B105" s="128"/>
      <c r="C105" s="427"/>
      <c r="D105" s="126"/>
      <c r="E105" s="126"/>
      <c r="F105" s="126"/>
      <c r="G105" s="126"/>
      <c r="H105" s="126"/>
      <c r="I105" s="126"/>
      <c r="J105" s="126"/>
    </row>
    <row r="106" spans="1:10" s="32" customFormat="1" ht="15" customHeight="1">
      <c r="A106" s="174" t="s">
        <v>18</v>
      </c>
      <c r="B106" s="128">
        <v>2017</v>
      </c>
      <c r="C106" s="427" t="s">
        <v>68</v>
      </c>
      <c r="D106" s="126" t="s">
        <v>68</v>
      </c>
      <c r="E106" s="126" t="s">
        <v>68</v>
      </c>
      <c r="F106" s="126" t="s">
        <v>68</v>
      </c>
      <c r="G106" s="126" t="s">
        <v>68</v>
      </c>
      <c r="H106" s="126" t="s">
        <v>68</v>
      </c>
      <c r="I106" s="126" t="s">
        <v>68</v>
      </c>
      <c r="J106" s="126" t="s">
        <v>68</v>
      </c>
    </row>
    <row r="107" spans="1:10" s="32" customFormat="1" ht="15" customHeight="1">
      <c r="A107" s="23"/>
      <c r="B107" s="128">
        <v>2018</v>
      </c>
      <c r="C107" s="427" t="s">
        <v>68</v>
      </c>
      <c r="D107" s="126" t="s">
        <v>68</v>
      </c>
      <c r="E107" s="126" t="s">
        <v>68</v>
      </c>
      <c r="F107" s="126" t="s">
        <v>68</v>
      </c>
      <c r="G107" s="126" t="s">
        <v>68</v>
      </c>
      <c r="H107" s="126" t="s">
        <v>68</v>
      </c>
      <c r="I107" s="126" t="s">
        <v>68</v>
      </c>
      <c r="J107" s="126" t="s">
        <v>68</v>
      </c>
    </row>
    <row r="108" spans="1:10" s="32" customFormat="1" ht="15" customHeight="1">
      <c r="A108" s="23"/>
      <c r="B108" s="128">
        <v>2019</v>
      </c>
      <c r="C108" s="427" t="s">
        <v>68</v>
      </c>
      <c r="D108" s="126" t="s">
        <v>68</v>
      </c>
      <c r="E108" s="126" t="s">
        <v>68</v>
      </c>
      <c r="F108" s="126" t="s">
        <v>68</v>
      </c>
      <c r="G108" s="126" t="s">
        <v>68</v>
      </c>
      <c r="H108" s="126" t="s">
        <v>68</v>
      </c>
      <c r="I108" s="126" t="s">
        <v>68</v>
      </c>
      <c r="J108" s="126" t="s">
        <v>68</v>
      </c>
    </row>
    <row r="109" spans="1:10" s="32" customFormat="1" ht="15" customHeight="1">
      <c r="A109" s="23"/>
      <c r="B109" s="128">
        <v>2020</v>
      </c>
      <c r="C109" s="427" t="s">
        <v>68</v>
      </c>
      <c r="D109" s="354" t="s">
        <v>68</v>
      </c>
      <c r="E109" s="428" t="s">
        <v>68</v>
      </c>
      <c r="F109" s="354" t="s">
        <v>68</v>
      </c>
      <c r="G109" s="428" t="s">
        <v>68</v>
      </c>
      <c r="H109" s="428" t="s">
        <v>68</v>
      </c>
      <c r="I109" s="428" t="s">
        <v>68</v>
      </c>
      <c r="J109" s="428" t="s">
        <v>68</v>
      </c>
    </row>
    <row r="110" spans="1:10" s="32" customFormat="1" ht="15" customHeight="1">
      <c r="A110" s="23"/>
      <c r="B110" s="128">
        <v>2021</v>
      </c>
      <c r="C110" s="500" t="s">
        <v>68</v>
      </c>
      <c r="D110" s="354" t="s">
        <v>68</v>
      </c>
      <c r="E110" s="354" t="s">
        <v>68</v>
      </c>
      <c r="F110" s="354" t="s">
        <v>68</v>
      </c>
      <c r="G110" s="354" t="s">
        <v>68</v>
      </c>
      <c r="H110" s="354" t="s">
        <v>68</v>
      </c>
      <c r="I110" s="354" t="s">
        <v>68</v>
      </c>
      <c r="J110" s="354" t="s">
        <v>68</v>
      </c>
    </row>
    <row r="111" spans="1:10" s="32" customFormat="1" ht="15" customHeight="1">
      <c r="A111" s="23"/>
      <c r="B111" s="128"/>
      <c r="C111" s="427"/>
      <c r="D111" s="126"/>
      <c r="E111" s="126"/>
      <c r="F111" s="126"/>
      <c r="G111" s="126"/>
      <c r="H111" s="126"/>
      <c r="I111" s="126"/>
      <c r="J111" s="126"/>
    </row>
    <row r="112" spans="1:10" s="32" customFormat="1" ht="15" customHeight="1">
      <c r="A112" s="175" t="s">
        <v>19</v>
      </c>
      <c r="B112" s="128">
        <v>2017</v>
      </c>
      <c r="C112" s="427">
        <v>7876</v>
      </c>
      <c r="D112" s="295">
        <v>19</v>
      </c>
      <c r="E112" s="295">
        <v>966</v>
      </c>
      <c r="F112" s="295">
        <v>178</v>
      </c>
      <c r="G112" s="295">
        <v>136</v>
      </c>
      <c r="H112" s="295">
        <v>4290</v>
      </c>
      <c r="I112" s="295">
        <v>2093</v>
      </c>
      <c r="J112" s="295">
        <v>194</v>
      </c>
    </row>
    <row r="113" spans="1:10" s="32" customFormat="1" ht="15" customHeight="1">
      <c r="A113" s="23"/>
      <c r="B113" s="128">
        <v>2018</v>
      </c>
      <c r="C113" s="442">
        <v>7759</v>
      </c>
      <c r="D113" s="428">
        <v>37</v>
      </c>
      <c r="E113" s="428">
        <v>871</v>
      </c>
      <c r="F113" s="428">
        <v>178</v>
      </c>
      <c r="G113" s="428">
        <v>154</v>
      </c>
      <c r="H113" s="428">
        <v>4311</v>
      </c>
      <c r="I113" s="126">
        <v>2011</v>
      </c>
      <c r="J113" s="126">
        <v>197</v>
      </c>
    </row>
    <row r="114" spans="1:10" s="32" customFormat="1" ht="15" customHeight="1">
      <c r="A114" s="23"/>
      <c r="B114" s="128">
        <v>2019</v>
      </c>
      <c r="C114" s="427">
        <v>6809</v>
      </c>
      <c r="D114" s="428">
        <v>21</v>
      </c>
      <c r="E114" s="428">
        <v>843</v>
      </c>
      <c r="F114" s="428">
        <v>187</v>
      </c>
      <c r="G114" s="126">
        <v>133</v>
      </c>
      <c r="H114" s="428">
        <v>3526</v>
      </c>
      <c r="I114" s="126">
        <v>1933</v>
      </c>
      <c r="J114" s="126">
        <v>166</v>
      </c>
    </row>
    <row r="115" spans="1:10" s="32" customFormat="1" ht="15" customHeight="1">
      <c r="A115" s="23"/>
      <c r="B115" s="128">
        <v>2020</v>
      </c>
      <c r="C115" s="427">
        <v>7067</v>
      </c>
      <c r="D115" s="428">
        <v>34</v>
      </c>
      <c r="E115" s="428">
        <v>909</v>
      </c>
      <c r="F115" s="428">
        <v>186</v>
      </c>
      <c r="G115" s="428">
        <v>129</v>
      </c>
      <c r="H115" s="428">
        <v>3773</v>
      </c>
      <c r="I115" s="428">
        <v>1734</v>
      </c>
      <c r="J115" s="122">
        <v>302</v>
      </c>
    </row>
    <row r="116" spans="1:10" s="32" customFormat="1" ht="15" customHeight="1">
      <c r="A116" s="23"/>
      <c r="B116" s="128">
        <v>2021</v>
      </c>
      <c r="C116" s="427">
        <v>5855</v>
      </c>
      <c r="D116" s="438">
        <v>46</v>
      </c>
      <c r="E116" s="438">
        <v>631</v>
      </c>
      <c r="F116" s="438">
        <v>198</v>
      </c>
      <c r="G116" s="438">
        <v>143</v>
      </c>
      <c r="H116" s="438">
        <v>2974</v>
      </c>
      <c r="I116" s="438">
        <v>1714</v>
      </c>
      <c r="J116" s="437">
        <v>149</v>
      </c>
    </row>
    <row r="117" spans="1:10" s="32" customFormat="1" ht="15" customHeight="1">
      <c r="A117" s="23"/>
      <c r="B117" s="128"/>
      <c r="C117" s="427"/>
      <c r="D117" s="440"/>
      <c r="E117" s="440"/>
      <c r="F117" s="440"/>
      <c r="G117" s="440"/>
      <c r="H117" s="440"/>
      <c r="I117" s="440"/>
      <c r="J117" s="437"/>
    </row>
    <row r="118" spans="1:10" s="32" customFormat="1" ht="15" customHeight="1">
      <c r="A118" s="36" t="s">
        <v>20</v>
      </c>
      <c r="B118" s="128">
        <v>2017</v>
      </c>
      <c r="C118" s="427">
        <v>2819</v>
      </c>
      <c r="D118" s="295">
        <v>19</v>
      </c>
      <c r="E118" s="295">
        <v>391</v>
      </c>
      <c r="F118" s="295">
        <v>74</v>
      </c>
      <c r="G118" s="295">
        <v>30</v>
      </c>
      <c r="H118" s="295">
        <v>867</v>
      </c>
      <c r="I118" s="295">
        <v>1438</v>
      </c>
      <c r="J118" s="437" t="s">
        <v>68</v>
      </c>
    </row>
    <row r="119" spans="1:10" s="32" customFormat="1" ht="15" customHeight="1">
      <c r="A119" s="36"/>
      <c r="B119" s="128">
        <v>2018</v>
      </c>
      <c r="C119" s="499">
        <v>2823</v>
      </c>
      <c r="D119" s="436">
        <v>20</v>
      </c>
      <c r="E119" s="436">
        <v>328</v>
      </c>
      <c r="F119" s="436">
        <v>81</v>
      </c>
      <c r="G119" s="436">
        <v>21</v>
      </c>
      <c r="H119" s="436">
        <v>988</v>
      </c>
      <c r="I119" s="436">
        <v>1385</v>
      </c>
      <c r="J119" s="437" t="s">
        <v>68</v>
      </c>
    </row>
    <row r="120" spans="1:10" s="32" customFormat="1" ht="15" customHeight="1">
      <c r="A120" s="36"/>
      <c r="B120" s="128">
        <v>2019</v>
      </c>
      <c r="C120" s="427">
        <v>2645</v>
      </c>
      <c r="D120" s="295">
        <v>8</v>
      </c>
      <c r="E120" s="295">
        <v>349</v>
      </c>
      <c r="F120" s="295">
        <v>86</v>
      </c>
      <c r="G120" s="295">
        <v>15</v>
      </c>
      <c r="H120" s="295">
        <v>840</v>
      </c>
      <c r="I120" s="295">
        <v>1347</v>
      </c>
      <c r="J120" s="437" t="s">
        <v>68</v>
      </c>
    </row>
    <row r="121" spans="1:10" s="32" customFormat="1" ht="15" customHeight="1">
      <c r="A121" s="36"/>
      <c r="B121" s="128">
        <v>2020</v>
      </c>
      <c r="C121" s="427">
        <v>2520</v>
      </c>
      <c r="D121" s="126">
        <v>9</v>
      </c>
      <c r="E121" s="126">
        <v>328</v>
      </c>
      <c r="F121" s="126">
        <v>78</v>
      </c>
      <c r="G121" s="126">
        <v>12</v>
      </c>
      <c r="H121" s="126">
        <v>772</v>
      </c>
      <c r="I121" s="126">
        <v>1321</v>
      </c>
      <c r="J121" s="126" t="s">
        <v>68</v>
      </c>
    </row>
    <row r="122" spans="1:10" s="32" customFormat="1" ht="15" customHeight="1">
      <c r="A122" s="36"/>
      <c r="B122" s="128">
        <v>2021</v>
      </c>
      <c r="C122" s="427">
        <v>2371</v>
      </c>
      <c r="D122" s="126">
        <v>11</v>
      </c>
      <c r="E122" s="126">
        <v>315</v>
      </c>
      <c r="F122" s="126">
        <v>75</v>
      </c>
      <c r="G122" s="126">
        <v>12</v>
      </c>
      <c r="H122" s="126">
        <v>670</v>
      </c>
      <c r="I122" s="126">
        <v>1288</v>
      </c>
      <c r="J122" s="126" t="s">
        <v>68</v>
      </c>
    </row>
    <row r="123" spans="1:10" s="32" customFormat="1" ht="15" customHeight="1">
      <c r="A123" s="36"/>
      <c r="B123" s="128"/>
      <c r="C123" s="427"/>
      <c r="D123" s="437"/>
      <c r="E123" s="440"/>
      <c r="F123" s="437"/>
      <c r="G123" s="440"/>
      <c r="H123" s="437"/>
      <c r="I123" s="437"/>
      <c r="J123" s="437"/>
    </row>
    <row r="124" spans="1:10" s="32" customFormat="1" ht="15" customHeight="1">
      <c r="A124" s="36" t="s">
        <v>21</v>
      </c>
      <c r="B124" s="128">
        <v>2017</v>
      </c>
      <c r="C124" s="427">
        <v>33</v>
      </c>
      <c r="D124" s="437" t="s">
        <v>68</v>
      </c>
      <c r="E124" s="295">
        <v>26</v>
      </c>
      <c r="F124" s="437" t="s">
        <v>68</v>
      </c>
      <c r="G124" s="295" t="s">
        <v>68</v>
      </c>
      <c r="H124" s="295">
        <v>7</v>
      </c>
      <c r="I124" s="437" t="s">
        <v>68</v>
      </c>
      <c r="J124" s="437" t="s">
        <v>68</v>
      </c>
    </row>
    <row r="125" spans="1:10" s="32" customFormat="1" ht="15" customHeight="1">
      <c r="A125" s="36"/>
      <c r="B125" s="128">
        <v>2018</v>
      </c>
      <c r="C125" s="499">
        <v>36</v>
      </c>
      <c r="D125" s="436" t="s">
        <v>68</v>
      </c>
      <c r="E125" s="436">
        <v>18</v>
      </c>
      <c r="F125" s="436" t="s">
        <v>68</v>
      </c>
      <c r="G125" s="436">
        <v>9</v>
      </c>
      <c r="H125" s="436">
        <v>9</v>
      </c>
      <c r="I125" s="436" t="s">
        <v>68</v>
      </c>
      <c r="J125" s="436" t="s">
        <v>68</v>
      </c>
    </row>
    <row r="126" spans="1:10" s="32" customFormat="1" ht="15" customHeight="1">
      <c r="A126" s="36"/>
      <c r="B126" s="128">
        <v>2019</v>
      </c>
      <c r="C126" s="427">
        <v>38</v>
      </c>
      <c r="D126" s="436" t="s">
        <v>68</v>
      </c>
      <c r="E126" s="295">
        <v>21</v>
      </c>
      <c r="F126" s="436" t="s">
        <v>68</v>
      </c>
      <c r="G126" s="295" t="s">
        <v>68</v>
      </c>
      <c r="H126" s="295">
        <v>17</v>
      </c>
      <c r="I126" s="436" t="s">
        <v>68</v>
      </c>
      <c r="J126" s="436" t="s">
        <v>68</v>
      </c>
    </row>
    <row r="127" spans="1:10" s="32" customFormat="1" ht="15" customHeight="1">
      <c r="A127" s="36"/>
      <c r="B127" s="128">
        <v>2020</v>
      </c>
      <c r="C127" s="427">
        <v>38</v>
      </c>
      <c r="D127" s="122" t="s">
        <v>68</v>
      </c>
      <c r="E127" s="428">
        <v>21</v>
      </c>
      <c r="F127" s="428" t="s">
        <v>68</v>
      </c>
      <c r="G127" s="428" t="s">
        <v>68</v>
      </c>
      <c r="H127" s="428">
        <v>17</v>
      </c>
      <c r="I127" s="428" t="s">
        <v>68</v>
      </c>
      <c r="J127" s="428" t="s">
        <v>68</v>
      </c>
    </row>
    <row r="128" spans="1:10" s="32" customFormat="1" ht="15" customHeight="1">
      <c r="A128" s="36"/>
      <c r="B128" s="128">
        <v>2021</v>
      </c>
      <c r="C128" s="427">
        <v>57</v>
      </c>
      <c r="D128" s="437" t="s">
        <v>68</v>
      </c>
      <c r="E128" s="438">
        <v>29</v>
      </c>
      <c r="F128" s="438" t="s">
        <v>68</v>
      </c>
      <c r="G128" s="438" t="s">
        <v>68</v>
      </c>
      <c r="H128" s="438">
        <v>28</v>
      </c>
      <c r="I128" s="438" t="s">
        <v>68</v>
      </c>
      <c r="J128" s="438" t="s">
        <v>68</v>
      </c>
    </row>
    <row r="129" spans="1:10" s="32" customFormat="1" ht="15" customHeight="1">
      <c r="A129" s="36"/>
      <c r="B129" s="128"/>
      <c r="C129" s="427"/>
      <c r="D129" s="437"/>
      <c r="E129" s="440"/>
      <c r="F129" s="440"/>
      <c r="G129" s="440"/>
      <c r="H129" s="440"/>
      <c r="I129" s="440"/>
      <c r="J129" s="440"/>
    </row>
    <row r="130" spans="1:10" s="32" customFormat="1" ht="15" customHeight="1">
      <c r="A130" s="36" t="s">
        <v>22</v>
      </c>
      <c r="B130" s="128">
        <v>2017</v>
      </c>
      <c r="C130" s="427">
        <v>1267</v>
      </c>
      <c r="D130" s="437" t="s">
        <v>68</v>
      </c>
      <c r="E130" s="295">
        <v>64</v>
      </c>
      <c r="F130" s="295">
        <v>43</v>
      </c>
      <c r="G130" s="295">
        <v>43</v>
      </c>
      <c r="H130" s="295">
        <v>901</v>
      </c>
      <c r="I130" s="295">
        <v>75</v>
      </c>
      <c r="J130" s="295">
        <v>141</v>
      </c>
    </row>
    <row r="131" spans="1:10" s="32" customFormat="1" ht="15" customHeight="1">
      <c r="A131" s="36"/>
      <c r="B131" s="128">
        <v>2018</v>
      </c>
      <c r="C131" s="499">
        <v>1217</v>
      </c>
      <c r="D131" s="437">
        <v>2</v>
      </c>
      <c r="E131" s="436">
        <v>57</v>
      </c>
      <c r="F131" s="436">
        <v>39</v>
      </c>
      <c r="G131" s="436">
        <v>43</v>
      </c>
      <c r="H131" s="436">
        <v>885</v>
      </c>
      <c r="I131" s="436">
        <v>65</v>
      </c>
      <c r="J131" s="436">
        <v>126</v>
      </c>
    </row>
    <row r="132" spans="1:10" s="32" customFormat="1" ht="15" customHeight="1">
      <c r="A132" s="36"/>
      <c r="B132" s="128">
        <v>2019</v>
      </c>
      <c r="C132" s="427">
        <v>1151</v>
      </c>
      <c r="D132" s="295" t="s">
        <v>68</v>
      </c>
      <c r="E132" s="295">
        <v>69</v>
      </c>
      <c r="F132" s="295">
        <v>43</v>
      </c>
      <c r="G132" s="295">
        <v>46</v>
      </c>
      <c r="H132" s="295">
        <v>811</v>
      </c>
      <c r="I132" s="295">
        <v>67</v>
      </c>
      <c r="J132" s="295">
        <v>115</v>
      </c>
    </row>
    <row r="133" spans="1:10" ht="15" customHeight="1">
      <c r="A133" s="36"/>
      <c r="B133" s="128">
        <v>2020</v>
      </c>
      <c r="C133" s="427">
        <v>1118</v>
      </c>
      <c r="D133" s="122">
        <v>2</v>
      </c>
      <c r="E133" s="428">
        <v>77</v>
      </c>
      <c r="F133" s="428">
        <v>49</v>
      </c>
      <c r="G133" s="428">
        <v>48</v>
      </c>
      <c r="H133" s="428">
        <v>763</v>
      </c>
      <c r="I133" s="428">
        <v>67</v>
      </c>
      <c r="J133" s="428">
        <v>112</v>
      </c>
    </row>
    <row r="134" spans="1:10" ht="15" customHeight="1">
      <c r="A134" s="36"/>
      <c r="B134" s="128">
        <v>2021</v>
      </c>
      <c r="C134" s="427">
        <v>732</v>
      </c>
      <c r="D134" s="437" t="s">
        <v>68</v>
      </c>
      <c r="E134" s="438">
        <v>76</v>
      </c>
      <c r="F134" s="438">
        <v>51</v>
      </c>
      <c r="G134" s="438">
        <v>53</v>
      </c>
      <c r="H134" s="438">
        <v>360</v>
      </c>
      <c r="I134" s="438">
        <v>76</v>
      </c>
      <c r="J134" s="438">
        <v>116</v>
      </c>
    </row>
    <row r="135" spans="1:10" ht="15" customHeight="1">
      <c r="A135" s="36"/>
      <c r="B135" s="128"/>
      <c r="C135" s="427"/>
      <c r="D135" s="437"/>
      <c r="E135" s="440"/>
      <c r="F135" s="440"/>
      <c r="G135" s="440"/>
      <c r="H135" s="440"/>
      <c r="I135" s="440"/>
      <c r="J135" s="440"/>
    </row>
    <row r="136" spans="1:10" ht="15" customHeight="1">
      <c r="A136" s="36" t="s">
        <v>23</v>
      </c>
      <c r="B136" s="128">
        <v>2017</v>
      </c>
      <c r="C136" s="427">
        <v>3137</v>
      </c>
      <c r="D136" s="295" t="s">
        <v>68</v>
      </c>
      <c r="E136" s="295">
        <v>225</v>
      </c>
      <c r="F136" s="295">
        <v>50</v>
      </c>
      <c r="G136" s="295">
        <v>29</v>
      </c>
      <c r="H136" s="295">
        <v>2350</v>
      </c>
      <c r="I136" s="295">
        <v>430</v>
      </c>
      <c r="J136" s="295">
        <v>53</v>
      </c>
    </row>
    <row r="137" spans="1:10" ht="15" customHeight="1">
      <c r="A137" s="36"/>
      <c r="B137" s="128">
        <v>2018</v>
      </c>
      <c r="C137" s="499">
        <v>3053</v>
      </c>
      <c r="D137" s="437" t="s">
        <v>68</v>
      </c>
      <c r="E137" s="436">
        <v>212</v>
      </c>
      <c r="F137" s="436">
        <v>52</v>
      </c>
      <c r="G137" s="436">
        <v>46</v>
      </c>
      <c r="H137" s="436">
        <v>2258</v>
      </c>
      <c r="I137" s="436">
        <v>414</v>
      </c>
      <c r="J137" s="436">
        <v>71</v>
      </c>
    </row>
    <row r="138" spans="1:10" ht="15" customHeight="1">
      <c r="A138" s="36"/>
      <c r="B138" s="128">
        <v>2019</v>
      </c>
      <c r="C138" s="427">
        <v>2356</v>
      </c>
      <c r="D138" s="437" t="s">
        <v>68</v>
      </c>
      <c r="E138" s="295">
        <v>235</v>
      </c>
      <c r="F138" s="295">
        <v>55</v>
      </c>
      <c r="G138" s="295">
        <v>43</v>
      </c>
      <c r="H138" s="295">
        <v>1609</v>
      </c>
      <c r="I138" s="295">
        <v>363</v>
      </c>
      <c r="J138" s="295">
        <v>51</v>
      </c>
    </row>
    <row r="139" spans="1:10" ht="15" customHeight="1">
      <c r="A139" s="36"/>
      <c r="B139" s="128">
        <v>2020</v>
      </c>
      <c r="C139" s="427">
        <v>2663</v>
      </c>
      <c r="D139" s="428">
        <v>4</v>
      </c>
      <c r="E139" s="428">
        <v>225</v>
      </c>
      <c r="F139" s="428">
        <v>55</v>
      </c>
      <c r="G139" s="428">
        <v>41</v>
      </c>
      <c r="H139" s="428">
        <v>1975</v>
      </c>
      <c r="I139" s="428">
        <v>326</v>
      </c>
      <c r="J139" s="122">
        <v>37</v>
      </c>
    </row>
    <row r="140" spans="1:10" ht="15" customHeight="1">
      <c r="A140" s="36"/>
      <c r="B140" s="128">
        <v>2021</v>
      </c>
      <c r="C140" s="427">
        <v>1979</v>
      </c>
      <c r="D140" s="438">
        <v>2</v>
      </c>
      <c r="E140" s="438">
        <v>87</v>
      </c>
      <c r="F140" s="438">
        <v>65</v>
      </c>
      <c r="G140" s="438">
        <v>36</v>
      </c>
      <c r="H140" s="438">
        <v>1586</v>
      </c>
      <c r="I140" s="438">
        <v>170</v>
      </c>
      <c r="J140" s="437">
        <v>33</v>
      </c>
    </row>
    <row r="141" spans="1:10" ht="15" customHeight="1">
      <c r="A141" s="36"/>
      <c r="B141" s="128"/>
      <c r="C141" s="427"/>
      <c r="D141" s="440"/>
      <c r="E141" s="440"/>
      <c r="F141" s="440"/>
      <c r="G141" s="440"/>
      <c r="H141" s="440"/>
      <c r="I141" s="440"/>
      <c r="J141" s="437"/>
    </row>
    <row r="142" spans="1:10" ht="15" customHeight="1">
      <c r="A142" s="36" t="s">
        <v>24</v>
      </c>
      <c r="B142" s="128">
        <v>2017</v>
      </c>
      <c r="C142" s="427">
        <v>423</v>
      </c>
      <c r="D142" s="295" t="s">
        <v>68</v>
      </c>
      <c r="E142" s="295">
        <v>222</v>
      </c>
      <c r="F142" s="295">
        <v>11</v>
      </c>
      <c r="G142" s="295">
        <v>26</v>
      </c>
      <c r="H142" s="295">
        <v>29</v>
      </c>
      <c r="I142" s="295">
        <v>135</v>
      </c>
      <c r="J142" s="437" t="s">
        <v>68</v>
      </c>
    </row>
    <row r="143" spans="1:10" ht="15" customHeight="1">
      <c r="A143" s="36"/>
      <c r="B143" s="128">
        <v>2018</v>
      </c>
      <c r="C143" s="499">
        <v>415</v>
      </c>
      <c r="D143" s="437" t="s">
        <v>68</v>
      </c>
      <c r="E143" s="436">
        <v>223</v>
      </c>
      <c r="F143" s="436">
        <v>6</v>
      </c>
      <c r="G143" s="436">
        <v>28</v>
      </c>
      <c r="H143" s="436">
        <v>32</v>
      </c>
      <c r="I143" s="436">
        <v>126</v>
      </c>
      <c r="J143" s="437" t="s">
        <v>68</v>
      </c>
    </row>
    <row r="144" spans="1:10" ht="15" customHeight="1">
      <c r="A144" s="36"/>
      <c r="B144" s="128">
        <v>2019</v>
      </c>
      <c r="C144" s="427">
        <v>324</v>
      </c>
      <c r="D144" s="437" t="s">
        <v>68</v>
      </c>
      <c r="E144" s="295">
        <v>134</v>
      </c>
      <c r="F144" s="295">
        <v>3</v>
      </c>
      <c r="G144" s="295">
        <v>22</v>
      </c>
      <c r="H144" s="295">
        <v>27</v>
      </c>
      <c r="I144" s="295">
        <v>138</v>
      </c>
      <c r="J144" s="437" t="s">
        <v>68</v>
      </c>
    </row>
    <row r="145" spans="1:10" ht="15" customHeight="1">
      <c r="A145" s="36"/>
      <c r="B145" s="128">
        <v>2020</v>
      </c>
      <c r="C145" s="427">
        <v>454</v>
      </c>
      <c r="D145" s="122" t="s">
        <v>68</v>
      </c>
      <c r="E145" s="428">
        <v>246</v>
      </c>
      <c r="F145" s="122">
        <v>4</v>
      </c>
      <c r="G145" s="428">
        <v>21</v>
      </c>
      <c r="H145" s="428">
        <v>25</v>
      </c>
      <c r="I145" s="428">
        <v>5</v>
      </c>
      <c r="J145" s="122">
        <v>153</v>
      </c>
    </row>
    <row r="146" spans="1:10" ht="15" customHeight="1">
      <c r="A146" s="36"/>
      <c r="B146" s="128">
        <v>2021</v>
      </c>
      <c r="C146" s="427">
        <v>341</v>
      </c>
      <c r="D146" s="437" t="s">
        <v>68</v>
      </c>
      <c r="E146" s="438">
        <v>92</v>
      </c>
      <c r="F146" s="437">
        <v>7</v>
      </c>
      <c r="G146" s="438">
        <v>37</v>
      </c>
      <c r="H146" s="438">
        <v>30</v>
      </c>
      <c r="I146" s="438">
        <v>175</v>
      </c>
      <c r="J146" s="437" t="s">
        <v>68</v>
      </c>
    </row>
    <row r="147" spans="1:10" ht="15" customHeight="1">
      <c r="A147" s="36"/>
      <c r="B147" s="128"/>
      <c r="C147" s="427"/>
      <c r="D147" s="440"/>
      <c r="E147" s="440"/>
      <c r="F147" s="437"/>
      <c r="G147" s="440"/>
      <c r="H147" s="440"/>
      <c r="I147" s="440"/>
      <c r="J147" s="437"/>
    </row>
    <row r="148" spans="1:10" ht="15" customHeight="1">
      <c r="A148" s="36" t="s">
        <v>25</v>
      </c>
      <c r="B148" s="128">
        <v>2017</v>
      </c>
      <c r="C148" s="427">
        <v>197</v>
      </c>
      <c r="D148" s="295" t="s">
        <v>68</v>
      </c>
      <c r="E148" s="295">
        <v>38</v>
      </c>
      <c r="F148" s="437" t="s">
        <v>68</v>
      </c>
      <c r="G148" s="295">
        <v>8</v>
      </c>
      <c r="H148" s="295">
        <v>136</v>
      </c>
      <c r="I148" s="295">
        <v>15</v>
      </c>
      <c r="J148" s="437" t="s">
        <v>68</v>
      </c>
    </row>
    <row r="149" spans="1:10" ht="15" customHeight="1">
      <c r="B149" s="128">
        <v>2018</v>
      </c>
      <c r="C149" s="499">
        <v>215</v>
      </c>
      <c r="D149" s="437">
        <v>15</v>
      </c>
      <c r="E149" s="436">
        <v>33</v>
      </c>
      <c r="F149" s="437" t="s">
        <v>68</v>
      </c>
      <c r="G149" s="436">
        <v>7</v>
      </c>
      <c r="H149" s="436">
        <v>139</v>
      </c>
      <c r="I149" s="436">
        <v>21</v>
      </c>
      <c r="J149" s="437" t="s">
        <v>68</v>
      </c>
    </row>
    <row r="150" spans="1:10" ht="15" customHeight="1">
      <c r="B150" s="128">
        <v>2019</v>
      </c>
      <c r="C150" s="427">
        <v>295</v>
      </c>
      <c r="D150" s="295">
        <v>13</v>
      </c>
      <c r="E150" s="295">
        <v>35</v>
      </c>
      <c r="F150" s="437"/>
      <c r="G150" s="295">
        <v>7</v>
      </c>
      <c r="H150" s="295">
        <v>222</v>
      </c>
      <c r="I150" s="295">
        <v>18</v>
      </c>
      <c r="J150" s="437" t="s">
        <v>68</v>
      </c>
    </row>
    <row r="151" spans="1:10" ht="15" customHeight="1">
      <c r="B151" s="128">
        <v>2020</v>
      </c>
      <c r="C151" s="427">
        <v>274</v>
      </c>
      <c r="D151" s="126">
        <v>19</v>
      </c>
      <c r="E151" s="126">
        <v>12</v>
      </c>
      <c r="F151" s="126" t="s">
        <v>68</v>
      </c>
      <c r="G151" s="126">
        <v>7</v>
      </c>
      <c r="H151" s="126">
        <v>221</v>
      </c>
      <c r="I151" s="126">
        <v>15</v>
      </c>
      <c r="J151" s="126" t="s">
        <v>68</v>
      </c>
    </row>
    <row r="152" spans="1:10" ht="15" customHeight="1">
      <c r="B152" s="128">
        <v>2021</v>
      </c>
      <c r="C152" s="427">
        <v>375</v>
      </c>
      <c r="D152" s="126">
        <v>33</v>
      </c>
      <c r="E152" s="126">
        <v>32</v>
      </c>
      <c r="F152" s="126" t="s">
        <v>68</v>
      </c>
      <c r="G152" s="126">
        <v>5</v>
      </c>
      <c r="H152" s="126">
        <v>300</v>
      </c>
      <c r="I152" s="126">
        <v>5</v>
      </c>
      <c r="J152" s="126" t="s">
        <v>68</v>
      </c>
    </row>
    <row r="153" spans="1:10" ht="15" customHeight="1">
      <c r="B153" s="128"/>
      <c r="C153" s="427"/>
      <c r="D153" s="126"/>
      <c r="E153" s="440"/>
      <c r="F153" s="440"/>
      <c r="G153" s="126"/>
      <c r="H153" s="440"/>
      <c r="I153" s="440"/>
      <c r="J153" s="126"/>
    </row>
    <row r="154" spans="1:10" ht="15" customHeight="1">
      <c r="A154" s="23" t="s">
        <v>26</v>
      </c>
      <c r="B154" s="128">
        <v>2017</v>
      </c>
      <c r="C154" s="427">
        <v>79</v>
      </c>
      <c r="D154" s="126" t="s">
        <v>68</v>
      </c>
      <c r="E154" s="295">
        <v>3</v>
      </c>
      <c r="F154" s="295">
        <v>23</v>
      </c>
      <c r="G154" s="126" t="s">
        <v>68</v>
      </c>
      <c r="H154" s="295">
        <v>33</v>
      </c>
      <c r="I154" s="295">
        <v>20</v>
      </c>
      <c r="J154" s="126" t="s">
        <v>68</v>
      </c>
    </row>
    <row r="155" spans="1:10" ht="15" customHeight="1">
      <c r="B155" s="128">
        <v>2018</v>
      </c>
      <c r="C155" s="499">
        <v>92</v>
      </c>
      <c r="D155" s="126" t="s">
        <v>68</v>
      </c>
      <c r="E155" s="436">
        <v>5</v>
      </c>
      <c r="F155" s="436">
        <v>28</v>
      </c>
      <c r="G155" s="126" t="s">
        <v>68</v>
      </c>
      <c r="H155" s="436">
        <v>25</v>
      </c>
      <c r="I155" s="436">
        <v>34</v>
      </c>
      <c r="J155" s="126" t="s">
        <v>68</v>
      </c>
    </row>
    <row r="156" spans="1:10" ht="15" customHeight="1">
      <c r="B156" s="128">
        <v>2019</v>
      </c>
      <c r="C156" s="427">
        <v>82</v>
      </c>
      <c r="D156" s="126" t="s">
        <v>68</v>
      </c>
      <c r="E156" s="295">
        <v>5</v>
      </c>
      <c r="F156" s="295">
        <v>23</v>
      </c>
      <c r="G156" s="126" t="s">
        <v>68</v>
      </c>
      <c r="H156" s="295">
        <v>20</v>
      </c>
      <c r="I156" s="295">
        <v>34</v>
      </c>
      <c r="J156" s="126" t="s">
        <v>68</v>
      </c>
    </row>
    <row r="157" spans="1:10" s="32" customFormat="1" ht="15" customHeight="1">
      <c r="A157" s="23"/>
      <c r="B157" s="128">
        <v>2020</v>
      </c>
      <c r="C157" s="427">
        <v>92</v>
      </c>
      <c r="D157" s="428" t="s">
        <v>68</v>
      </c>
      <c r="E157" s="428">
        <v>5</v>
      </c>
      <c r="F157" s="122">
        <v>28</v>
      </c>
      <c r="G157" s="428" t="s">
        <v>68</v>
      </c>
      <c r="H157" s="428">
        <v>25</v>
      </c>
      <c r="I157" s="428">
        <v>34</v>
      </c>
      <c r="J157" s="122" t="s">
        <v>68</v>
      </c>
    </row>
    <row r="158" spans="1:10" s="32" customFormat="1" ht="15" customHeight="1">
      <c r="A158" s="23"/>
      <c r="B158" s="128">
        <v>2021</v>
      </c>
      <c r="C158" s="427">
        <v>94</v>
      </c>
      <c r="D158" s="437" t="s">
        <v>68</v>
      </c>
      <c r="E158" s="438">
        <v>5</v>
      </c>
      <c r="F158" s="438">
        <v>28</v>
      </c>
      <c r="G158" s="438" t="s">
        <v>68</v>
      </c>
      <c r="H158" s="438">
        <v>25</v>
      </c>
      <c r="I158" s="438">
        <v>36</v>
      </c>
      <c r="J158" s="437" t="s">
        <v>68</v>
      </c>
    </row>
    <row r="159" spans="1:10" s="32" customFormat="1" ht="15" customHeight="1">
      <c r="A159" s="23"/>
      <c r="B159" s="128"/>
      <c r="C159" s="427"/>
      <c r="D159" s="437"/>
      <c r="E159" s="440"/>
      <c r="F159" s="439"/>
      <c r="G159" s="440"/>
      <c r="H159" s="440"/>
      <c r="I159" s="437"/>
      <c r="J159" s="437"/>
    </row>
    <row r="160" spans="1:10" s="32" customFormat="1" ht="15" customHeight="1">
      <c r="A160" s="23" t="s">
        <v>27</v>
      </c>
      <c r="B160" s="128">
        <v>2017</v>
      </c>
      <c r="C160" s="427">
        <v>577</v>
      </c>
      <c r="D160" s="437">
        <v>1</v>
      </c>
      <c r="E160" s="295">
        <v>76</v>
      </c>
      <c r="F160" s="295" t="s">
        <v>68</v>
      </c>
      <c r="G160" s="295">
        <v>4</v>
      </c>
      <c r="H160" s="295">
        <v>177</v>
      </c>
      <c r="I160" s="295">
        <v>319</v>
      </c>
      <c r="J160" s="437" t="s">
        <v>68</v>
      </c>
    </row>
    <row r="161" spans="1:10" s="32" customFormat="1" ht="15" customHeight="1">
      <c r="B161" s="128">
        <v>2018</v>
      </c>
      <c r="C161" s="499">
        <v>571</v>
      </c>
      <c r="D161" s="436">
        <v>1</v>
      </c>
      <c r="E161" s="436">
        <v>70</v>
      </c>
      <c r="F161" s="436" t="s">
        <v>68</v>
      </c>
      <c r="G161" s="436">
        <v>4</v>
      </c>
      <c r="H161" s="436">
        <v>177</v>
      </c>
      <c r="I161" s="436">
        <v>319</v>
      </c>
      <c r="J161" s="437" t="s">
        <v>68</v>
      </c>
    </row>
    <row r="162" spans="1:10" s="32" customFormat="1" ht="15" customHeight="1">
      <c r="B162" s="128">
        <v>2019</v>
      </c>
      <c r="C162" s="427">
        <v>548</v>
      </c>
      <c r="D162" s="295">
        <v>1</v>
      </c>
      <c r="E162" s="295">
        <v>70</v>
      </c>
      <c r="F162" s="436" t="s">
        <v>68</v>
      </c>
      <c r="G162" s="295">
        <v>4</v>
      </c>
      <c r="H162" s="295">
        <v>171</v>
      </c>
      <c r="I162" s="295">
        <v>302</v>
      </c>
      <c r="J162" s="437" t="s">
        <v>68</v>
      </c>
    </row>
    <row r="163" spans="1:10" s="32" customFormat="1" ht="15" customHeight="1">
      <c r="B163" s="128">
        <v>2020</v>
      </c>
      <c r="C163" s="427">
        <v>571</v>
      </c>
      <c r="D163" s="428">
        <v>1</v>
      </c>
      <c r="E163" s="428">
        <v>70</v>
      </c>
      <c r="F163" s="428" t="s">
        <v>68</v>
      </c>
      <c r="G163" s="428">
        <v>4</v>
      </c>
      <c r="H163" s="428">
        <v>177</v>
      </c>
      <c r="I163" s="428">
        <v>319</v>
      </c>
      <c r="J163" s="122" t="s">
        <v>68</v>
      </c>
    </row>
    <row r="164" spans="1:10" s="32" customFormat="1" ht="15" customHeight="1">
      <c r="A164" s="23"/>
      <c r="B164" s="128">
        <v>2021</v>
      </c>
      <c r="C164" s="427">
        <v>571</v>
      </c>
      <c r="D164" s="438">
        <v>1</v>
      </c>
      <c r="E164" s="438">
        <v>70</v>
      </c>
      <c r="F164" s="438" t="s">
        <v>68</v>
      </c>
      <c r="G164" s="438">
        <v>4</v>
      </c>
      <c r="H164" s="438">
        <v>177</v>
      </c>
      <c r="I164" s="438">
        <v>319</v>
      </c>
      <c r="J164" s="437" t="s">
        <v>68</v>
      </c>
    </row>
    <row r="165" spans="1:10" s="32" customFormat="1" ht="15" customHeight="1">
      <c r="A165" s="23"/>
      <c r="B165" s="128"/>
      <c r="C165" s="427"/>
      <c r="D165" s="440"/>
      <c r="E165" s="440"/>
      <c r="F165" s="440"/>
      <c r="G165" s="440"/>
      <c r="H165" s="440"/>
      <c r="I165" s="440"/>
      <c r="J165" s="437"/>
    </row>
    <row r="166" spans="1:10" s="32" customFormat="1" ht="15" customHeight="1">
      <c r="A166" s="23" t="s">
        <v>28</v>
      </c>
      <c r="B166" s="128">
        <v>2017</v>
      </c>
      <c r="C166" s="427">
        <v>2006</v>
      </c>
      <c r="D166" s="295">
        <v>2</v>
      </c>
      <c r="E166" s="295">
        <v>334</v>
      </c>
      <c r="F166" s="295">
        <v>34</v>
      </c>
      <c r="G166" s="295">
        <v>100</v>
      </c>
      <c r="H166" s="295">
        <v>388</v>
      </c>
      <c r="I166" s="295">
        <v>1148</v>
      </c>
      <c r="J166" s="437" t="s">
        <v>68</v>
      </c>
    </row>
    <row r="167" spans="1:10" s="32" customFormat="1" ht="15" customHeight="1">
      <c r="A167" s="23"/>
      <c r="B167" s="128">
        <v>2018</v>
      </c>
      <c r="C167" s="499">
        <v>2082</v>
      </c>
      <c r="D167" s="436">
        <v>2</v>
      </c>
      <c r="E167" s="436">
        <v>393</v>
      </c>
      <c r="F167" s="436">
        <v>39</v>
      </c>
      <c r="G167" s="436">
        <v>112</v>
      </c>
      <c r="H167" s="436">
        <v>387</v>
      </c>
      <c r="I167" s="436">
        <v>1149</v>
      </c>
      <c r="J167" s="437" t="s">
        <v>68</v>
      </c>
    </row>
    <row r="168" spans="1:10" s="32" customFormat="1" ht="15" customHeight="1">
      <c r="A168" s="23"/>
      <c r="B168" s="128">
        <v>2019</v>
      </c>
      <c r="C168" s="427">
        <v>2108</v>
      </c>
      <c r="D168" s="295">
        <v>2</v>
      </c>
      <c r="E168" s="295">
        <v>434</v>
      </c>
      <c r="F168" s="295">
        <v>32</v>
      </c>
      <c r="G168" s="295">
        <v>113</v>
      </c>
      <c r="H168" s="295">
        <v>387</v>
      </c>
      <c r="I168" s="295">
        <v>1140</v>
      </c>
      <c r="J168" s="437" t="s">
        <v>68</v>
      </c>
    </row>
    <row r="169" spans="1:10" s="32" customFormat="1" ht="15" customHeight="1">
      <c r="A169" s="23"/>
      <c r="B169" s="128">
        <v>2020</v>
      </c>
      <c r="C169" s="427">
        <v>2186</v>
      </c>
      <c r="D169" s="428">
        <v>2</v>
      </c>
      <c r="E169" s="428">
        <v>501</v>
      </c>
      <c r="F169" s="428">
        <v>40</v>
      </c>
      <c r="G169" s="428">
        <v>118</v>
      </c>
      <c r="H169" s="428">
        <v>392</v>
      </c>
      <c r="I169" s="428">
        <v>1133</v>
      </c>
      <c r="J169" s="428" t="s">
        <v>68</v>
      </c>
    </row>
    <row r="170" spans="1:10" s="32" customFormat="1" ht="15" customHeight="1">
      <c r="A170" s="23"/>
      <c r="B170" s="128">
        <v>2021</v>
      </c>
      <c r="C170" s="427">
        <v>2262</v>
      </c>
      <c r="D170" s="438">
        <v>2</v>
      </c>
      <c r="E170" s="438">
        <v>594</v>
      </c>
      <c r="F170" s="438">
        <v>33</v>
      </c>
      <c r="G170" s="438">
        <v>116</v>
      </c>
      <c r="H170" s="438">
        <v>392</v>
      </c>
      <c r="I170" s="438">
        <v>1125</v>
      </c>
      <c r="J170" s="438" t="s">
        <v>68</v>
      </c>
    </row>
    <row r="171" spans="1:10" s="32" customFormat="1" ht="15" customHeight="1">
      <c r="A171" s="23"/>
      <c r="B171" s="128"/>
      <c r="C171" s="427"/>
      <c r="D171" s="440"/>
      <c r="E171" s="440"/>
      <c r="F171" s="440"/>
      <c r="G171" s="440"/>
      <c r="H171" s="440"/>
      <c r="I171" s="440"/>
      <c r="J171" s="440"/>
    </row>
    <row r="172" spans="1:10" s="32" customFormat="1" ht="15" customHeight="1">
      <c r="A172" s="23" t="s">
        <v>29</v>
      </c>
      <c r="B172" s="128">
        <v>2017</v>
      </c>
      <c r="C172" s="427">
        <v>7133</v>
      </c>
      <c r="D172" s="295">
        <v>4</v>
      </c>
      <c r="E172" s="295">
        <v>432</v>
      </c>
      <c r="F172" s="295">
        <v>73</v>
      </c>
      <c r="G172" s="295">
        <v>65</v>
      </c>
      <c r="H172" s="295">
        <v>1577</v>
      </c>
      <c r="I172" s="295">
        <v>4622</v>
      </c>
      <c r="J172" s="295">
        <v>360</v>
      </c>
    </row>
    <row r="173" spans="1:10" s="32" customFormat="1" ht="15" customHeight="1">
      <c r="A173" s="23"/>
      <c r="B173" s="128">
        <v>2018</v>
      </c>
      <c r="C173" s="499">
        <v>7163</v>
      </c>
      <c r="D173" s="436">
        <v>50</v>
      </c>
      <c r="E173" s="436">
        <v>461</v>
      </c>
      <c r="F173" s="436">
        <v>68</v>
      </c>
      <c r="G173" s="436">
        <v>65</v>
      </c>
      <c r="H173" s="436">
        <v>1494</v>
      </c>
      <c r="I173" s="436">
        <v>4670</v>
      </c>
      <c r="J173" s="436">
        <v>355</v>
      </c>
    </row>
    <row r="174" spans="1:10" s="32" customFormat="1" ht="15" customHeight="1">
      <c r="A174" s="23"/>
      <c r="B174" s="128">
        <v>2019</v>
      </c>
      <c r="C174" s="427">
        <v>7097</v>
      </c>
      <c r="D174" s="295">
        <v>38</v>
      </c>
      <c r="E174" s="295">
        <v>478</v>
      </c>
      <c r="F174" s="295">
        <v>69</v>
      </c>
      <c r="G174" s="295">
        <v>63</v>
      </c>
      <c r="H174" s="295">
        <v>1430</v>
      </c>
      <c r="I174" s="295">
        <v>4709</v>
      </c>
      <c r="J174" s="295">
        <v>310</v>
      </c>
    </row>
    <row r="175" spans="1:10" s="32" customFormat="1" ht="15" customHeight="1">
      <c r="A175" s="23"/>
      <c r="B175" s="128">
        <v>2020</v>
      </c>
      <c r="C175" s="427">
        <v>6449</v>
      </c>
      <c r="D175" s="428">
        <v>36</v>
      </c>
      <c r="E175" s="428">
        <v>358</v>
      </c>
      <c r="F175" s="428">
        <v>84</v>
      </c>
      <c r="G175" s="428">
        <v>60</v>
      </c>
      <c r="H175" s="428">
        <v>1430</v>
      </c>
      <c r="I175" s="428">
        <v>4361</v>
      </c>
      <c r="J175" s="122">
        <v>120</v>
      </c>
    </row>
    <row r="176" spans="1:10" s="32" customFormat="1" ht="15" customHeight="1">
      <c r="A176" s="23"/>
      <c r="B176" s="128">
        <v>2021</v>
      </c>
      <c r="C176" s="427">
        <v>7133</v>
      </c>
      <c r="D176" s="437">
        <v>250</v>
      </c>
      <c r="E176" s="438">
        <v>486</v>
      </c>
      <c r="F176" s="438">
        <v>123</v>
      </c>
      <c r="G176" s="438">
        <v>134</v>
      </c>
      <c r="H176" s="438">
        <v>1158</v>
      </c>
      <c r="I176" s="438">
        <v>4882</v>
      </c>
      <c r="J176" s="437">
        <v>100</v>
      </c>
    </row>
    <row r="177" spans="1:10" s="32" customFormat="1" ht="15" customHeight="1">
      <c r="A177" s="23"/>
      <c r="B177" s="128"/>
      <c r="C177" s="427"/>
      <c r="D177" s="440"/>
      <c r="E177" s="440"/>
      <c r="F177" s="440"/>
      <c r="G177" s="440"/>
      <c r="H177" s="440"/>
      <c r="I177" s="440"/>
      <c r="J177" s="437"/>
    </row>
    <row r="178" spans="1:10" s="32" customFormat="1" ht="15" customHeight="1">
      <c r="A178" s="23" t="s">
        <v>30</v>
      </c>
      <c r="B178" s="128">
        <v>2017</v>
      </c>
      <c r="C178" s="427">
        <v>637</v>
      </c>
      <c r="D178" s="295" t="s">
        <v>68</v>
      </c>
      <c r="E178" s="295">
        <v>118</v>
      </c>
      <c r="F178" s="295">
        <v>14</v>
      </c>
      <c r="G178" s="295">
        <v>28</v>
      </c>
      <c r="H178" s="295">
        <v>202</v>
      </c>
      <c r="I178" s="295">
        <v>275</v>
      </c>
      <c r="J178" s="437" t="s">
        <v>68</v>
      </c>
    </row>
    <row r="179" spans="1:10" s="32" customFormat="1" ht="15" customHeight="1">
      <c r="A179" s="23"/>
      <c r="B179" s="128">
        <v>2018</v>
      </c>
      <c r="C179" s="499">
        <v>622</v>
      </c>
      <c r="D179" s="295" t="s">
        <v>68</v>
      </c>
      <c r="E179" s="436">
        <v>110</v>
      </c>
      <c r="F179" s="436">
        <v>13</v>
      </c>
      <c r="G179" s="436">
        <v>26</v>
      </c>
      <c r="H179" s="436">
        <v>202</v>
      </c>
      <c r="I179" s="436">
        <v>271</v>
      </c>
      <c r="J179" s="295" t="s">
        <v>68</v>
      </c>
    </row>
    <row r="180" spans="1:10" s="32" customFormat="1" ht="15" customHeight="1">
      <c r="A180" s="23"/>
      <c r="B180" s="128">
        <v>2019</v>
      </c>
      <c r="C180" s="427">
        <v>559</v>
      </c>
      <c r="D180" s="295" t="s">
        <v>68</v>
      </c>
      <c r="E180" s="295">
        <v>86</v>
      </c>
      <c r="F180" s="295">
        <v>12</v>
      </c>
      <c r="G180" s="295">
        <v>22</v>
      </c>
      <c r="H180" s="295">
        <v>204</v>
      </c>
      <c r="I180" s="295">
        <v>235</v>
      </c>
      <c r="J180" s="295" t="s">
        <v>68</v>
      </c>
    </row>
    <row r="181" spans="1:10" ht="15" customHeight="1">
      <c r="B181" s="128">
        <v>2020</v>
      </c>
      <c r="C181" s="427">
        <v>572</v>
      </c>
      <c r="D181" s="428" t="s">
        <v>68</v>
      </c>
      <c r="E181" s="428">
        <v>89</v>
      </c>
      <c r="F181" s="428">
        <v>1</v>
      </c>
      <c r="G181" s="428">
        <v>22</v>
      </c>
      <c r="H181" s="428">
        <v>289</v>
      </c>
      <c r="I181" s="428">
        <v>171</v>
      </c>
      <c r="J181" s="122" t="s">
        <v>68</v>
      </c>
    </row>
    <row r="182" spans="1:10" ht="15" customHeight="1">
      <c r="B182" s="128">
        <v>2021</v>
      </c>
      <c r="C182" s="427">
        <v>471</v>
      </c>
      <c r="D182" s="438" t="s">
        <v>68</v>
      </c>
      <c r="E182" s="438">
        <v>87</v>
      </c>
      <c r="F182" s="438">
        <v>5</v>
      </c>
      <c r="G182" s="438">
        <v>19</v>
      </c>
      <c r="H182" s="438">
        <v>259</v>
      </c>
      <c r="I182" s="438">
        <v>101</v>
      </c>
      <c r="J182" s="437" t="s">
        <v>68</v>
      </c>
    </row>
    <row r="183" spans="1:10" ht="15" customHeight="1">
      <c r="B183" s="128"/>
      <c r="C183" s="427"/>
      <c r="D183" s="439"/>
      <c r="E183" s="440"/>
      <c r="F183" s="440"/>
      <c r="G183" s="440"/>
      <c r="H183" s="440"/>
      <c r="I183" s="440"/>
      <c r="J183" s="437"/>
    </row>
    <row r="184" spans="1:10" ht="15" customHeight="1">
      <c r="A184" s="23" t="s">
        <v>31</v>
      </c>
      <c r="B184" s="128">
        <v>2017</v>
      </c>
      <c r="C184" s="427">
        <v>413</v>
      </c>
      <c r="D184" s="439" t="s">
        <v>68</v>
      </c>
      <c r="E184" s="295">
        <v>176</v>
      </c>
      <c r="F184" s="295">
        <v>3</v>
      </c>
      <c r="G184" s="295">
        <v>11</v>
      </c>
      <c r="H184" s="295">
        <v>220</v>
      </c>
      <c r="I184" s="295">
        <v>3</v>
      </c>
      <c r="J184" s="437" t="s">
        <v>68</v>
      </c>
    </row>
    <row r="185" spans="1:10" ht="15" customHeight="1">
      <c r="B185" s="128">
        <v>2018</v>
      </c>
      <c r="C185" s="499">
        <v>346</v>
      </c>
      <c r="D185" s="439" t="s">
        <v>68</v>
      </c>
      <c r="E185" s="436">
        <v>186</v>
      </c>
      <c r="F185" s="436">
        <v>2</v>
      </c>
      <c r="G185" s="436" t="s">
        <v>68</v>
      </c>
      <c r="H185" s="436">
        <v>157</v>
      </c>
      <c r="I185" s="436">
        <v>1</v>
      </c>
      <c r="J185" s="439" t="s">
        <v>68</v>
      </c>
    </row>
    <row r="186" spans="1:10" ht="15" customHeight="1">
      <c r="B186" s="128">
        <v>2019</v>
      </c>
      <c r="C186" s="427">
        <v>389</v>
      </c>
      <c r="D186" s="439" t="s">
        <v>68</v>
      </c>
      <c r="E186" s="295">
        <v>224</v>
      </c>
      <c r="F186" s="295">
        <v>1</v>
      </c>
      <c r="G186" s="295">
        <v>2</v>
      </c>
      <c r="H186" s="295">
        <v>162</v>
      </c>
      <c r="I186" s="295" t="s">
        <v>68</v>
      </c>
      <c r="J186" s="439" t="s">
        <v>68</v>
      </c>
    </row>
    <row r="187" spans="1:10" ht="15" customHeight="1">
      <c r="B187" s="128">
        <v>2020</v>
      </c>
      <c r="C187" s="427">
        <v>434</v>
      </c>
      <c r="D187" s="428" t="s">
        <v>68</v>
      </c>
      <c r="E187" s="122">
        <v>278</v>
      </c>
      <c r="F187" s="122" t="s">
        <v>68</v>
      </c>
      <c r="G187" s="122" t="s">
        <v>68</v>
      </c>
      <c r="H187" s="122">
        <v>156</v>
      </c>
      <c r="I187" s="122" t="s">
        <v>68</v>
      </c>
      <c r="J187" s="122" t="s">
        <v>68</v>
      </c>
    </row>
    <row r="188" spans="1:10" ht="15" customHeight="1">
      <c r="B188" s="128">
        <v>2021</v>
      </c>
      <c r="C188" s="427">
        <v>477</v>
      </c>
      <c r="D188" s="438" t="s">
        <v>68</v>
      </c>
      <c r="E188" s="437">
        <v>309</v>
      </c>
      <c r="F188" s="437">
        <v>2</v>
      </c>
      <c r="G188" s="437" t="s">
        <v>68</v>
      </c>
      <c r="H188" s="437">
        <v>166</v>
      </c>
      <c r="I188" s="437" t="s">
        <v>68</v>
      </c>
      <c r="J188" s="437" t="s">
        <v>68</v>
      </c>
    </row>
    <row r="189" spans="1:10" ht="15" customHeight="1">
      <c r="B189" s="128"/>
      <c r="C189" s="427"/>
      <c r="D189" s="126"/>
      <c r="E189" s="437"/>
      <c r="F189" s="437"/>
      <c r="G189" s="437"/>
      <c r="H189" s="437"/>
      <c r="I189" s="437"/>
      <c r="J189" s="437"/>
    </row>
    <row r="190" spans="1:10" ht="15" customHeight="1">
      <c r="A190" s="23" t="s">
        <v>284</v>
      </c>
      <c r="B190" s="128">
        <v>2017</v>
      </c>
      <c r="C190" s="427">
        <v>5</v>
      </c>
      <c r="D190" s="126">
        <v>5</v>
      </c>
      <c r="E190" s="437" t="s">
        <v>68</v>
      </c>
      <c r="F190" s="437" t="s">
        <v>68</v>
      </c>
      <c r="G190" s="437" t="s">
        <v>68</v>
      </c>
      <c r="H190" s="437" t="s">
        <v>68</v>
      </c>
      <c r="I190" s="437" t="s">
        <v>68</v>
      </c>
      <c r="J190" s="437" t="s">
        <v>68</v>
      </c>
    </row>
    <row r="191" spans="1:10" ht="15" customHeight="1">
      <c r="B191" s="128">
        <v>2018</v>
      </c>
      <c r="C191" s="499">
        <v>14</v>
      </c>
      <c r="D191" s="436">
        <v>14</v>
      </c>
      <c r="E191" s="437" t="s">
        <v>68</v>
      </c>
      <c r="F191" s="437" t="s">
        <v>68</v>
      </c>
      <c r="G191" s="437" t="s">
        <v>68</v>
      </c>
      <c r="H191" s="437" t="s">
        <v>68</v>
      </c>
      <c r="I191" s="437" t="s">
        <v>68</v>
      </c>
      <c r="J191" s="437" t="s">
        <v>68</v>
      </c>
    </row>
    <row r="192" spans="1:10" ht="15" customHeight="1">
      <c r="B192" s="128">
        <v>2019</v>
      </c>
      <c r="C192" s="427">
        <v>5</v>
      </c>
      <c r="D192" s="126">
        <v>5</v>
      </c>
      <c r="E192" s="437" t="s">
        <v>68</v>
      </c>
      <c r="F192" s="437" t="s">
        <v>68</v>
      </c>
      <c r="G192" s="437" t="s">
        <v>68</v>
      </c>
      <c r="H192" s="437" t="s">
        <v>68</v>
      </c>
      <c r="I192" s="437" t="s">
        <v>68</v>
      </c>
      <c r="J192" s="437" t="s">
        <v>68</v>
      </c>
    </row>
    <row r="193" spans="1:10" ht="15" customHeight="1">
      <c r="B193" s="128">
        <v>2020</v>
      </c>
      <c r="C193" s="427">
        <v>14</v>
      </c>
      <c r="D193" s="126">
        <v>14</v>
      </c>
      <c r="E193" s="126" t="s">
        <v>68</v>
      </c>
      <c r="F193" s="126" t="s">
        <v>68</v>
      </c>
      <c r="G193" s="126" t="s">
        <v>68</v>
      </c>
      <c r="H193" s="126" t="s">
        <v>68</v>
      </c>
      <c r="I193" s="126" t="s">
        <v>68</v>
      </c>
      <c r="J193" s="126" t="s">
        <v>68</v>
      </c>
    </row>
    <row r="194" spans="1:10" ht="15" customHeight="1">
      <c r="B194" s="128">
        <v>2021</v>
      </c>
      <c r="C194" s="427">
        <v>10</v>
      </c>
      <c r="D194" s="126">
        <v>10</v>
      </c>
      <c r="E194" s="126" t="s">
        <v>68</v>
      </c>
      <c r="F194" s="126" t="s">
        <v>68</v>
      </c>
      <c r="G194" s="126" t="s">
        <v>68</v>
      </c>
      <c r="H194" s="126" t="s">
        <v>68</v>
      </c>
      <c r="I194" s="126" t="s">
        <v>68</v>
      </c>
      <c r="J194" s="126" t="s">
        <v>68</v>
      </c>
    </row>
    <row r="195" spans="1:10" ht="15" customHeight="1">
      <c r="B195" s="128"/>
      <c r="C195" s="427"/>
      <c r="D195" s="126"/>
      <c r="E195" s="440"/>
      <c r="F195" s="440"/>
      <c r="G195" s="440"/>
      <c r="H195" s="440"/>
      <c r="I195" s="126"/>
      <c r="J195" s="126"/>
    </row>
    <row r="196" spans="1:10" ht="15" customHeight="1">
      <c r="A196" s="23" t="s">
        <v>33</v>
      </c>
      <c r="B196" s="128">
        <v>2017</v>
      </c>
      <c r="C196" s="427">
        <v>12</v>
      </c>
      <c r="D196" s="126" t="s">
        <v>68</v>
      </c>
      <c r="E196" s="295">
        <v>3</v>
      </c>
      <c r="F196" s="295">
        <v>2</v>
      </c>
      <c r="G196" s="295">
        <v>2</v>
      </c>
      <c r="H196" s="295">
        <v>5</v>
      </c>
      <c r="I196" s="126" t="s">
        <v>68</v>
      </c>
      <c r="J196" s="126" t="s">
        <v>68</v>
      </c>
    </row>
    <row r="197" spans="1:10" ht="15" customHeight="1">
      <c r="B197" s="128">
        <v>2018</v>
      </c>
      <c r="C197" s="499">
        <v>8</v>
      </c>
      <c r="D197" s="126" t="s">
        <v>68</v>
      </c>
      <c r="E197" s="436">
        <v>3</v>
      </c>
      <c r="F197" s="436" t="s">
        <v>68</v>
      </c>
      <c r="G197" s="436">
        <v>3</v>
      </c>
      <c r="H197" s="436">
        <v>2</v>
      </c>
      <c r="I197" s="126" t="s">
        <v>68</v>
      </c>
      <c r="J197" s="126" t="s">
        <v>68</v>
      </c>
    </row>
    <row r="198" spans="1:10" ht="15" customHeight="1">
      <c r="B198" s="128">
        <v>2019</v>
      </c>
      <c r="C198" s="427">
        <v>8</v>
      </c>
      <c r="D198" s="126" t="s">
        <v>68</v>
      </c>
      <c r="E198" s="295">
        <v>3</v>
      </c>
      <c r="F198" s="295">
        <v>1</v>
      </c>
      <c r="G198" s="295">
        <v>2</v>
      </c>
      <c r="H198" s="295">
        <v>2</v>
      </c>
      <c r="I198" s="126" t="s">
        <v>68</v>
      </c>
      <c r="J198" s="126" t="s">
        <v>68</v>
      </c>
    </row>
    <row r="199" spans="1:10" ht="15" customHeight="1">
      <c r="B199" s="128">
        <v>2020</v>
      </c>
      <c r="C199" s="427">
        <v>6</v>
      </c>
      <c r="D199" s="428" t="s">
        <v>68</v>
      </c>
      <c r="E199" s="428">
        <v>1</v>
      </c>
      <c r="F199" s="428">
        <v>1</v>
      </c>
      <c r="G199" s="428">
        <v>2</v>
      </c>
      <c r="H199" s="428">
        <v>2</v>
      </c>
      <c r="I199" s="428" t="s">
        <v>68</v>
      </c>
      <c r="J199" s="428" t="s">
        <v>68</v>
      </c>
    </row>
    <row r="200" spans="1:10" ht="15" customHeight="1">
      <c r="B200" s="128">
        <v>2021</v>
      </c>
      <c r="C200" s="427">
        <v>14</v>
      </c>
      <c r="D200" s="437" t="s">
        <v>68</v>
      </c>
      <c r="E200" s="438" t="s">
        <v>68</v>
      </c>
      <c r="F200" s="438" t="s">
        <v>68</v>
      </c>
      <c r="G200" s="438" t="s">
        <v>68</v>
      </c>
      <c r="H200" s="438" t="s">
        <v>68</v>
      </c>
      <c r="I200" s="438">
        <v>14</v>
      </c>
      <c r="J200" s="438" t="s">
        <v>68</v>
      </c>
    </row>
    <row r="201" spans="1:10" ht="15" customHeight="1">
      <c r="B201" s="128"/>
      <c r="C201" s="427"/>
      <c r="D201" s="437"/>
      <c r="E201" s="440"/>
      <c r="F201" s="440"/>
      <c r="G201" s="440"/>
      <c r="H201" s="440"/>
      <c r="I201" s="440"/>
      <c r="J201" s="440"/>
    </row>
    <row r="202" spans="1:10" ht="15" customHeight="1">
      <c r="A202" s="23" t="s">
        <v>34</v>
      </c>
      <c r="B202" s="128">
        <v>2017</v>
      </c>
      <c r="C202" s="427">
        <v>1007</v>
      </c>
      <c r="D202" s="437" t="s">
        <v>68</v>
      </c>
      <c r="E202" s="295">
        <v>569</v>
      </c>
      <c r="F202" s="295">
        <v>14</v>
      </c>
      <c r="G202" s="295">
        <v>32</v>
      </c>
      <c r="H202" s="295">
        <v>265</v>
      </c>
      <c r="I202" s="295">
        <v>97</v>
      </c>
      <c r="J202" s="295">
        <v>30</v>
      </c>
    </row>
    <row r="203" spans="1:10" ht="15" customHeight="1">
      <c r="B203" s="128">
        <v>2018</v>
      </c>
      <c r="C203" s="499">
        <v>971</v>
      </c>
      <c r="D203" s="437" t="s">
        <v>68</v>
      </c>
      <c r="E203" s="436">
        <v>597</v>
      </c>
      <c r="F203" s="436" t="s">
        <v>68</v>
      </c>
      <c r="G203" s="436">
        <v>35</v>
      </c>
      <c r="H203" s="436">
        <v>206</v>
      </c>
      <c r="I203" s="436">
        <v>100</v>
      </c>
      <c r="J203" s="436">
        <v>33</v>
      </c>
    </row>
    <row r="204" spans="1:10" ht="15" customHeight="1">
      <c r="B204" s="128">
        <v>2019</v>
      </c>
      <c r="C204" s="427">
        <v>1079</v>
      </c>
      <c r="D204" s="437" t="s">
        <v>68</v>
      </c>
      <c r="E204" s="295">
        <v>643</v>
      </c>
      <c r="F204" s="295" t="s">
        <v>68</v>
      </c>
      <c r="G204" s="295">
        <v>37</v>
      </c>
      <c r="H204" s="295">
        <v>239</v>
      </c>
      <c r="I204" s="295">
        <v>120</v>
      </c>
      <c r="J204" s="295">
        <v>40</v>
      </c>
    </row>
    <row r="205" spans="1:10" ht="15" customHeight="1">
      <c r="B205" s="128">
        <v>2020</v>
      </c>
      <c r="C205" s="427">
        <v>1101</v>
      </c>
      <c r="D205" s="428" t="s">
        <v>68</v>
      </c>
      <c r="E205" s="428">
        <v>686</v>
      </c>
      <c r="F205" s="428" t="s">
        <v>68</v>
      </c>
      <c r="G205" s="428">
        <v>54</v>
      </c>
      <c r="H205" s="428">
        <v>203</v>
      </c>
      <c r="I205" s="428">
        <v>127</v>
      </c>
      <c r="J205" s="428">
        <v>31</v>
      </c>
    </row>
    <row r="206" spans="1:10" ht="15" customHeight="1">
      <c r="B206" s="128">
        <v>2021</v>
      </c>
      <c r="C206" s="427">
        <v>1042</v>
      </c>
      <c r="D206" s="438" t="s">
        <v>68</v>
      </c>
      <c r="E206" s="438">
        <v>641</v>
      </c>
      <c r="F206" s="438" t="s">
        <v>68</v>
      </c>
      <c r="G206" s="438">
        <v>78</v>
      </c>
      <c r="H206" s="438">
        <v>238</v>
      </c>
      <c r="I206" s="438">
        <v>85</v>
      </c>
      <c r="J206" s="438" t="s">
        <v>68</v>
      </c>
    </row>
    <row r="207" spans="1:10" ht="15" customHeight="1">
      <c r="B207" s="128"/>
      <c r="C207" s="427"/>
      <c r="D207" s="440"/>
      <c r="E207" s="440"/>
      <c r="F207" s="440"/>
      <c r="G207" s="440"/>
      <c r="H207" s="440"/>
      <c r="I207" s="440"/>
      <c r="J207" s="440"/>
    </row>
    <row r="208" spans="1:10" ht="15" customHeight="1">
      <c r="A208" s="23" t="s">
        <v>35</v>
      </c>
      <c r="B208" s="128">
        <v>2017</v>
      </c>
      <c r="C208" s="427">
        <v>2435</v>
      </c>
      <c r="D208" s="295">
        <v>10</v>
      </c>
      <c r="E208" s="295">
        <v>284</v>
      </c>
      <c r="F208" s="295">
        <v>84</v>
      </c>
      <c r="G208" s="295">
        <v>33</v>
      </c>
      <c r="H208" s="295">
        <v>1317</v>
      </c>
      <c r="I208" s="295">
        <v>683</v>
      </c>
      <c r="J208" s="295">
        <v>24</v>
      </c>
    </row>
    <row r="209" spans="1:10" ht="15" customHeight="1">
      <c r="B209" s="128">
        <v>2018</v>
      </c>
      <c r="C209" s="499">
        <v>2209</v>
      </c>
      <c r="D209" s="436" t="s">
        <v>68</v>
      </c>
      <c r="E209" s="436">
        <v>277</v>
      </c>
      <c r="F209" s="436">
        <v>56</v>
      </c>
      <c r="G209" s="436">
        <v>30</v>
      </c>
      <c r="H209" s="436">
        <v>1239</v>
      </c>
      <c r="I209" s="436">
        <v>583</v>
      </c>
      <c r="J209" s="436">
        <v>24</v>
      </c>
    </row>
    <row r="210" spans="1:10" ht="15" customHeight="1">
      <c r="B210" s="128">
        <v>2019</v>
      </c>
      <c r="C210" s="427">
        <v>2089</v>
      </c>
      <c r="D210" s="295">
        <v>5</v>
      </c>
      <c r="E210" s="295">
        <v>264</v>
      </c>
      <c r="F210" s="295">
        <v>38</v>
      </c>
      <c r="G210" s="295">
        <v>30</v>
      </c>
      <c r="H210" s="295">
        <v>1179</v>
      </c>
      <c r="I210" s="295">
        <v>549</v>
      </c>
      <c r="J210" s="295">
        <v>24</v>
      </c>
    </row>
    <row r="211" spans="1:10" ht="15" customHeight="1">
      <c r="B211" s="128">
        <v>2020</v>
      </c>
      <c r="C211" s="427">
        <v>1915</v>
      </c>
      <c r="D211" s="122">
        <v>5</v>
      </c>
      <c r="E211" s="428">
        <v>232</v>
      </c>
      <c r="F211" s="428">
        <v>19</v>
      </c>
      <c r="G211" s="428">
        <v>30</v>
      </c>
      <c r="H211" s="428">
        <v>1077</v>
      </c>
      <c r="I211" s="428">
        <v>529</v>
      </c>
      <c r="J211" s="122">
        <v>23</v>
      </c>
    </row>
    <row r="212" spans="1:10" ht="15" customHeight="1">
      <c r="B212" s="128">
        <v>2021</v>
      </c>
      <c r="C212" s="427">
        <v>901</v>
      </c>
      <c r="D212" s="438" t="s">
        <v>68</v>
      </c>
      <c r="E212" s="438">
        <v>257</v>
      </c>
      <c r="F212" s="438">
        <v>18</v>
      </c>
      <c r="G212" s="438" t="s">
        <v>68</v>
      </c>
      <c r="H212" s="438">
        <v>611</v>
      </c>
      <c r="I212" s="438">
        <v>15</v>
      </c>
      <c r="J212" s="437" t="s">
        <v>68</v>
      </c>
    </row>
    <row r="213" spans="1:10" ht="15" customHeight="1">
      <c r="B213" s="128"/>
      <c r="C213" s="427"/>
      <c r="D213" s="440"/>
      <c r="E213" s="440"/>
      <c r="F213" s="440"/>
      <c r="G213" s="440"/>
      <c r="H213" s="440"/>
      <c r="I213" s="440"/>
      <c r="J213" s="437"/>
    </row>
    <row r="214" spans="1:10" ht="15" customHeight="1">
      <c r="A214" s="23" t="s">
        <v>36</v>
      </c>
      <c r="B214" s="128">
        <v>2017</v>
      </c>
      <c r="C214" s="427">
        <v>714</v>
      </c>
      <c r="D214" s="295">
        <v>1</v>
      </c>
      <c r="E214" s="295">
        <v>87</v>
      </c>
      <c r="F214" s="295">
        <v>10</v>
      </c>
      <c r="G214" s="295">
        <v>15</v>
      </c>
      <c r="H214" s="295">
        <v>288</v>
      </c>
      <c r="I214" s="295">
        <v>313</v>
      </c>
      <c r="J214" s="437" t="s">
        <v>68</v>
      </c>
    </row>
    <row r="215" spans="1:10" ht="15" customHeight="1">
      <c r="B215" s="128">
        <v>2018</v>
      </c>
      <c r="C215" s="499">
        <v>696</v>
      </c>
      <c r="D215" s="436">
        <v>2</v>
      </c>
      <c r="E215" s="436">
        <v>86</v>
      </c>
      <c r="F215" s="436">
        <v>10</v>
      </c>
      <c r="G215" s="436">
        <v>15</v>
      </c>
      <c r="H215" s="436">
        <v>290</v>
      </c>
      <c r="I215" s="436">
        <v>293</v>
      </c>
      <c r="J215" s="437" t="s">
        <v>68</v>
      </c>
    </row>
    <row r="216" spans="1:10" ht="15" customHeight="1">
      <c r="B216" s="128">
        <v>2019</v>
      </c>
      <c r="C216" s="427">
        <v>638</v>
      </c>
      <c r="D216" s="295">
        <v>8</v>
      </c>
      <c r="E216" s="295">
        <v>69</v>
      </c>
      <c r="F216" s="295">
        <v>7</v>
      </c>
      <c r="G216" s="295">
        <v>13</v>
      </c>
      <c r="H216" s="295">
        <v>266</v>
      </c>
      <c r="I216" s="295">
        <v>275</v>
      </c>
      <c r="J216" s="437" t="s">
        <v>68</v>
      </c>
    </row>
    <row r="217" spans="1:10" ht="15" customHeight="1">
      <c r="B217" s="128">
        <v>2020</v>
      </c>
      <c r="C217" s="427">
        <v>656</v>
      </c>
      <c r="D217" s="428">
        <v>7</v>
      </c>
      <c r="E217" s="428">
        <v>73</v>
      </c>
      <c r="F217" s="428">
        <v>7</v>
      </c>
      <c r="G217" s="428">
        <v>13</v>
      </c>
      <c r="H217" s="428">
        <v>271</v>
      </c>
      <c r="I217" s="428">
        <v>285</v>
      </c>
      <c r="J217" s="122" t="s">
        <v>68</v>
      </c>
    </row>
    <row r="218" spans="1:10" ht="15" customHeight="1">
      <c r="B218" s="128">
        <v>2021</v>
      </c>
      <c r="C218" s="427">
        <v>664</v>
      </c>
      <c r="D218" s="438">
        <v>9</v>
      </c>
      <c r="E218" s="438">
        <v>78</v>
      </c>
      <c r="F218" s="438">
        <v>7</v>
      </c>
      <c r="G218" s="438">
        <v>13</v>
      </c>
      <c r="H218" s="438">
        <v>272</v>
      </c>
      <c r="I218" s="438">
        <v>285</v>
      </c>
      <c r="J218" s="437" t="s">
        <v>68</v>
      </c>
    </row>
    <row r="219" spans="1:10" ht="15" customHeight="1">
      <c r="B219" s="128"/>
      <c r="C219" s="427"/>
      <c r="D219" s="440"/>
      <c r="E219" s="440"/>
      <c r="F219" s="440"/>
      <c r="G219" s="440"/>
      <c r="H219" s="440"/>
      <c r="I219" s="440"/>
      <c r="J219" s="437"/>
    </row>
    <row r="220" spans="1:10" ht="15" customHeight="1">
      <c r="A220" s="23" t="s">
        <v>37</v>
      </c>
      <c r="B220" s="128">
        <v>2017</v>
      </c>
      <c r="C220" s="427">
        <v>519</v>
      </c>
      <c r="D220" s="295">
        <v>20</v>
      </c>
      <c r="E220" s="295">
        <v>114</v>
      </c>
      <c r="F220" s="295">
        <v>10</v>
      </c>
      <c r="G220" s="295">
        <v>31</v>
      </c>
      <c r="H220" s="295">
        <v>187</v>
      </c>
      <c r="I220" s="295">
        <v>119</v>
      </c>
      <c r="J220" s="437">
        <v>38</v>
      </c>
    </row>
    <row r="221" spans="1:10" ht="15" customHeight="1">
      <c r="B221" s="128">
        <v>2018</v>
      </c>
      <c r="C221" s="499">
        <v>512</v>
      </c>
      <c r="D221" s="436">
        <v>31</v>
      </c>
      <c r="E221" s="436">
        <v>100</v>
      </c>
      <c r="F221" s="436">
        <v>11</v>
      </c>
      <c r="G221" s="436">
        <v>32</v>
      </c>
      <c r="H221" s="436">
        <v>193</v>
      </c>
      <c r="I221" s="436">
        <v>145</v>
      </c>
      <c r="J221" s="436" t="s">
        <v>68</v>
      </c>
    </row>
    <row r="222" spans="1:10" ht="15" customHeight="1">
      <c r="B222" s="128">
        <v>2019</v>
      </c>
      <c r="C222" s="427">
        <v>477</v>
      </c>
      <c r="D222" s="295">
        <v>34</v>
      </c>
      <c r="E222" s="295">
        <v>102</v>
      </c>
      <c r="F222" s="295">
        <v>9</v>
      </c>
      <c r="G222" s="295">
        <v>28</v>
      </c>
      <c r="H222" s="295">
        <v>196</v>
      </c>
      <c r="I222" s="295">
        <v>108</v>
      </c>
      <c r="J222" s="295" t="s">
        <v>68</v>
      </c>
    </row>
    <row r="223" spans="1:10" ht="15" customHeight="1">
      <c r="B223" s="128">
        <v>2020</v>
      </c>
      <c r="C223" s="427">
        <v>514</v>
      </c>
      <c r="D223" s="428">
        <v>39</v>
      </c>
      <c r="E223" s="428">
        <v>122</v>
      </c>
      <c r="F223" s="428">
        <v>13</v>
      </c>
      <c r="G223" s="428">
        <v>29</v>
      </c>
      <c r="H223" s="428">
        <v>211</v>
      </c>
      <c r="I223" s="428">
        <v>100</v>
      </c>
      <c r="J223" s="122" t="s">
        <v>68</v>
      </c>
    </row>
    <row r="224" spans="1:10" ht="15" customHeight="1">
      <c r="B224" s="128">
        <v>2021</v>
      </c>
      <c r="C224" s="427">
        <v>624</v>
      </c>
      <c r="D224" s="438">
        <v>39</v>
      </c>
      <c r="E224" s="438">
        <v>205</v>
      </c>
      <c r="F224" s="438">
        <v>12</v>
      </c>
      <c r="G224" s="438">
        <v>41</v>
      </c>
      <c r="H224" s="438">
        <v>205</v>
      </c>
      <c r="I224" s="438">
        <v>122</v>
      </c>
      <c r="J224" s="437" t="s">
        <v>68</v>
      </c>
    </row>
    <row r="225" spans="1:10" ht="15" customHeight="1">
      <c r="B225" s="128"/>
      <c r="C225" s="427"/>
      <c r="D225" s="440"/>
      <c r="E225" s="440"/>
      <c r="F225" s="440"/>
      <c r="G225" s="440"/>
      <c r="H225" s="440"/>
      <c r="I225" s="440"/>
      <c r="J225" s="437"/>
    </row>
    <row r="226" spans="1:10" ht="15" customHeight="1">
      <c r="A226" s="23" t="s">
        <v>38</v>
      </c>
      <c r="B226" s="128">
        <v>2017</v>
      </c>
      <c r="C226" s="427">
        <v>4666</v>
      </c>
      <c r="D226" s="295">
        <v>983</v>
      </c>
      <c r="E226" s="295">
        <v>347</v>
      </c>
      <c r="F226" s="295">
        <v>104</v>
      </c>
      <c r="G226" s="295">
        <v>89</v>
      </c>
      <c r="H226" s="295">
        <v>2962</v>
      </c>
      <c r="I226" s="295">
        <v>181</v>
      </c>
      <c r="J226" s="437" t="s">
        <v>68</v>
      </c>
    </row>
    <row r="227" spans="1:10" ht="15" customHeight="1">
      <c r="B227" s="128">
        <v>2018</v>
      </c>
      <c r="C227" s="499">
        <v>5698</v>
      </c>
      <c r="D227" s="436">
        <v>133</v>
      </c>
      <c r="E227" s="436">
        <v>359</v>
      </c>
      <c r="F227" s="436">
        <v>109</v>
      </c>
      <c r="G227" s="436">
        <v>93</v>
      </c>
      <c r="H227" s="436">
        <v>2193</v>
      </c>
      <c r="I227" s="436">
        <v>2811</v>
      </c>
      <c r="J227" s="437" t="s">
        <v>68</v>
      </c>
    </row>
    <row r="228" spans="1:10" ht="15" customHeight="1">
      <c r="B228" s="128">
        <v>2019</v>
      </c>
      <c r="C228" s="427">
        <v>4866</v>
      </c>
      <c r="D228" s="295">
        <v>41</v>
      </c>
      <c r="E228" s="295">
        <v>377</v>
      </c>
      <c r="F228" s="295">
        <v>61</v>
      </c>
      <c r="G228" s="295">
        <v>81</v>
      </c>
      <c r="H228" s="295">
        <v>1925</v>
      </c>
      <c r="I228" s="295">
        <v>2381</v>
      </c>
      <c r="J228" s="437" t="s">
        <v>68</v>
      </c>
    </row>
    <row r="229" spans="1:10" ht="15" customHeight="1">
      <c r="B229" s="128">
        <v>2020</v>
      </c>
      <c r="C229" s="427">
        <v>5175</v>
      </c>
      <c r="D229" s="122">
        <v>36</v>
      </c>
      <c r="E229" s="428">
        <v>519</v>
      </c>
      <c r="F229" s="428">
        <v>66</v>
      </c>
      <c r="G229" s="428">
        <v>83</v>
      </c>
      <c r="H229" s="428">
        <v>1884</v>
      </c>
      <c r="I229" s="428">
        <v>2587</v>
      </c>
      <c r="J229" s="428" t="s">
        <v>68</v>
      </c>
    </row>
    <row r="230" spans="1:10" ht="15" customHeight="1">
      <c r="B230" s="128">
        <v>2021</v>
      </c>
      <c r="C230" s="427">
        <v>2770</v>
      </c>
      <c r="D230" s="437">
        <v>20</v>
      </c>
      <c r="E230" s="438">
        <v>405</v>
      </c>
      <c r="F230" s="437">
        <v>67</v>
      </c>
      <c r="G230" s="438">
        <v>18</v>
      </c>
      <c r="H230" s="438">
        <v>744</v>
      </c>
      <c r="I230" s="438">
        <v>1516</v>
      </c>
      <c r="J230" s="437" t="s">
        <v>68</v>
      </c>
    </row>
    <row r="231" spans="1:10" ht="15" customHeight="1">
      <c r="B231" s="128"/>
      <c r="C231" s="427"/>
      <c r="D231" s="440"/>
      <c r="E231" s="440"/>
      <c r="F231" s="440"/>
      <c r="G231" s="440"/>
      <c r="H231" s="440"/>
      <c r="I231" s="440"/>
      <c r="J231" s="437"/>
    </row>
    <row r="232" spans="1:10" ht="15" customHeight="1">
      <c r="A232" s="23" t="s">
        <v>39</v>
      </c>
      <c r="B232" s="128">
        <v>2017</v>
      </c>
      <c r="C232" s="427">
        <v>614</v>
      </c>
      <c r="D232" s="295">
        <v>19</v>
      </c>
      <c r="E232" s="295">
        <v>126</v>
      </c>
      <c r="F232" s="295">
        <v>1</v>
      </c>
      <c r="G232" s="295">
        <v>26</v>
      </c>
      <c r="H232" s="295">
        <v>365</v>
      </c>
      <c r="I232" s="295">
        <v>77</v>
      </c>
      <c r="J232" s="437" t="s">
        <v>68</v>
      </c>
    </row>
    <row r="233" spans="1:10" ht="15" customHeight="1">
      <c r="B233" s="128">
        <v>2018</v>
      </c>
      <c r="C233" s="499">
        <v>429</v>
      </c>
      <c r="D233" s="436" t="s">
        <v>68</v>
      </c>
      <c r="E233" s="436">
        <v>78</v>
      </c>
      <c r="F233" s="436" t="s">
        <v>68</v>
      </c>
      <c r="G233" s="436" t="s">
        <v>68</v>
      </c>
      <c r="H233" s="436">
        <v>337</v>
      </c>
      <c r="I233" s="436">
        <v>14</v>
      </c>
      <c r="J233" s="437" t="s">
        <v>68</v>
      </c>
    </row>
    <row r="234" spans="1:10" ht="15" customHeight="1">
      <c r="B234" s="128">
        <v>2019</v>
      </c>
      <c r="C234" s="427">
        <v>481</v>
      </c>
      <c r="D234" s="295">
        <v>13</v>
      </c>
      <c r="E234" s="295">
        <v>127</v>
      </c>
      <c r="F234" s="295" t="s">
        <v>68</v>
      </c>
      <c r="G234" s="295" t="s">
        <v>68</v>
      </c>
      <c r="H234" s="295">
        <v>339</v>
      </c>
      <c r="I234" s="295">
        <v>2</v>
      </c>
      <c r="J234" s="437" t="s">
        <v>68</v>
      </c>
    </row>
    <row r="235" spans="1:10" ht="15" customHeight="1">
      <c r="B235" s="128">
        <v>2020</v>
      </c>
      <c r="C235" s="427">
        <v>550</v>
      </c>
      <c r="D235" s="428">
        <v>12</v>
      </c>
      <c r="E235" s="428">
        <v>142</v>
      </c>
      <c r="F235" s="428" t="s">
        <v>68</v>
      </c>
      <c r="G235" s="122" t="s">
        <v>68</v>
      </c>
      <c r="H235" s="428">
        <v>388</v>
      </c>
      <c r="I235" s="428">
        <v>8</v>
      </c>
      <c r="J235" s="122" t="s">
        <v>68</v>
      </c>
    </row>
    <row r="236" spans="1:10" ht="15" customHeight="1">
      <c r="B236" s="128">
        <v>2021</v>
      </c>
      <c r="C236" s="427">
        <v>557</v>
      </c>
      <c r="D236" s="438">
        <v>15</v>
      </c>
      <c r="E236" s="438">
        <v>141</v>
      </c>
      <c r="F236" s="438" t="s">
        <v>68</v>
      </c>
      <c r="G236" s="437" t="s">
        <v>68</v>
      </c>
      <c r="H236" s="438">
        <v>392</v>
      </c>
      <c r="I236" s="438">
        <v>9</v>
      </c>
      <c r="J236" s="437" t="s">
        <v>68</v>
      </c>
    </row>
    <row r="237" spans="1:10" ht="15" customHeight="1">
      <c r="B237" s="128"/>
      <c r="C237" s="427"/>
      <c r="D237" s="440"/>
      <c r="E237" s="440"/>
      <c r="F237" s="440"/>
      <c r="G237" s="440"/>
      <c r="H237" s="440"/>
      <c r="I237" s="440"/>
      <c r="J237" s="437"/>
    </row>
    <row r="238" spans="1:10" ht="15" customHeight="1">
      <c r="A238" s="23" t="s">
        <v>40</v>
      </c>
      <c r="B238" s="128">
        <v>2017</v>
      </c>
      <c r="C238" s="427">
        <v>2105</v>
      </c>
      <c r="D238" s="295">
        <v>49</v>
      </c>
      <c r="E238" s="295">
        <v>260</v>
      </c>
      <c r="F238" s="295">
        <v>10</v>
      </c>
      <c r="G238" s="295">
        <v>43</v>
      </c>
      <c r="H238" s="295">
        <v>1379</v>
      </c>
      <c r="I238" s="295">
        <v>364</v>
      </c>
      <c r="J238" s="437" t="s">
        <v>68</v>
      </c>
    </row>
    <row r="239" spans="1:10" ht="15" customHeight="1">
      <c r="B239" s="128">
        <v>2018</v>
      </c>
      <c r="C239" s="499">
        <v>1854</v>
      </c>
      <c r="D239" s="436">
        <v>47</v>
      </c>
      <c r="E239" s="436">
        <v>282</v>
      </c>
      <c r="F239" s="436">
        <v>10</v>
      </c>
      <c r="G239" s="436">
        <v>41</v>
      </c>
      <c r="H239" s="436">
        <v>1115</v>
      </c>
      <c r="I239" s="436">
        <v>359</v>
      </c>
      <c r="J239" s="437" t="s">
        <v>68</v>
      </c>
    </row>
    <row r="240" spans="1:10" ht="15" customHeight="1">
      <c r="B240" s="128">
        <v>2019</v>
      </c>
      <c r="C240" s="427">
        <v>1891</v>
      </c>
      <c r="D240" s="295">
        <v>50</v>
      </c>
      <c r="E240" s="295">
        <v>279</v>
      </c>
      <c r="F240" s="295">
        <v>18</v>
      </c>
      <c r="G240" s="295">
        <v>56</v>
      </c>
      <c r="H240" s="295">
        <v>1139</v>
      </c>
      <c r="I240" s="295">
        <v>349</v>
      </c>
      <c r="J240" s="437" t="s">
        <v>68</v>
      </c>
    </row>
    <row r="241" spans="1:10" ht="15" customHeight="1">
      <c r="B241" s="128">
        <v>2020</v>
      </c>
      <c r="C241" s="427">
        <v>1850</v>
      </c>
      <c r="D241" s="122">
        <v>46</v>
      </c>
      <c r="E241" s="428">
        <v>287</v>
      </c>
      <c r="F241" s="428">
        <v>14</v>
      </c>
      <c r="G241" s="428">
        <v>42</v>
      </c>
      <c r="H241" s="428">
        <v>1127</v>
      </c>
      <c r="I241" s="428">
        <v>334</v>
      </c>
      <c r="J241" s="428" t="s">
        <v>68</v>
      </c>
    </row>
    <row r="242" spans="1:10" ht="15" customHeight="1">
      <c r="B242" s="128">
        <v>2021</v>
      </c>
      <c r="C242" s="427">
        <v>1780</v>
      </c>
      <c r="D242" s="438">
        <v>45</v>
      </c>
      <c r="E242" s="438">
        <v>277</v>
      </c>
      <c r="F242" s="438">
        <v>12</v>
      </c>
      <c r="G242" s="438">
        <v>44</v>
      </c>
      <c r="H242" s="438">
        <v>1089</v>
      </c>
      <c r="I242" s="438">
        <v>313</v>
      </c>
      <c r="J242" s="438" t="s">
        <v>68</v>
      </c>
    </row>
    <row r="243" spans="1:10" ht="15" customHeight="1">
      <c r="B243" s="128"/>
      <c r="C243" s="427"/>
      <c r="D243" s="439"/>
      <c r="E243" s="440"/>
      <c r="F243" s="440"/>
      <c r="G243" s="440"/>
      <c r="H243" s="440"/>
      <c r="I243" s="440"/>
      <c r="J243" s="440"/>
    </row>
    <row r="244" spans="1:10" ht="15" customHeight="1">
      <c r="A244" s="23" t="s">
        <v>41</v>
      </c>
      <c r="B244" s="128">
        <v>2017</v>
      </c>
      <c r="C244" s="427">
        <v>1206</v>
      </c>
      <c r="D244" s="439" t="s">
        <v>68</v>
      </c>
      <c r="E244" s="295">
        <v>188</v>
      </c>
      <c r="F244" s="295">
        <v>14</v>
      </c>
      <c r="G244" s="295">
        <v>43</v>
      </c>
      <c r="H244" s="295">
        <v>752</v>
      </c>
      <c r="I244" s="295">
        <v>201</v>
      </c>
      <c r="J244" s="295">
        <v>8</v>
      </c>
    </row>
    <row r="245" spans="1:10" ht="15" customHeight="1">
      <c r="B245" s="128">
        <v>2018</v>
      </c>
      <c r="C245" s="499">
        <v>1089</v>
      </c>
      <c r="D245" s="439">
        <v>18</v>
      </c>
      <c r="E245" s="436">
        <v>142</v>
      </c>
      <c r="F245" s="436">
        <v>20</v>
      </c>
      <c r="G245" s="436">
        <v>60</v>
      </c>
      <c r="H245" s="436">
        <v>753</v>
      </c>
      <c r="I245" s="436">
        <v>80</v>
      </c>
      <c r="J245" s="436">
        <v>16</v>
      </c>
    </row>
    <row r="246" spans="1:10" ht="15" customHeight="1">
      <c r="B246" s="128">
        <v>2019</v>
      </c>
      <c r="C246" s="427">
        <v>1135</v>
      </c>
      <c r="D246" s="295">
        <v>12</v>
      </c>
      <c r="E246" s="295">
        <v>157</v>
      </c>
      <c r="F246" s="295">
        <v>15</v>
      </c>
      <c r="G246" s="295">
        <v>50</v>
      </c>
      <c r="H246" s="295">
        <v>814</v>
      </c>
      <c r="I246" s="295">
        <v>82</v>
      </c>
      <c r="J246" s="295">
        <v>5</v>
      </c>
    </row>
    <row r="247" spans="1:10" ht="15" customHeight="1">
      <c r="B247" s="128">
        <v>2020</v>
      </c>
      <c r="C247" s="427">
        <v>1410</v>
      </c>
      <c r="D247" s="122">
        <v>15</v>
      </c>
      <c r="E247" s="122">
        <v>253</v>
      </c>
      <c r="F247" s="428">
        <v>6</v>
      </c>
      <c r="G247" s="122">
        <v>73</v>
      </c>
      <c r="H247" s="122">
        <v>984</v>
      </c>
      <c r="I247" s="428">
        <v>79</v>
      </c>
      <c r="J247" s="122" t="s">
        <v>68</v>
      </c>
    </row>
    <row r="248" spans="1:10" ht="15" customHeight="1">
      <c r="B248" s="128">
        <v>2021</v>
      </c>
      <c r="C248" s="427">
        <v>1517</v>
      </c>
      <c r="D248" s="437">
        <v>15</v>
      </c>
      <c r="E248" s="437">
        <v>329</v>
      </c>
      <c r="F248" s="438">
        <v>5</v>
      </c>
      <c r="G248" s="437">
        <v>112</v>
      </c>
      <c r="H248" s="437">
        <v>1032</v>
      </c>
      <c r="I248" s="438">
        <v>24</v>
      </c>
      <c r="J248" s="437" t="s">
        <v>68</v>
      </c>
    </row>
    <row r="249" spans="1:10" ht="15" customHeight="1">
      <c r="B249" s="128"/>
      <c r="C249" s="427"/>
      <c r="D249" s="437"/>
      <c r="E249" s="437"/>
      <c r="F249" s="440"/>
      <c r="G249" s="437"/>
      <c r="H249" s="437"/>
      <c r="I249" s="440"/>
      <c r="J249" s="437"/>
    </row>
    <row r="250" spans="1:10" ht="15" customHeight="1">
      <c r="A250" s="23" t="s">
        <v>42</v>
      </c>
      <c r="B250" s="128">
        <v>2017</v>
      </c>
      <c r="C250" s="427">
        <v>535</v>
      </c>
      <c r="D250" s="437" t="s">
        <v>68</v>
      </c>
      <c r="E250" s="437" t="s">
        <v>68</v>
      </c>
      <c r="F250" s="295">
        <v>6</v>
      </c>
      <c r="G250" s="437" t="s">
        <v>68</v>
      </c>
      <c r="H250" s="437" t="s">
        <v>68</v>
      </c>
      <c r="I250" s="295">
        <v>529</v>
      </c>
      <c r="J250" s="437" t="s">
        <v>68</v>
      </c>
    </row>
    <row r="251" spans="1:10" ht="15" customHeight="1">
      <c r="B251" s="128">
        <v>2018</v>
      </c>
      <c r="C251" s="499">
        <v>531</v>
      </c>
      <c r="D251" s="437" t="s">
        <v>68</v>
      </c>
      <c r="E251" s="437" t="s">
        <v>68</v>
      </c>
      <c r="F251" s="436">
        <v>6</v>
      </c>
      <c r="G251" s="437" t="s">
        <v>68</v>
      </c>
      <c r="H251" s="437" t="s">
        <v>68</v>
      </c>
      <c r="I251" s="436">
        <v>525</v>
      </c>
      <c r="J251" s="437" t="s">
        <v>68</v>
      </c>
    </row>
    <row r="252" spans="1:10" ht="15" customHeight="1">
      <c r="B252" s="128">
        <v>2019</v>
      </c>
      <c r="C252" s="427">
        <v>496</v>
      </c>
      <c r="D252" s="437">
        <v>1</v>
      </c>
      <c r="E252" s="437" t="s">
        <v>68</v>
      </c>
      <c r="F252" s="295">
        <v>6</v>
      </c>
      <c r="G252" s="437" t="s">
        <v>68</v>
      </c>
      <c r="H252" s="437">
        <v>10</v>
      </c>
      <c r="I252" s="295">
        <v>209</v>
      </c>
      <c r="J252" s="437">
        <v>270</v>
      </c>
    </row>
    <row r="253" spans="1:10" ht="15" customHeight="1">
      <c r="B253" s="128">
        <v>2020</v>
      </c>
      <c r="C253" s="427">
        <v>502</v>
      </c>
      <c r="D253" s="126" t="s">
        <v>68</v>
      </c>
      <c r="E253" s="126" t="s">
        <v>68</v>
      </c>
      <c r="F253" s="126">
        <v>6</v>
      </c>
      <c r="G253" s="126" t="s">
        <v>68</v>
      </c>
      <c r="H253" s="126">
        <v>17</v>
      </c>
      <c r="I253" s="126">
        <v>209</v>
      </c>
      <c r="J253" s="126">
        <v>270</v>
      </c>
    </row>
    <row r="254" spans="1:10" ht="15" customHeight="1">
      <c r="B254" s="128">
        <v>2021</v>
      </c>
      <c r="C254" s="427">
        <v>289</v>
      </c>
      <c r="D254" s="126" t="s">
        <v>68</v>
      </c>
      <c r="E254" s="126" t="s">
        <v>68</v>
      </c>
      <c r="F254" s="126">
        <v>2</v>
      </c>
      <c r="G254" s="126" t="s">
        <v>68</v>
      </c>
      <c r="H254" s="126">
        <v>17</v>
      </c>
      <c r="I254" s="126" t="s">
        <v>68</v>
      </c>
      <c r="J254" s="126">
        <v>270</v>
      </c>
    </row>
    <row r="255" spans="1:10" ht="15" customHeight="1">
      <c r="B255" s="128"/>
      <c r="C255" s="427"/>
      <c r="D255" s="440"/>
      <c r="E255" s="440"/>
      <c r="F255" s="440"/>
      <c r="G255" s="440"/>
      <c r="H255" s="440"/>
      <c r="I255" s="440"/>
      <c r="J255" s="126"/>
    </row>
    <row r="256" spans="1:10" ht="15" customHeight="1">
      <c r="A256" s="23" t="s">
        <v>43</v>
      </c>
      <c r="B256" s="128">
        <v>2017</v>
      </c>
      <c r="C256" s="427">
        <v>454</v>
      </c>
      <c r="D256" s="295">
        <v>47</v>
      </c>
      <c r="E256" s="295">
        <v>57</v>
      </c>
      <c r="F256" s="295">
        <v>38</v>
      </c>
      <c r="G256" s="295">
        <v>28</v>
      </c>
      <c r="H256" s="295">
        <v>234</v>
      </c>
      <c r="I256" s="295">
        <v>50</v>
      </c>
      <c r="J256" s="437" t="s">
        <v>68</v>
      </c>
    </row>
    <row r="257" spans="1:10" ht="15" customHeight="1">
      <c r="B257" s="128">
        <v>2018</v>
      </c>
      <c r="C257" s="499">
        <v>428</v>
      </c>
      <c r="D257" s="436">
        <v>43</v>
      </c>
      <c r="E257" s="436">
        <v>55</v>
      </c>
      <c r="F257" s="436">
        <v>37</v>
      </c>
      <c r="G257" s="436">
        <v>29</v>
      </c>
      <c r="H257" s="436">
        <v>219</v>
      </c>
      <c r="I257" s="436">
        <v>45</v>
      </c>
      <c r="J257" s="437" t="s">
        <v>68</v>
      </c>
    </row>
    <row r="258" spans="1:10" ht="15" customHeight="1">
      <c r="B258" s="128">
        <v>2019</v>
      </c>
      <c r="C258" s="427">
        <v>384</v>
      </c>
      <c r="D258" s="295">
        <v>40</v>
      </c>
      <c r="E258" s="295">
        <v>45</v>
      </c>
      <c r="F258" s="295">
        <v>31</v>
      </c>
      <c r="G258" s="295">
        <v>30</v>
      </c>
      <c r="H258" s="295">
        <v>201</v>
      </c>
      <c r="I258" s="295">
        <v>37</v>
      </c>
      <c r="J258" s="437" t="s">
        <v>68</v>
      </c>
    </row>
    <row r="259" spans="1:10" ht="15" customHeight="1">
      <c r="B259" s="128">
        <v>2020</v>
      </c>
      <c r="C259" s="427">
        <v>378</v>
      </c>
      <c r="D259" s="428">
        <v>37</v>
      </c>
      <c r="E259" s="428">
        <v>52</v>
      </c>
      <c r="F259" s="428">
        <v>28</v>
      </c>
      <c r="G259" s="428">
        <v>28</v>
      </c>
      <c r="H259" s="428">
        <v>201</v>
      </c>
      <c r="I259" s="428">
        <v>32</v>
      </c>
      <c r="J259" s="122" t="s">
        <v>68</v>
      </c>
    </row>
    <row r="260" spans="1:10" ht="15" customHeight="1">
      <c r="B260" s="128">
        <v>2021</v>
      </c>
      <c r="C260" s="427">
        <v>370</v>
      </c>
      <c r="D260" s="437">
        <v>34</v>
      </c>
      <c r="E260" s="438">
        <v>58</v>
      </c>
      <c r="F260" s="438">
        <v>24</v>
      </c>
      <c r="G260" s="438">
        <v>29</v>
      </c>
      <c r="H260" s="438">
        <v>196</v>
      </c>
      <c r="I260" s="438">
        <v>29</v>
      </c>
      <c r="J260" s="437" t="s">
        <v>68</v>
      </c>
    </row>
    <row r="261" spans="1:10" ht="15" customHeight="1">
      <c r="B261" s="128"/>
      <c r="C261" s="427"/>
      <c r="D261" s="437"/>
      <c r="E261" s="440"/>
      <c r="F261" s="440"/>
      <c r="G261" s="440"/>
      <c r="H261" s="440"/>
      <c r="I261" s="440"/>
      <c r="J261" s="437"/>
    </row>
    <row r="262" spans="1:10" ht="15" customHeight="1">
      <c r="A262" s="23" t="s">
        <v>285</v>
      </c>
      <c r="B262" s="128">
        <v>2017</v>
      </c>
      <c r="C262" s="427">
        <v>118</v>
      </c>
      <c r="D262" s="437" t="s">
        <v>68</v>
      </c>
      <c r="E262" s="295">
        <v>29</v>
      </c>
      <c r="F262" s="295">
        <v>2</v>
      </c>
      <c r="G262" s="295">
        <v>5</v>
      </c>
      <c r="H262" s="295">
        <v>69</v>
      </c>
      <c r="I262" s="295">
        <v>13</v>
      </c>
      <c r="J262" s="437" t="s">
        <v>68</v>
      </c>
    </row>
    <row r="263" spans="1:10" ht="15" customHeight="1">
      <c r="B263" s="128">
        <v>2018</v>
      </c>
      <c r="C263" s="499">
        <v>112</v>
      </c>
      <c r="D263" s="437" t="s">
        <v>68</v>
      </c>
      <c r="E263" s="436">
        <v>33</v>
      </c>
      <c r="F263" s="436">
        <v>2</v>
      </c>
      <c r="G263" s="436">
        <v>5</v>
      </c>
      <c r="H263" s="436">
        <v>61</v>
      </c>
      <c r="I263" s="436">
        <v>11</v>
      </c>
      <c r="J263" s="437" t="s">
        <v>68</v>
      </c>
    </row>
    <row r="264" spans="1:10" ht="15" customHeight="1">
      <c r="B264" s="128">
        <v>2019</v>
      </c>
      <c r="C264" s="427">
        <v>88</v>
      </c>
      <c r="D264" s="437" t="s">
        <v>68</v>
      </c>
      <c r="E264" s="295">
        <v>11</v>
      </c>
      <c r="F264" s="295" t="s">
        <v>68</v>
      </c>
      <c r="G264" s="295">
        <v>5</v>
      </c>
      <c r="H264" s="295">
        <v>61</v>
      </c>
      <c r="I264" s="295">
        <v>11</v>
      </c>
      <c r="J264" s="437" t="s">
        <v>68</v>
      </c>
    </row>
    <row r="265" spans="1:10" ht="15" customHeight="1">
      <c r="B265" s="128">
        <v>2020</v>
      </c>
      <c r="C265" s="427">
        <v>85</v>
      </c>
      <c r="D265" s="428" t="s">
        <v>68</v>
      </c>
      <c r="E265" s="428">
        <v>7</v>
      </c>
      <c r="F265" s="428" t="s">
        <v>68</v>
      </c>
      <c r="G265" s="428">
        <v>6</v>
      </c>
      <c r="H265" s="428">
        <v>62</v>
      </c>
      <c r="I265" s="428">
        <v>10</v>
      </c>
      <c r="J265" s="122" t="s">
        <v>68</v>
      </c>
    </row>
    <row r="266" spans="1:10" ht="15" customHeight="1">
      <c r="B266" s="128">
        <v>2021</v>
      </c>
      <c r="C266" s="427">
        <v>25</v>
      </c>
      <c r="D266" s="438" t="s">
        <v>68</v>
      </c>
      <c r="E266" s="438">
        <v>13</v>
      </c>
      <c r="F266" s="438" t="s">
        <v>68</v>
      </c>
      <c r="G266" s="438" t="s">
        <v>68</v>
      </c>
      <c r="H266" s="438">
        <v>12</v>
      </c>
      <c r="I266" s="438" t="s">
        <v>68</v>
      </c>
      <c r="J266" s="437" t="s">
        <v>68</v>
      </c>
    </row>
    <row r="267" spans="1:10" ht="15" customHeight="1">
      <c r="B267" s="128"/>
      <c r="C267" s="427"/>
      <c r="D267" s="440"/>
      <c r="E267" s="440"/>
      <c r="F267" s="440"/>
      <c r="G267" s="440"/>
      <c r="H267" s="440"/>
      <c r="I267" s="440"/>
      <c r="J267" s="437"/>
    </row>
    <row r="268" spans="1:10" ht="15" customHeight="1">
      <c r="A268" s="23" t="s">
        <v>45</v>
      </c>
      <c r="B268" s="128">
        <v>2017</v>
      </c>
      <c r="C268" s="427">
        <v>233</v>
      </c>
      <c r="D268" s="295">
        <v>9</v>
      </c>
      <c r="E268" s="295">
        <v>64</v>
      </c>
      <c r="F268" s="295">
        <v>19</v>
      </c>
      <c r="G268" s="295">
        <v>22</v>
      </c>
      <c r="H268" s="295">
        <v>75</v>
      </c>
      <c r="I268" s="295">
        <v>44</v>
      </c>
      <c r="J268" s="437" t="s">
        <v>68</v>
      </c>
    </row>
    <row r="269" spans="1:10" ht="15" customHeight="1">
      <c r="B269" s="128">
        <v>2018</v>
      </c>
      <c r="C269" s="499">
        <v>237</v>
      </c>
      <c r="D269" s="436">
        <v>4</v>
      </c>
      <c r="E269" s="436">
        <v>67</v>
      </c>
      <c r="F269" s="436">
        <v>11</v>
      </c>
      <c r="G269" s="436">
        <v>21</v>
      </c>
      <c r="H269" s="436">
        <v>84</v>
      </c>
      <c r="I269" s="436">
        <v>50</v>
      </c>
      <c r="J269" s="437" t="s">
        <v>68</v>
      </c>
    </row>
    <row r="270" spans="1:10" ht="15" customHeight="1">
      <c r="B270" s="128">
        <v>2019</v>
      </c>
      <c r="C270" s="427">
        <v>241</v>
      </c>
      <c r="D270" s="295">
        <v>4</v>
      </c>
      <c r="E270" s="295">
        <v>67</v>
      </c>
      <c r="F270" s="295">
        <v>12</v>
      </c>
      <c r="G270" s="295">
        <v>23</v>
      </c>
      <c r="H270" s="295">
        <v>82</v>
      </c>
      <c r="I270" s="295">
        <v>53</v>
      </c>
      <c r="J270" s="437" t="s">
        <v>68</v>
      </c>
    </row>
    <row r="271" spans="1:10" ht="15" customHeight="1">
      <c r="B271" s="128">
        <v>2020</v>
      </c>
      <c r="C271" s="427">
        <v>252</v>
      </c>
      <c r="D271" s="126">
        <v>6</v>
      </c>
      <c r="E271" s="126">
        <v>71</v>
      </c>
      <c r="F271" s="126">
        <v>11</v>
      </c>
      <c r="G271" s="126">
        <v>23</v>
      </c>
      <c r="H271" s="126">
        <v>85</v>
      </c>
      <c r="I271" s="126">
        <v>56</v>
      </c>
      <c r="J271" s="126" t="s">
        <v>68</v>
      </c>
    </row>
    <row r="272" spans="1:10" ht="15" customHeight="1">
      <c r="B272" s="128">
        <v>2021</v>
      </c>
      <c r="C272" s="427">
        <v>271</v>
      </c>
      <c r="D272" s="126">
        <v>5</v>
      </c>
      <c r="E272" s="126">
        <v>74</v>
      </c>
      <c r="F272" s="126">
        <v>9</v>
      </c>
      <c r="G272" s="126">
        <v>23</v>
      </c>
      <c r="H272" s="126">
        <v>88</v>
      </c>
      <c r="I272" s="126">
        <v>72</v>
      </c>
      <c r="J272" s="126" t="s">
        <v>68</v>
      </c>
    </row>
    <row r="273" spans="1:10" ht="15" customHeight="1">
      <c r="B273" s="128"/>
      <c r="C273" s="427"/>
      <c r="D273" s="126"/>
      <c r="E273" s="440"/>
      <c r="F273" s="126"/>
      <c r="G273" s="440"/>
      <c r="H273" s="440"/>
      <c r="I273" s="440"/>
      <c r="J273" s="126"/>
    </row>
    <row r="274" spans="1:10" ht="15" customHeight="1">
      <c r="A274" s="23" t="s">
        <v>46</v>
      </c>
      <c r="B274" s="128">
        <v>2017</v>
      </c>
      <c r="C274" s="427">
        <v>36</v>
      </c>
      <c r="D274" s="126" t="s">
        <v>68</v>
      </c>
      <c r="E274" s="295">
        <v>27</v>
      </c>
      <c r="F274" s="126" t="s">
        <v>68</v>
      </c>
      <c r="G274" s="126" t="s">
        <v>68</v>
      </c>
      <c r="H274" s="295">
        <v>5</v>
      </c>
      <c r="I274" s="295">
        <v>4</v>
      </c>
      <c r="J274" s="126" t="s">
        <v>68</v>
      </c>
    </row>
    <row r="275" spans="1:10" ht="15" customHeight="1">
      <c r="B275" s="128">
        <v>2018</v>
      </c>
      <c r="C275" s="499">
        <v>42</v>
      </c>
      <c r="D275" s="126" t="s">
        <v>68</v>
      </c>
      <c r="E275" s="436">
        <v>28</v>
      </c>
      <c r="F275" s="126" t="s">
        <v>68</v>
      </c>
      <c r="G275" s="126" t="s">
        <v>68</v>
      </c>
      <c r="H275" s="436">
        <v>10</v>
      </c>
      <c r="I275" s="436">
        <v>4</v>
      </c>
      <c r="J275" s="126" t="s">
        <v>68</v>
      </c>
    </row>
    <row r="276" spans="1:10" ht="15" customHeight="1">
      <c r="B276" s="128">
        <v>2019</v>
      </c>
      <c r="C276" s="427">
        <v>55</v>
      </c>
      <c r="D276" s="126" t="s">
        <v>68</v>
      </c>
      <c r="E276" s="295">
        <v>28</v>
      </c>
      <c r="F276" s="126" t="s">
        <v>68</v>
      </c>
      <c r="G276" s="126">
        <v>1</v>
      </c>
      <c r="H276" s="295">
        <v>17</v>
      </c>
      <c r="I276" s="295">
        <v>9</v>
      </c>
      <c r="J276" s="126" t="s">
        <v>68</v>
      </c>
    </row>
    <row r="277" spans="1:10" ht="15" customHeight="1">
      <c r="B277" s="128">
        <v>2020</v>
      </c>
      <c r="C277" s="427">
        <v>77</v>
      </c>
      <c r="D277" s="122" t="s">
        <v>68</v>
      </c>
      <c r="E277" s="428">
        <v>41</v>
      </c>
      <c r="F277" s="428" t="s">
        <v>68</v>
      </c>
      <c r="G277" s="428">
        <v>1</v>
      </c>
      <c r="H277" s="428">
        <v>26</v>
      </c>
      <c r="I277" s="428">
        <v>9</v>
      </c>
      <c r="J277" s="428" t="s">
        <v>68</v>
      </c>
    </row>
    <row r="278" spans="1:10" ht="15" customHeight="1">
      <c r="B278" s="128">
        <v>2021</v>
      </c>
      <c r="C278" s="427">
        <v>84</v>
      </c>
      <c r="D278" s="437" t="s">
        <v>68</v>
      </c>
      <c r="E278" s="438">
        <v>49</v>
      </c>
      <c r="F278" s="438" t="s">
        <v>68</v>
      </c>
      <c r="G278" s="438">
        <v>1</v>
      </c>
      <c r="H278" s="438">
        <v>27</v>
      </c>
      <c r="I278" s="438">
        <v>7</v>
      </c>
      <c r="J278" s="438" t="s">
        <v>68</v>
      </c>
    </row>
    <row r="279" spans="1:10" ht="15" customHeight="1">
      <c r="B279" s="128"/>
      <c r="C279" s="427"/>
      <c r="D279" s="437"/>
      <c r="E279" s="440"/>
      <c r="F279" s="440"/>
      <c r="G279" s="440"/>
      <c r="H279" s="440"/>
      <c r="I279" s="440"/>
      <c r="J279" s="440"/>
    </row>
    <row r="280" spans="1:10" ht="15" customHeight="1">
      <c r="A280" s="23" t="s">
        <v>47</v>
      </c>
      <c r="B280" s="128">
        <v>2017</v>
      </c>
      <c r="C280" s="427">
        <v>155</v>
      </c>
      <c r="D280" s="437" t="s">
        <v>68</v>
      </c>
      <c r="E280" s="295">
        <v>48</v>
      </c>
      <c r="F280" s="295">
        <v>5</v>
      </c>
      <c r="G280" s="295">
        <v>7</v>
      </c>
      <c r="H280" s="295">
        <v>36</v>
      </c>
      <c r="I280" s="295">
        <v>54</v>
      </c>
      <c r="J280" s="295">
        <v>5</v>
      </c>
    </row>
    <row r="281" spans="1:10" ht="15" customHeight="1">
      <c r="B281" s="128">
        <v>2018</v>
      </c>
      <c r="C281" s="499">
        <v>147</v>
      </c>
      <c r="D281" s="437" t="s">
        <v>68</v>
      </c>
      <c r="E281" s="436">
        <v>46</v>
      </c>
      <c r="F281" s="436">
        <v>3</v>
      </c>
      <c r="G281" s="436">
        <v>8</v>
      </c>
      <c r="H281" s="436">
        <v>40</v>
      </c>
      <c r="I281" s="436">
        <v>47</v>
      </c>
      <c r="J281" s="436">
        <v>3</v>
      </c>
    </row>
    <row r="282" spans="1:10" ht="15" customHeight="1">
      <c r="B282" s="128">
        <v>2019</v>
      </c>
      <c r="C282" s="427">
        <v>145</v>
      </c>
      <c r="D282" s="437" t="s">
        <v>68</v>
      </c>
      <c r="E282" s="295">
        <v>46</v>
      </c>
      <c r="F282" s="295">
        <v>6</v>
      </c>
      <c r="G282" s="295">
        <v>8</v>
      </c>
      <c r="H282" s="295">
        <v>39</v>
      </c>
      <c r="I282" s="295">
        <v>42</v>
      </c>
      <c r="J282" s="295">
        <v>4</v>
      </c>
    </row>
    <row r="283" spans="1:10" ht="15" customHeight="1">
      <c r="B283" s="128">
        <v>2020</v>
      </c>
      <c r="C283" s="427">
        <v>166</v>
      </c>
      <c r="D283" s="428" t="s">
        <v>68</v>
      </c>
      <c r="E283" s="428">
        <v>52</v>
      </c>
      <c r="F283" s="428">
        <v>3</v>
      </c>
      <c r="G283" s="428">
        <v>9</v>
      </c>
      <c r="H283" s="428">
        <v>53</v>
      </c>
      <c r="I283" s="428">
        <v>42</v>
      </c>
      <c r="J283" s="428">
        <v>7</v>
      </c>
    </row>
    <row r="284" spans="1:10" ht="15" customHeight="1">
      <c r="B284" s="128">
        <v>2021</v>
      </c>
      <c r="C284" s="427">
        <v>166</v>
      </c>
      <c r="D284" s="438">
        <v>1</v>
      </c>
      <c r="E284" s="438">
        <v>51</v>
      </c>
      <c r="F284" s="438">
        <v>2</v>
      </c>
      <c r="G284" s="438">
        <v>11</v>
      </c>
      <c r="H284" s="438">
        <v>50</v>
      </c>
      <c r="I284" s="438">
        <v>42</v>
      </c>
      <c r="J284" s="438">
        <v>9</v>
      </c>
    </row>
    <row r="285" spans="1:10" ht="15" customHeight="1">
      <c r="B285" s="128"/>
      <c r="C285" s="427"/>
      <c r="D285" s="440"/>
      <c r="E285" s="440"/>
      <c r="F285" s="440"/>
      <c r="G285" s="440"/>
      <c r="H285" s="440"/>
      <c r="I285" s="440"/>
      <c r="J285" s="440"/>
    </row>
    <row r="286" spans="1:10" ht="15" customHeight="1">
      <c r="A286" s="175" t="s">
        <v>48</v>
      </c>
      <c r="B286" s="128">
        <v>2017</v>
      </c>
      <c r="C286" s="427">
        <v>12217</v>
      </c>
      <c r="D286" s="295">
        <v>1897</v>
      </c>
      <c r="E286" s="295">
        <v>1033</v>
      </c>
      <c r="F286" s="295">
        <v>259</v>
      </c>
      <c r="G286" s="295">
        <v>220</v>
      </c>
      <c r="H286" s="295">
        <v>8054</v>
      </c>
      <c r="I286" s="295">
        <v>692</v>
      </c>
      <c r="J286" s="295">
        <v>62</v>
      </c>
    </row>
    <row r="287" spans="1:10" ht="15" customHeight="1">
      <c r="B287" s="128">
        <v>2018</v>
      </c>
      <c r="C287" s="499">
        <v>12091</v>
      </c>
      <c r="D287" s="436">
        <v>1533</v>
      </c>
      <c r="E287" s="436">
        <v>1176</v>
      </c>
      <c r="F287" s="436">
        <v>271</v>
      </c>
      <c r="G287" s="436">
        <v>225</v>
      </c>
      <c r="H287" s="436">
        <v>8070</v>
      </c>
      <c r="I287" s="436">
        <v>760</v>
      </c>
      <c r="J287" s="436">
        <v>56</v>
      </c>
    </row>
    <row r="288" spans="1:10" ht="15" customHeight="1">
      <c r="B288" s="128">
        <v>2019</v>
      </c>
      <c r="C288" s="427">
        <v>9704</v>
      </c>
      <c r="D288" s="295">
        <v>1435</v>
      </c>
      <c r="E288" s="295">
        <v>911</v>
      </c>
      <c r="F288" s="295">
        <v>263</v>
      </c>
      <c r="G288" s="295">
        <v>230</v>
      </c>
      <c r="H288" s="295">
        <v>5992</v>
      </c>
      <c r="I288" s="295">
        <v>833</v>
      </c>
      <c r="J288" s="295">
        <v>40</v>
      </c>
    </row>
    <row r="289" spans="1:10" ht="15" customHeight="1">
      <c r="B289" s="128">
        <v>2020</v>
      </c>
      <c r="C289" s="427">
        <v>7236</v>
      </c>
      <c r="D289" s="428">
        <v>864</v>
      </c>
      <c r="E289" s="428">
        <v>826</v>
      </c>
      <c r="F289" s="428">
        <v>164</v>
      </c>
      <c r="G289" s="428">
        <v>214</v>
      </c>
      <c r="H289" s="428">
        <v>4445</v>
      </c>
      <c r="I289" s="428">
        <v>693</v>
      </c>
      <c r="J289" s="428">
        <v>30</v>
      </c>
    </row>
    <row r="290" spans="1:10" ht="15" customHeight="1">
      <c r="B290" s="128">
        <v>2021</v>
      </c>
      <c r="C290" s="427">
        <v>6357</v>
      </c>
      <c r="D290" s="438">
        <v>808</v>
      </c>
      <c r="E290" s="438">
        <v>831</v>
      </c>
      <c r="F290" s="438">
        <v>156</v>
      </c>
      <c r="G290" s="438">
        <v>218</v>
      </c>
      <c r="H290" s="438">
        <v>3749</v>
      </c>
      <c r="I290" s="438">
        <v>578</v>
      </c>
      <c r="J290" s="438">
        <v>17</v>
      </c>
    </row>
    <row r="291" spans="1:10" ht="15" customHeight="1">
      <c r="B291" s="128"/>
      <c r="C291" s="427"/>
      <c r="D291" s="440"/>
      <c r="E291" s="440"/>
      <c r="F291" s="440"/>
      <c r="G291" s="440"/>
      <c r="H291" s="440"/>
      <c r="I291" s="440"/>
      <c r="J291" s="440"/>
    </row>
    <row r="292" spans="1:10" ht="15" customHeight="1">
      <c r="A292" s="23" t="s">
        <v>49</v>
      </c>
      <c r="B292" s="128">
        <v>2017</v>
      </c>
      <c r="C292" s="427">
        <v>2462</v>
      </c>
      <c r="D292" s="295">
        <v>23</v>
      </c>
      <c r="E292" s="295">
        <v>153</v>
      </c>
      <c r="F292" s="295">
        <v>32</v>
      </c>
      <c r="G292" s="295">
        <v>266</v>
      </c>
      <c r="H292" s="295">
        <v>1641</v>
      </c>
      <c r="I292" s="295">
        <v>204</v>
      </c>
      <c r="J292" s="295">
        <v>143</v>
      </c>
    </row>
    <row r="293" spans="1:10" ht="15" customHeight="1">
      <c r="B293" s="128">
        <v>2018</v>
      </c>
      <c r="C293" s="499">
        <v>2550</v>
      </c>
      <c r="D293" s="436">
        <v>23</v>
      </c>
      <c r="E293" s="436">
        <v>160</v>
      </c>
      <c r="F293" s="436">
        <v>32</v>
      </c>
      <c r="G293" s="436">
        <v>248</v>
      </c>
      <c r="H293" s="436">
        <v>1728</v>
      </c>
      <c r="I293" s="436">
        <v>219</v>
      </c>
      <c r="J293" s="436">
        <v>140</v>
      </c>
    </row>
    <row r="294" spans="1:10" ht="15" customHeight="1">
      <c r="B294" s="128">
        <v>2019</v>
      </c>
      <c r="C294" s="427">
        <v>2663</v>
      </c>
      <c r="D294" s="295">
        <v>25</v>
      </c>
      <c r="E294" s="295">
        <v>163</v>
      </c>
      <c r="F294" s="295">
        <v>35</v>
      </c>
      <c r="G294" s="295">
        <v>250</v>
      </c>
      <c r="H294" s="295">
        <v>1812</v>
      </c>
      <c r="I294" s="295">
        <v>241</v>
      </c>
      <c r="J294" s="295">
        <v>137</v>
      </c>
    </row>
    <row r="295" spans="1:10" ht="15" customHeight="1">
      <c r="B295" s="128">
        <v>2020</v>
      </c>
      <c r="C295" s="427">
        <v>2607</v>
      </c>
      <c r="D295" s="122">
        <v>5</v>
      </c>
      <c r="E295" s="428">
        <v>171</v>
      </c>
      <c r="F295" s="428">
        <v>40</v>
      </c>
      <c r="G295" s="428">
        <v>247</v>
      </c>
      <c r="H295" s="428">
        <v>1747</v>
      </c>
      <c r="I295" s="428">
        <v>256</v>
      </c>
      <c r="J295" s="122">
        <v>141</v>
      </c>
    </row>
    <row r="296" spans="1:10" ht="15" customHeight="1">
      <c r="B296" s="128">
        <v>2021</v>
      </c>
      <c r="C296" s="427">
        <v>2985</v>
      </c>
      <c r="D296" s="438">
        <v>20</v>
      </c>
      <c r="E296" s="438">
        <v>179</v>
      </c>
      <c r="F296" s="438">
        <v>98</v>
      </c>
      <c r="G296" s="438">
        <v>251</v>
      </c>
      <c r="H296" s="438">
        <v>2060</v>
      </c>
      <c r="I296" s="438">
        <v>234</v>
      </c>
      <c r="J296" s="437">
        <v>143</v>
      </c>
    </row>
    <row r="297" spans="1:10" ht="15" customHeight="1">
      <c r="B297" s="128"/>
      <c r="C297" s="427"/>
      <c r="D297" s="440"/>
      <c r="E297" s="440"/>
      <c r="F297" s="439"/>
      <c r="G297" s="440"/>
      <c r="H297" s="440"/>
      <c r="I297" s="440"/>
      <c r="J297" s="437"/>
    </row>
    <row r="298" spans="1:10" ht="15" customHeight="1">
      <c r="A298" s="23" t="s">
        <v>50</v>
      </c>
      <c r="B298" s="128">
        <v>2017</v>
      </c>
      <c r="C298" s="427">
        <v>421</v>
      </c>
      <c r="D298" s="295" t="s">
        <v>68</v>
      </c>
      <c r="E298" s="295">
        <v>87</v>
      </c>
      <c r="F298" s="439" t="s">
        <v>68</v>
      </c>
      <c r="G298" s="439" t="s">
        <v>68</v>
      </c>
      <c r="H298" s="295">
        <v>334</v>
      </c>
      <c r="I298" s="295" t="s">
        <v>68</v>
      </c>
      <c r="J298" s="437" t="s">
        <v>68</v>
      </c>
    </row>
    <row r="299" spans="1:10" ht="15" customHeight="1">
      <c r="B299" s="128">
        <v>2018</v>
      </c>
      <c r="C299" s="499">
        <v>352</v>
      </c>
      <c r="D299" s="295" t="s">
        <v>68</v>
      </c>
      <c r="E299" s="436">
        <v>58</v>
      </c>
      <c r="F299" s="295" t="s">
        <v>68</v>
      </c>
      <c r="G299" s="295" t="s">
        <v>68</v>
      </c>
      <c r="H299" s="436">
        <v>294</v>
      </c>
      <c r="I299" s="295" t="s">
        <v>68</v>
      </c>
      <c r="J299" s="295" t="s">
        <v>68</v>
      </c>
    </row>
    <row r="300" spans="1:10" ht="15" customHeight="1">
      <c r="B300" s="128">
        <v>2019</v>
      </c>
      <c r="C300" s="427">
        <v>386</v>
      </c>
      <c r="D300" s="295" t="s">
        <v>68</v>
      </c>
      <c r="E300" s="295">
        <v>132</v>
      </c>
      <c r="F300" s="295">
        <v>8</v>
      </c>
      <c r="G300" s="295" t="s">
        <v>68</v>
      </c>
      <c r="H300" s="295">
        <v>246</v>
      </c>
      <c r="I300" s="295" t="s">
        <v>68</v>
      </c>
      <c r="J300" s="295" t="s">
        <v>68</v>
      </c>
    </row>
    <row r="301" spans="1:10" ht="15" customHeight="1">
      <c r="B301" s="128">
        <v>2020</v>
      </c>
      <c r="C301" s="427">
        <v>348</v>
      </c>
      <c r="D301" s="428" t="s">
        <v>68</v>
      </c>
      <c r="E301" s="428">
        <v>140</v>
      </c>
      <c r="F301" s="428" t="s">
        <v>68</v>
      </c>
      <c r="G301" s="428" t="s">
        <v>68</v>
      </c>
      <c r="H301" s="428">
        <v>201</v>
      </c>
      <c r="I301" s="428">
        <v>7</v>
      </c>
      <c r="J301" s="122" t="s">
        <v>68</v>
      </c>
    </row>
    <row r="302" spans="1:10" ht="15" customHeight="1">
      <c r="B302" s="128">
        <v>2021</v>
      </c>
      <c r="C302" s="427">
        <v>263</v>
      </c>
      <c r="D302" s="438" t="s">
        <v>68</v>
      </c>
      <c r="E302" s="438">
        <v>82</v>
      </c>
      <c r="F302" s="438" t="s">
        <v>68</v>
      </c>
      <c r="G302" s="438" t="s">
        <v>68</v>
      </c>
      <c r="H302" s="438">
        <v>180</v>
      </c>
      <c r="I302" s="438">
        <v>1</v>
      </c>
      <c r="J302" s="438" t="s">
        <v>68</v>
      </c>
    </row>
    <row r="303" spans="1:10" ht="15" customHeight="1">
      <c r="B303" s="128"/>
      <c r="C303" s="427"/>
      <c r="D303" s="439"/>
      <c r="E303" s="440"/>
      <c r="F303" s="440"/>
      <c r="G303" s="440"/>
      <c r="H303" s="440"/>
      <c r="I303" s="440"/>
      <c r="J303" s="440"/>
    </row>
    <row r="304" spans="1:10" ht="15" customHeight="1">
      <c r="A304" s="23" t="s">
        <v>51</v>
      </c>
      <c r="B304" s="128">
        <v>2017</v>
      </c>
      <c r="C304" s="427">
        <v>3503</v>
      </c>
      <c r="D304" s="439" t="s">
        <v>68</v>
      </c>
      <c r="E304" s="295">
        <v>220</v>
      </c>
      <c r="F304" s="295">
        <v>6</v>
      </c>
      <c r="G304" s="295">
        <v>46</v>
      </c>
      <c r="H304" s="295">
        <v>1187</v>
      </c>
      <c r="I304" s="295">
        <v>2044</v>
      </c>
      <c r="J304" s="295" t="s">
        <v>68</v>
      </c>
    </row>
    <row r="305" spans="1:10" ht="15" customHeight="1">
      <c r="B305" s="128">
        <v>2018</v>
      </c>
      <c r="C305" s="499">
        <v>2888</v>
      </c>
      <c r="D305" s="439" t="s">
        <v>68</v>
      </c>
      <c r="E305" s="436">
        <v>207</v>
      </c>
      <c r="F305" s="436">
        <v>7</v>
      </c>
      <c r="G305" s="436">
        <v>84</v>
      </c>
      <c r="H305" s="436">
        <v>1191</v>
      </c>
      <c r="I305" s="436">
        <v>1399</v>
      </c>
      <c r="J305" s="439" t="s">
        <v>68</v>
      </c>
    </row>
    <row r="306" spans="1:10" ht="15" customHeight="1">
      <c r="B306" s="128">
        <v>2019</v>
      </c>
      <c r="C306" s="427">
        <v>2292</v>
      </c>
      <c r="D306" s="439" t="s">
        <v>68</v>
      </c>
      <c r="E306" s="295">
        <v>68</v>
      </c>
      <c r="F306" s="295">
        <v>6</v>
      </c>
      <c r="G306" s="295">
        <v>45</v>
      </c>
      <c r="H306" s="295">
        <v>1106</v>
      </c>
      <c r="I306" s="295">
        <v>1067</v>
      </c>
      <c r="J306" s="439" t="s">
        <v>68</v>
      </c>
    </row>
    <row r="307" spans="1:10" ht="15" customHeight="1">
      <c r="B307" s="128">
        <v>2020</v>
      </c>
      <c r="C307" s="427">
        <v>1996</v>
      </c>
      <c r="D307" s="428">
        <v>18</v>
      </c>
      <c r="E307" s="428">
        <v>54</v>
      </c>
      <c r="F307" s="428">
        <v>8</v>
      </c>
      <c r="G307" s="428">
        <v>96</v>
      </c>
      <c r="H307" s="428">
        <v>397</v>
      </c>
      <c r="I307" s="428">
        <v>1423</v>
      </c>
      <c r="J307" s="122" t="s">
        <v>68</v>
      </c>
    </row>
    <row r="308" spans="1:10" ht="15" customHeight="1">
      <c r="B308" s="128">
        <v>2021</v>
      </c>
      <c r="C308" s="427">
        <v>1251</v>
      </c>
      <c r="D308" s="438">
        <v>6</v>
      </c>
      <c r="E308" s="438">
        <v>54</v>
      </c>
      <c r="F308" s="438">
        <v>11</v>
      </c>
      <c r="G308" s="438">
        <v>82</v>
      </c>
      <c r="H308" s="438">
        <v>253</v>
      </c>
      <c r="I308" s="438">
        <v>845</v>
      </c>
      <c r="J308" s="437" t="s">
        <v>68</v>
      </c>
    </row>
    <row r="309" spans="1:10" ht="15" customHeight="1">
      <c r="B309" s="128"/>
      <c r="C309" s="427"/>
      <c r="D309" s="439"/>
      <c r="E309" s="440"/>
      <c r="F309" s="440"/>
      <c r="G309" s="439"/>
      <c r="H309" s="440"/>
      <c r="I309" s="440"/>
      <c r="J309" s="437"/>
    </row>
    <row r="310" spans="1:10" ht="15" customHeight="1">
      <c r="A310" s="23" t="s">
        <v>52</v>
      </c>
      <c r="B310" s="128">
        <v>2017</v>
      </c>
      <c r="C310" s="427">
        <v>905</v>
      </c>
      <c r="D310" s="439" t="s">
        <v>68</v>
      </c>
      <c r="E310" s="295">
        <v>186</v>
      </c>
      <c r="F310" s="295" t="s">
        <v>68</v>
      </c>
      <c r="G310" s="295">
        <v>88</v>
      </c>
      <c r="H310" s="295">
        <v>507</v>
      </c>
      <c r="I310" s="295">
        <v>124</v>
      </c>
      <c r="J310" s="437" t="s">
        <v>68</v>
      </c>
    </row>
    <row r="311" spans="1:10" ht="15" customHeight="1">
      <c r="B311" s="128">
        <v>2018</v>
      </c>
      <c r="C311" s="499">
        <v>1074</v>
      </c>
      <c r="D311" s="439" t="s">
        <v>68</v>
      </c>
      <c r="E311" s="436">
        <v>231</v>
      </c>
      <c r="F311" s="439" t="s">
        <v>68</v>
      </c>
      <c r="G311" s="436">
        <v>97</v>
      </c>
      <c r="H311" s="436">
        <v>571</v>
      </c>
      <c r="I311" s="436">
        <v>175</v>
      </c>
      <c r="J311" s="439" t="s">
        <v>68</v>
      </c>
    </row>
    <row r="312" spans="1:10" ht="15" customHeight="1">
      <c r="B312" s="128">
        <v>2019</v>
      </c>
      <c r="C312" s="427">
        <v>1366</v>
      </c>
      <c r="D312" s="439" t="s">
        <v>68</v>
      </c>
      <c r="E312" s="295">
        <v>257</v>
      </c>
      <c r="F312" s="439" t="s">
        <v>68</v>
      </c>
      <c r="G312" s="295">
        <v>102</v>
      </c>
      <c r="H312" s="295">
        <v>813</v>
      </c>
      <c r="I312" s="295">
        <v>194</v>
      </c>
      <c r="J312" s="439" t="s">
        <v>68</v>
      </c>
    </row>
    <row r="313" spans="1:10" ht="15" customHeight="1">
      <c r="B313" s="128">
        <v>2020</v>
      </c>
      <c r="C313" s="427">
        <v>1476</v>
      </c>
      <c r="D313" s="122" t="s">
        <v>68</v>
      </c>
      <c r="E313" s="428">
        <v>291</v>
      </c>
      <c r="F313" s="428" t="s">
        <v>68</v>
      </c>
      <c r="G313" s="428">
        <v>99</v>
      </c>
      <c r="H313" s="428">
        <v>807</v>
      </c>
      <c r="I313" s="428">
        <v>279</v>
      </c>
      <c r="J313" s="122" t="s">
        <v>68</v>
      </c>
    </row>
    <row r="314" spans="1:10" ht="15" customHeight="1">
      <c r="B314" s="128">
        <v>2021</v>
      </c>
      <c r="C314" s="427">
        <v>1636</v>
      </c>
      <c r="D314" s="437" t="s">
        <v>68</v>
      </c>
      <c r="E314" s="438">
        <v>346</v>
      </c>
      <c r="F314" s="438" t="s">
        <v>68</v>
      </c>
      <c r="G314" s="438">
        <v>105</v>
      </c>
      <c r="H314" s="438">
        <v>802</v>
      </c>
      <c r="I314" s="438">
        <v>383</v>
      </c>
      <c r="J314" s="437" t="s">
        <v>68</v>
      </c>
    </row>
    <row r="315" spans="1:10" ht="15" customHeight="1">
      <c r="B315" s="128"/>
      <c r="C315" s="427"/>
      <c r="D315" s="437"/>
      <c r="E315" s="440"/>
      <c r="F315" s="440"/>
      <c r="G315" s="440"/>
      <c r="H315" s="440"/>
      <c r="I315" s="440"/>
      <c r="J315" s="437"/>
    </row>
    <row r="316" spans="1:10" ht="15" customHeight="1">
      <c r="A316" s="23" t="s">
        <v>53</v>
      </c>
      <c r="B316" s="128">
        <v>2017</v>
      </c>
      <c r="C316" s="427">
        <v>463</v>
      </c>
      <c r="D316" s="437" t="s">
        <v>68</v>
      </c>
      <c r="E316" s="295">
        <v>238</v>
      </c>
      <c r="F316" s="295">
        <v>9</v>
      </c>
      <c r="G316" s="295">
        <v>37</v>
      </c>
      <c r="H316" s="295">
        <v>171</v>
      </c>
      <c r="I316" s="295">
        <v>8</v>
      </c>
      <c r="J316" s="437" t="s">
        <v>68</v>
      </c>
    </row>
    <row r="317" spans="1:10" ht="15" customHeight="1">
      <c r="B317" s="128">
        <v>2018</v>
      </c>
      <c r="C317" s="499">
        <v>539</v>
      </c>
      <c r="D317" s="437" t="s">
        <v>68</v>
      </c>
      <c r="E317" s="436">
        <v>314</v>
      </c>
      <c r="F317" s="436">
        <v>7</v>
      </c>
      <c r="G317" s="436">
        <v>41</v>
      </c>
      <c r="H317" s="436">
        <v>167</v>
      </c>
      <c r="I317" s="436">
        <v>10</v>
      </c>
      <c r="J317" s="437" t="s">
        <v>68</v>
      </c>
    </row>
    <row r="318" spans="1:10" ht="15" customHeight="1">
      <c r="B318" s="128">
        <v>2019</v>
      </c>
      <c r="C318" s="427">
        <v>496</v>
      </c>
      <c r="D318" s="437" t="s">
        <v>68</v>
      </c>
      <c r="E318" s="295">
        <v>327</v>
      </c>
      <c r="F318" s="295">
        <v>16</v>
      </c>
      <c r="G318" s="295" t="s">
        <v>68</v>
      </c>
      <c r="H318" s="295">
        <v>137</v>
      </c>
      <c r="I318" s="295">
        <v>16</v>
      </c>
      <c r="J318" s="437" t="s">
        <v>68</v>
      </c>
    </row>
    <row r="319" spans="1:10" ht="15" customHeight="1">
      <c r="B319" s="128">
        <v>2020</v>
      </c>
      <c r="C319" s="427">
        <v>1069</v>
      </c>
      <c r="D319" s="122" t="s">
        <v>68</v>
      </c>
      <c r="E319" s="428">
        <v>328</v>
      </c>
      <c r="F319" s="428">
        <v>16</v>
      </c>
      <c r="G319" s="428" t="s">
        <v>68</v>
      </c>
      <c r="H319" s="428">
        <v>709</v>
      </c>
      <c r="I319" s="428">
        <v>16</v>
      </c>
      <c r="J319" s="428" t="s">
        <v>68</v>
      </c>
    </row>
    <row r="320" spans="1:10" ht="15" customHeight="1">
      <c r="B320" s="128">
        <v>2021</v>
      </c>
      <c r="C320" s="427">
        <v>1127</v>
      </c>
      <c r="D320" s="437" t="s">
        <v>68</v>
      </c>
      <c r="E320" s="438">
        <v>328</v>
      </c>
      <c r="F320" s="438">
        <v>12</v>
      </c>
      <c r="G320" s="438" t="s">
        <v>68</v>
      </c>
      <c r="H320" s="438">
        <v>773</v>
      </c>
      <c r="I320" s="438">
        <v>14</v>
      </c>
      <c r="J320" s="438" t="s">
        <v>68</v>
      </c>
    </row>
    <row r="321" spans="1:10" ht="15" customHeight="1">
      <c r="B321" s="128"/>
      <c r="C321" s="427"/>
      <c r="D321" s="437"/>
      <c r="E321" s="440"/>
      <c r="F321" s="440"/>
      <c r="G321" s="440"/>
      <c r="H321" s="440"/>
      <c r="I321" s="440"/>
      <c r="J321" s="440"/>
    </row>
    <row r="322" spans="1:10" ht="15" customHeight="1">
      <c r="A322" s="23" t="s">
        <v>54</v>
      </c>
      <c r="B322" s="128">
        <v>2017</v>
      </c>
      <c r="C322" s="427">
        <v>888</v>
      </c>
      <c r="D322" s="437" t="s">
        <v>68</v>
      </c>
      <c r="E322" s="295">
        <v>307</v>
      </c>
      <c r="F322" s="295">
        <v>9</v>
      </c>
      <c r="G322" s="295">
        <v>39</v>
      </c>
      <c r="H322" s="295">
        <v>294</v>
      </c>
      <c r="I322" s="295">
        <v>224</v>
      </c>
      <c r="J322" s="295">
        <v>15</v>
      </c>
    </row>
    <row r="323" spans="1:10" ht="15" customHeight="1">
      <c r="B323" s="128">
        <v>2018</v>
      </c>
      <c r="C323" s="499">
        <v>1050</v>
      </c>
      <c r="D323" s="437" t="s">
        <v>68</v>
      </c>
      <c r="E323" s="436">
        <v>392</v>
      </c>
      <c r="F323" s="436">
        <v>4</v>
      </c>
      <c r="G323" s="436">
        <v>50</v>
      </c>
      <c r="H323" s="436">
        <v>325</v>
      </c>
      <c r="I323" s="436">
        <v>241</v>
      </c>
      <c r="J323" s="436">
        <v>38</v>
      </c>
    </row>
    <row r="324" spans="1:10" ht="15" customHeight="1">
      <c r="B324" s="128">
        <v>2019</v>
      </c>
      <c r="C324" s="427">
        <v>1117</v>
      </c>
      <c r="D324" s="437" t="s">
        <v>68</v>
      </c>
      <c r="E324" s="295">
        <v>426</v>
      </c>
      <c r="F324" s="295">
        <v>7</v>
      </c>
      <c r="G324" s="295">
        <v>52</v>
      </c>
      <c r="H324" s="295">
        <v>328</v>
      </c>
      <c r="I324" s="295">
        <v>263</v>
      </c>
      <c r="J324" s="295">
        <v>41</v>
      </c>
    </row>
    <row r="325" spans="1:10" ht="15" customHeight="1">
      <c r="B325" s="128">
        <v>2020</v>
      </c>
      <c r="C325" s="427">
        <v>1186</v>
      </c>
      <c r="D325" s="437" t="s">
        <v>68</v>
      </c>
      <c r="E325" s="438">
        <v>475</v>
      </c>
      <c r="F325" s="438">
        <v>3</v>
      </c>
      <c r="G325" s="438">
        <v>49</v>
      </c>
      <c r="H325" s="438">
        <v>350</v>
      </c>
      <c r="I325" s="438">
        <v>262</v>
      </c>
      <c r="J325" s="438">
        <v>47</v>
      </c>
    </row>
    <row r="326" spans="1:10" ht="15" customHeight="1">
      <c r="B326" s="128">
        <v>2021</v>
      </c>
      <c r="C326" s="427">
        <v>1259</v>
      </c>
      <c r="D326" s="437" t="s">
        <v>68</v>
      </c>
      <c r="E326" s="438">
        <v>543</v>
      </c>
      <c r="F326" s="438">
        <v>3</v>
      </c>
      <c r="G326" s="438">
        <v>50</v>
      </c>
      <c r="H326" s="438">
        <v>353</v>
      </c>
      <c r="I326" s="438">
        <v>258</v>
      </c>
      <c r="J326" s="438">
        <v>52</v>
      </c>
    </row>
    <row r="327" spans="1:10" ht="15" customHeight="1">
      <c r="B327" s="128"/>
      <c r="C327" s="427"/>
      <c r="D327" s="437"/>
      <c r="E327" s="438"/>
      <c r="F327" s="438"/>
      <c r="G327" s="438"/>
      <c r="H327" s="438"/>
      <c r="I327" s="438"/>
      <c r="J327" s="438"/>
    </row>
    <row r="328" spans="1:10" ht="15" customHeight="1">
      <c r="A328" s="37" t="s">
        <v>55</v>
      </c>
      <c r="B328" s="128">
        <v>2017</v>
      </c>
      <c r="C328" s="427">
        <v>212</v>
      </c>
      <c r="D328" s="437" t="s">
        <v>68</v>
      </c>
      <c r="E328" s="295">
        <v>168</v>
      </c>
      <c r="F328" s="438" t="s">
        <v>68</v>
      </c>
      <c r="G328" s="295">
        <v>44</v>
      </c>
      <c r="H328" s="438" t="s">
        <v>68</v>
      </c>
      <c r="I328" s="438" t="s">
        <v>68</v>
      </c>
      <c r="J328" s="438" t="s">
        <v>68</v>
      </c>
    </row>
    <row r="329" spans="1:10" ht="15" customHeight="1">
      <c r="B329" s="128">
        <v>2018</v>
      </c>
      <c r="C329" s="499">
        <v>222</v>
      </c>
      <c r="D329" s="437" t="s">
        <v>68</v>
      </c>
      <c r="E329" s="436">
        <v>176</v>
      </c>
      <c r="F329" s="437" t="s">
        <v>68</v>
      </c>
      <c r="G329" s="436">
        <v>44</v>
      </c>
      <c r="H329" s="437" t="s">
        <v>68</v>
      </c>
      <c r="I329" s="437">
        <v>2</v>
      </c>
      <c r="J329" s="437" t="s">
        <v>68</v>
      </c>
    </row>
    <row r="330" spans="1:10" ht="15" customHeight="1">
      <c r="B330" s="128">
        <v>2019</v>
      </c>
      <c r="C330" s="427">
        <v>246</v>
      </c>
      <c r="D330" s="437">
        <v>3</v>
      </c>
      <c r="E330" s="295">
        <v>182</v>
      </c>
      <c r="F330" s="437" t="s">
        <v>68</v>
      </c>
      <c r="G330" s="295">
        <v>44</v>
      </c>
      <c r="H330" s="437">
        <v>13</v>
      </c>
      <c r="I330" s="295">
        <v>4</v>
      </c>
      <c r="J330" s="437" t="s">
        <v>68</v>
      </c>
    </row>
    <row r="331" spans="1:10" ht="15" customHeight="1">
      <c r="B331" s="128">
        <v>2020</v>
      </c>
      <c r="C331" s="427">
        <v>260</v>
      </c>
      <c r="D331" s="428">
        <v>2</v>
      </c>
      <c r="E331" s="428">
        <v>197</v>
      </c>
      <c r="F331" s="428" t="s">
        <v>68</v>
      </c>
      <c r="G331" s="428">
        <v>44</v>
      </c>
      <c r="H331" s="428">
        <v>17</v>
      </c>
      <c r="I331" s="428" t="s">
        <v>68</v>
      </c>
      <c r="J331" s="428" t="s">
        <v>68</v>
      </c>
    </row>
    <row r="332" spans="1:10" ht="15" customHeight="1">
      <c r="B332" s="128">
        <v>2021</v>
      </c>
      <c r="C332" s="427">
        <v>67</v>
      </c>
      <c r="D332" s="438">
        <v>1</v>
      </c>
      <c r="E332" s="438">
        <v>43</v>
      </c>
      <c r="F332" s="438" t="s">
        <v>68</v>
      </c>
      <c r="G332" s="438" t="s">
        <v>68</v>
      </c>
      <c r="H332" s="438">
        <v>21</v>
      </c>
      <c r="I332" s="438">
        <v>2</v>
      </c>
      <c r="J332" s="438" t="s">
        <v>68</v>
      </c>
    </row>
    <row r="333" spans="1:10" ht="15" customHeight="1">
      <c r="B333" s="128"/>
      <c r="C333" s="427"/>
      <c r="D333" s="440"/>
      <c r="E333" s="440"/>
      <c r="F333" s="440"/>
      <c r="G333" s="440"/>
      <c r="H333" s="440"/>
      <c r="I333" s="440"/>
      <c r="J333" s="440"/>
    </row>
    <row r="334" spans="1:10" ht="15" customHeight="1">
      <c r="A334" s="23" t="s">
        <v>56</v>
      </c>
      <c r="B334" s="128">
        <v>2017</v>
      </c>
      <c r="C334" s="427">
        <v>7155</v>
      </c>
      <c r="D334" s="295">
        <v>2490</v>
      </c>
      <c r="E334" s="295">
        <v>1243</v>
      </c>
      <c r="F334" s="295">
        <v>180</v>
      </c>
      <c r="G334" s="295">
        <v>120</v>
      </c>
      <c r="H334" s="295">
        <v>1560</v>
      </c>
      <c r="I334" s="295">
        <v>1380</v>
      </c>
      <c r="J334" s="295">
        <v>182</v>
      </c>
    </row>
    <row r="335" spans="1:10" ht="15" customHeight="1">
      <c r="B335" s="128">
        <v>2018</v>
      </c>
      <c r="C335" s="499">
        <v>5000</v>
      </c>
      <c r="D335" s="436">
        <v>100</v>
      </c>
      <c r="E335" s="436">
        <v>1458</v>
      </c>
      <c r="F335" s="436">
        <v>179</v>
      </c>
      <c r="G335" s="436">
        <v>161</v>
      </c>
      <c r="H335" s="436">
        <v>1521</v>
      </c>
      <c r="I335" s="436">
        <v>1406</v>
      </c>
      <c r="J335" s="436">
        <v>175</v>
      </c>
    </row>
    <row r="336" spans="1:10" ht="15" customHeight="1">
      <c r="B336" s="128">
        <v>2019</v>
      </c>
      <c r="C336" s="427">
        <v>4838</v>
      </c>
      <c r="D336" s="295">
        <v>135</v>
      </c>
      <c r="E336" s="295">
        <v>1164</v>
      </c>
      <c r="F336" s="295">
        <v>183</v>
      </c>
      <c r="G336" s="295">
        <v>145</v>
      </c>
      <c r="H336" s="295">
        <v>1621</v>
      </c>
      <c r="I336" s="295">
        <v>1422</v>
      </c>
      <c r="J336" s="295">
        <v>168</v>
      </c>
    </row>
    <row r="337" spans="1:10" ht="15" customHeight="1">
      <c r="B337" s="128">
        <v>2020</v>
      </c>
      <c r="C337" s="427">
        <v>4395</v>
      </c>
      <c r="D337" s="122">
        <v>77</v>
      </c>
      <c r="E337" s="428">
        <v>1113</v>
      </c>
      <c r="F337" s="428">
        <v>102</v>
      </c>
      <c r="G337" s="428">
        <v>118</v>
      </c>
      <c r="H337" s="428">
        <v>1476</v>
      </c>
      <c r="I337" s="428">
        <v>1392</v>
      </c>
      <c r="J337" s="122">
        <v>117</v>
      </c>
    </row>
    <row r="338" spans="1:10" ht="15" customHeight="1">
      <c r="B338" s="128">
        <v>2021</v>
      </c>
      <c r="C338" s="427">
        <v>4023</v>
      </c>
      <c r="D338" s="438">
        <v>102</v>
      </c>
      <c r="E338" s="438">
        <v>1124</v>
      </c>
      <c r="F338" s="438">
        <v>88</v>
      </c>
      <c r="G338" s="438">
        <v>98</v>
      </c>
      <c r="H338" s="438">
        <v>1136</v>
      </c>
      <c r="I338" s="438">
        <v>1379</v>
      </c>
      <c r="J338" s="437">
        <v>96</v>
      </c>
    </row>
    <row r="339" spans="1:10" ht="15" customHeight="1">
      <c r="B339" s="128"/>
      <c r="C339" s="427"/>
      <c r="D339" s="440"/>
      <c r="E339" s="440"/>
      <c r="F339" s="440"/>
      <c r="G339" s="440"/>
      <c r="H339" s="440"/>
      <c r="I339" s="440"/>
      <c r="J339" s="437"/>
    </row>
    <row r="340" spans="1:10" ht="15" customHeight="1">
      <c r="A340" s="175" t="s">
        <v>57</v>
      </c>
      <c r="B340" s="128">
        <v>2017</v>
      </c>
      <c r="C340" s="427">
        <v>4910</v>
      </c>
      <c r="D340" s="295">
        <v>481</v>
      </c>
      <c r="E340" s="295">
        <v>465</v>
      </c>
      <c r="F340" s="295">
        <v>34</v>
      </c>
      <c r="G340" s="295">
        <v>90</v>
      </c>
      <c r="H340" s="295">
        <v>1250</v>
      </c>
      <c r="I340" s="295">
        <v>2590</v>
      </c>
      <c r="J340" s="437" t="s">
        <v>68</v>
      </c>
    </row>
    <row r="341" spans="1:10" ht="15" customHeight="1">
      <c r="B341" s="128">
        <v>2018</v>
      </c>
      <c r="C341" s="499">
        <v>3477</v>
      </c>
      <c r="D341" s="436">
        <v>386</v>
      </c>
      <c r="E341" s="436">
        <v>440</v>
      </c>
      <c r="F341" s="436">
        <v>22</v>
      </c>
      <c r="G341" s="436">
        <v>90</v>
      </c>
      <c r="H341" s="436">
        <v>991</v>
      </c>
      <c r="I341" s="436">
        <v>1548</v>
      </c>
      <c r="J341" s="437" t="s">
        <v>68</v>
      </c>
    </row>
    <row r="342" spans="1:10" ht="15" customHeight="1">
      <c r="B342" s="128">
        <v>2019</v>
      </c>
      <c r="C342" s="427">
        <v>3370</v>
      </c>
      <c r="D342" s="295">
        <v>336</v>
      </c>
      <c r="E342" s="295">
        <v>407</v>
      </c>
      <c r="F342" s="295">
        <v>18</v>
      </c>
      <c r="G342" s="295">
        <v>90</v>
      </c>
      <c r="H342" s="295">
        <v>991</v>
      </c>
      <c r="I342" s="295">
        <v>1528</v>
      </c>
      <c r="J342" s="437" t="s">
        <v>68</v>
      </c>
    </row>
    <row r="343" spans="1:10" ht="15" customHeight="1">
      <c r="B343" s="128">
        <v>2020</v>
      </c>
      <c r="C343" s="427">
        <v>2926</v>
      </c>
      <c r="D343" s="122">
        <v>227</v>
      </c>
      <c r="E343" s="428">
        <v>387</v>
      </c>
      <c r="F343" s="428">
        <v>62</v>
      </c>
      <c r="G343" s="428">
        <v>88</v>
      </c>
      <c r="H343" s="428">
        <v>953</v>
      </c>
      <c r="I343" s="428">
        <v>1209</v>
      </c>
      <c r="J343" s="122" t="s">
        <v>68</v>
      </c>
    </row>
    <row r="344" spans="1:10" ht="15" customHeight="1">
      <c r="B344" s="128">
        <v>2021</v>
      </c>
      <c r="C344" s="427">
        <v>2767</v>
      </c>
      <c r="D344" s="438" t="s">
        <v>68</v>
      </c>
      <c r="E344" s="438">
        <v>649</v>
      </c>
      <c r="F344" s="438">
        <v>31</v>
      </c>
      <c r="G344" s="438">
        <v>73</v>
      </c>
      <c r="H344" s="438">
        <v>914</v>
      </c>
      <c r="I344" s="438">
        <v>1100</v>
      </c>
      <c r="J344" s="437" t="s">
        <v>68</v>
      </c>
    </row>
    <row r="345" spans="1:10" ht="15" customHeight="1">
      <c r="B345" s="128"/>
      <c r="C345" s="427"/>
      <c r="D345" s="440"/>
      <c r="E345" s="440"/>
      <c r="F345" s="440"/>
      <c r="G345" s="439"/>
      <c r="H345" s="440"/>
      <c r="I345" s="440"/>
      <c r="J345" s="437"/>
    </row>
    <row r="346" spans="1:10" ht="15" customHeight="1">
      <c r="A346" s="23" t="s">
        <v>58</v>
      </c>
      <c r="B346" s="128">
        <v>2017</v>
      </c>
      <c r="C346" s="427">
        <v>3623</v>
      </c>
      <c r="D346" s="295">
        <v>1</v>
      </c>
      <c r="E346" s="295">
        <v>117</v>
      </c>
      <c r="F346" s="295">
        <v>115</v>
      </c>
      <c r="G346" s="295">
        <v>140</v>
      </c>
      <c r="H346" s="295">
        <v>1760</v>
      </c>
      <c r="I346" s="295">
        <v>1490</v>
      </c>
      <c r="J346" s="437" t="s">
        <v>68</v>
      </c>
    </row>
    <row r="347" spans="1:10" ht="15" customHeight="1">
      <c r="B347" s="128">
        <v>2018</v>
      </c>
      <c r="C347" s="499">
        <v>2480</v>
      </c>
      <c r="D347" s="436" t="s">
        <v>68</v>
      </c>
      <c r="E347" s="436">
        <v>128</v>
      </c>
      <c r="F347" s="436">
        <v>105</v>
      </c>
      <c r="G347" s="436">
        <v>128</v>
      </c>
      <c r="H347" s="436">
        <v>1679</v>
      </c>
      <c r="I347" s="436">
        <v>440</v>
      </c>
      <c r="J347" s="437" t="s">
        <v>68</v>
      </c>
    </row>
    <row r="348" spans="1:10" ht="15" customHeight="1">
      <c r="B348" s="128">
        <v>2019</v>
      </c>
      <c r="C348" s="427">
        <v>3499</v>
      </c>
      <c r="D348" s="295" t="s">
        <v>68</v>
      </c>
      <c r="E348" s="295">
        <v>98</v>
      </c>
      <c r="F348" s="295">
        <v>3</v>
      </c>
      <c r="G348" s="295">
        <v>128</v>
      </c>
      <c r="H348" s="295">
        <v>1858</v>
      </c>
      <c r="I348" s="295">
        <v>1412</v>
      </c>
      <c r="J348" s="437" t="s">
        <v>68</v>
      </c>
    </row>
    <row r="349" spans="1:10" ht="15" customHeight="1">
      <c r="B349" s="128">
        <v>2020</v>
      </c>
      <c r="C349" s="427">
        <v>3586</v>
      </c>
      <c r="D349" s="122" t="s">
        <v>68</v>
      </c>
      <c r="E349" s="428">
        <v>165</v>
      </c>
      <c r="F349" s="428">
        <v>9</v>
      </c>
      <c r="G349" s="428">
        <v>125</v>
      </c>
      <c r="H349" s="428">
        <v>1872</v>
      </c>
      <c r="I349" s="428">
        <v>1415</v>
      </c>
      <c r="J349" s="122" t="s">
        <v>68</v>
      </c>
    </row>
    <row r="350" spans="1:10" ht="15" customHeight="1">
      <c r="B350" s="128">
        <v>2021</v>
      </c>
      <c r="C350" s="427">
        <v>3666</v>
      </c>
      <c r="D350" s="437" t="s">
        <v>68</v>
      </c>
      <c r="E350" s="438">
        <v>196</v>
      </c>
      <c r="F350" s="438">
        <v>10</v>
      </c>
      <c r="G350" s="438">
        <v>101</v>
      </c>
      <c r="H350" s="438">
        <v>1953</v>
      </c>
      <c r="I350" s="438">
        <v>1406</v>
      </c>
      <c r="J350" s="437" t="s">
        <v>68</v>
      </c>
    </row>
    <row r="351" spans="1:10" ht="15" customHeight="1">
      <c r="B351" s="128"/>
      <c r="C351" s="427"/>
      <c r="D351" s="440"/>
      <c r="E351" s="440"/>
      <c r="F351" s="440"/>
      <c r="G351" s="440"/>
      <c r="H351" s="440"/>
      <c r="I351" s="440"/>
      <c r="J351" s="437"/>
    </row>
    <row r="352" spans="1:10" ht="15" customHeight="1">
      <c r="A352" s="23" t="s">
        <v>59</v>
      </c>
      <c r="B352" s="128">
        <v>2017</v>
      </c>
      <c r="C352" s="427">
        <v>2426</v>
      </c>
      <c r="D352" s="295">
        <v>7</v>
      </c>
      <c r="E352" s="295">
        <v>622</v>
      </c>
      <c r="F352" s="295">
        <v>50</v>
      </c>
      <c r="G352" s="295">
        <v>104</v>
      </c>
      <c r="H352" s="295">
        <v>902</v>
      </c>
      <c r="I352" s="295">
        <v>741</v>
      </c>
      <c r="J352" s="437" t="s">
        <v>68</v>
      </c>
    </row>
    <row r="353" spans="1:10" ht="15" customHeight="1">
      <c r="B353" s="128">
        <v>2018</v>
      </c>
      <c r="C353" s="499">
        <v>2451</v>
      </c>
      <c r="D353" s="436">
        <v>7</v>
      </c>
      <c r="E353" s="436">
        <v>773</v>
      </c>
      <c r="F353" s="436">
        <v>7</v>
      </c>
      <c r="G353" s="436">
        <v>100</v>
      </c>
      <c r="H353" s="436">
        <v>940</v>
      </c>
      <c r="I353" s="436">
        <v>624</v>
      </c>
      <c r="J353" s="437" t="s">
        <v>68</v>
      </c>
    </row>
    <row r="354" spans="1:10" ht="15" customHeight="1">
      <c r="B354" s="128">
        <v>2019</v>
      </c>
      <c r="C354" s="427">
        <v>2597</v>
      </c>
      <c r="D354" s="295">
        <v>8</v>
      </c>
      <c r="E354" s="295">
        <v>814</v>
      </c>
      <c r="F354" s="295">
        <v>12</v>
      </c>
      <c r="G354" s="295">
        <v>110</v>
      </c>
      <c r="H354" s="295">
        <v>986</v>
      </c>
      <c r="I354" s="295">
        <v>667</v>
      </c>
      <c r="J354" s="437" t="s">
        <v>68</v>
      </c>
    </row>
    <row r="355" spans="1:10" ht="15" customHeight="1">
      <c r="B355" s="128">
        <v>2020</v>
      </c>
      <c r="C355" s="427">
        <v>3719</v>
      </c>
      <c r="D355" s="122">
        <v>12</v>
      </c>
      <c r="E355" s="428">
        <v>705</v>
      </c>
      <c r="F355" s="122">
        <v>13</v>
      </c>
      <c r="G355" s="428">
        <v>125</v>
      </c>
      <c r="H355" s="428">
        <v>1884</v>
      </c>
      <c r="I355" s="122">
        <v>980</v>
      </c>
      <c r="J355" s="122" t="s">
        <v>68</v>
      </c>
    </row>
    <row r="356" spans="1:10" ht="15" customHeight="1">
      <c r="B356" s="128">
        <v>2021</v>
      </c>
      <c r="C356" s="427">
        <v>3559</v>
      </c>
      <c r="D356" s="438">
        <v>7</v>
      </c>
      <c r="E356" s="438">
        <v>715</v>
      </c>
      <c r="F356" s="437">
        <v>7</v>
      </c>
      <c r="G356" s="438">
        <v>141</v>
      </c>
      <c r="H356" s="438">
        <v>1358</v>
      </c>
      <c r="I356" s="437">
        <v>1331</v>
      </c>
      <c r="J356" s="437" t="s">
        <v>68</v>
      </c>
    </row>
    <row r="357" spans="1:10" ht="15" customHeight="1">
      <c r="B357" s="128"/>
      <c r="C357" s="427"/>
      <c r="D357" s="439"/>
      <c r="E357" s="440"/>
      <c r="F357" s="437"/>
      <c r="G357" s="440"/>
      <c r="H357" s="440"/>
      <c r="I357" s="437"/>
      <c r="J357" s="437"/>
    </row>
    <row r="358" spans="1:10" ht="15" customHeight="1">
      <c r="A358" s="23" t="s">
        <v>60</v>
      </c>
      <c r="B358" s="128">
        <v>2017</v>
      </c>
      <c r="C358" s="427">
        <v>95</v>
      </c>
      <c r="D358" s="439" t="s">
        <v>68</v>
      </c>
      <c r="E358" s="295">
        <v>81</v>
      </c>
      <c r="F358" s="437" t="s">
        <v>68</v>
      </c>
      <c r="G358" s="295">
        <v>6</v>
      </c>
      <c r="H358" s="295">
        <v>8</v>
      </c>
      <c r="I358" s="437" t="s">
        <v>68</v>
      </c>
      <c r="J358" s="437" t="s">
        <v>68</v>
      </c>
    </row>
    <row r="359" spans="1:10" ht="15" customHeight="1">
      <c r="B359" s="128">
        <v>2018</v>
      </c>
      <c r="C359" s="499">
        <v>211</v>
      </c>
      <c r="D359" s="439" t="s">
        <v>68</v>
      </c>
      <c r="E359" s="436">
        <v>86</v>
      </c>
      <c r="F359" s="439" t="s">
        <v>68</v>
      </c>
      <c r="G359" s="436">
        <v>6</v>
      </c>
      <c r="H359" s="436">
        <v>119</v>
      </c>
      <c r="I359" s="439" t="s">
        <v>68</v>
      </c>
      <c r="J359" s="439" t="s">
        <v>68</v>
      </c>
    </row>
    <row r="360" spans="1:10" ht="15" customHeight="1">
      <c r="B360" s="128">
        <v>2019</v>
      </c>
      <c r="C360" s="427">
        <v>227</v>
      </c>
      <c r="D360" s="439" t="s">
        <v>68</v>
      </c>
      <c r="E360" s="295">
        <v>91</v>
      </c>
      <c r="F360" s="439" t="s">
        <v>68</v>
      </c>
      <c r="G360" s="295">
        <v>7</v>
      </c>
      <c r="H360" s="295">
        <v>129</v>
      </c>
      <c r="I360" s="439" t="s">
        <v>68</v>
      </c>
      <c r="J360" s="439" t="s">
        <v>68</v>
      </c>
    </row>
    <row r="361" spans="1:10" ht="15" customHeight="1">
      <c r="B361" s="128">
        <v>2020</v>
      </c>
      <c r="C361" s="427">
        <v>256</v>
      </c>
      <c r="D361" s="428" t="s">
        <v>68</v>
      </c>
      <c r="E361" s="428">
        <v>98</v>
      </c>
      <c r="F361" s="428" t="s">
        <v>68</v>
      </c>
      <c r="G361" s="428">
        <v>9</v>
      </c>
      <c r="H361" s="428">
        <v>149</v>
      </c>
      <c r="I361" s="428" t="s">
        <v>68</v>
      </c>
      <c r="J361" s="122" t="s">
        <v>68</v>
      </c>
    </row>
    <row r="362" spans="1:10" ht="15" customHeight="1">
      <c r="B362" s="128">
        <v>2021</v>
      </c>
      <c r="C362" s="427">
        <v>81</v>
      </c>
      <c r="D362" s="438">
        <v>1</v>
      </c>
      <c r="E362" s="438">
        <v>15</v>
      </c>
      <c r="F362" s="438" t="s">
        <v>68</v>
      </c>
      <c r="G362" s="437">
        <v>8</v>
      </c>
      <c r="H362" s="438">
        <v>57</v>
      </c>
      <c r="I362" s="438" t="s">
        <v>68</v>
      </c>
      <c r="J362" s="437" t="s">
        <v>68</v>
      </c>
    </row>
    <row r="363" spans="1:10" ht="15" customHeight="1">
      <c r="B363" s="128"/>
      <c r="C363" s="427"/>
      <c r="D363" s="440"/>
      <c r="E363" s="440"/>
      <c r="F363" s="440"/>
      <c r="G363" s="437"/>
      <c r="H363" s="440"/>
      <c r="I363" s="440"/>
      <c r="J363" s="437"/>
    </row>
    <row r="364" spans="1:10" ht="15" customHeight="1">
      <c r="A364" s="23" t="s">
        <v>61</v>
      </c>
      <c r="B364" s="128">
        <v>2017</v>
      </c>
      <c r="C364" s="427">
        <v>585</v>
      </c>
      <c r="D364" s="295">
        <v>166</v>
      </c>
      <c r="E364" s="295">
        <v>125</v>
      </c>
      <c r="F364" s="295">
        <v>3</v>
      </c>
      <c r="G364" s="437" t="s">
        <v>68</v>
      </c>
      <c r="H364" s="295">
        <v>275</v>
      </c>
      <c r="I364" s="295">
        <v>16</v>
      </c>
      <c r="J364" s="437" t="s">
        <v>68</v>
      </c>
    </row>
    <row r="365" spans="1:10" ht="15" customHeight="1">
      <c r="B365" s="128">
        <v>2018</v>
      </c>
      <c r="C365" s="499">
        <v>573</v>
      </c>
      <c r="D365" s="436">
        <v>166</v>
      </c>
      <c r="E365" s="436">
        <v>113</v>
      </c>
      <c r="F365" s="436">
        <v>3</v>
      </c>
      <c r="G365" s="437" t="s">
        <v>68</v>
      </c>
      <c r="H365" s="436">
        <v>275</v>
      </c>
      <c r="I365" s="436">
        <v>16</v>
      </c>
      <c r="J365" s="437" t="s">
        <v>68</v>
      </c>
    </row>
    <row r="366" spans="1:10" ht="15" customHeight="1">
      <c r="B366" s="128">
        <v>2019</v>
      </c>
      <c r="C366" s="427">
        <v>568</v>
      </c>
      <c r="D366" s="295">
        <v>158</v>
      </c>
      <c r="E366" s="295">
        <v>116</v>
      </c>
      <c r="F366" s="295">
        <v>3</v>
      </c>
      <c r="G366" s="437" t="s">
        <v>68</v>
      </c>
      <c r="H366" s="295">
        <v>275</v>
      </c>
      <c r="I366" s="295">
        <v>16</v>
      </c>
      <c r="J366" s="437" t="s">
        <v>68</v>
      </c>
    </row>
    <row r="367" spans="1:10" ht="15" customHeight="1">
      <c r="B367" s="128">
        <v>2020</v>
      </c>
      <c r="C367" s="427">
        <v>568</v>
      </c>
      <c r="D367" s="122">
        <v>158</v>
      </c>
      <c r="E367" s="428">
        <v>116</v>
      </c>
      <c r="F367" s="428" t="s">
        <v>68</v>
      </c>
      <c r="G367" s="428" t="s">
        <v>68</v>
      </c>
      <c r="H367" s="428">
        <v>278</v>
      </c>
      <c r="I367" s="428">
        <v>16</v>
      </c>
      <c r="J367" s="122" t="s">
        <v>68</v>
      </c>
    </row>
    <row r="368" spans="1:10" ht="15" customHeight="1">
      <c r="B368" s="128">
        <v>2021</v>
      </c>
      <c r="C368" s="427">
        <v>271</v>
      </c>
      <c r="D368" s="438">
        <v>21</v>
      </c>
      <c r="E368" s="438">
        <v>136</v>
      </c>
      <c r="F368" s="438">
        <v>3</v>
      </c>
      <c r="G368" s="438">
        <v>22</v>
      </c>
      <c r="H368" s="438">
        <v>86</v>
      </c>
      <c r="I368" s="438">
        <v>3</v>
      </c>
      <c r="J368" s="510" t="s">
        <v>68</v>
      </c>
    </row>
    <row r="369" spans="1:10" ht="15" customHeight="1">
      <c r="B369" s="128"/>
      <c r="C369" s="427"/>
      <c r="D369" s="440"/>
      <c r="E369" s="440"/>
      <c r="F369" s="440"/>
      <c r="G369" s="440"/>
      <c r="H369" s="440"/>
      <c r="I369" s="440"/>
      <c r="J369" s="437"/>
    </row>
    <row r="370" spans="1:10" ht="15" customHeight="1">
      <c r="A370" s="23" t="s">
        <v>62</v>
      </c>
      <c r="B370" s="128">
        <v>2017</v>
      </c>
      <c r="C370" s="427">
        <v>660</v>
      </c>
      <c r="D370" s="295">
        <v>2</v>
      </c>
      <c r="E370" s="295">
        <v>197</v>
      </c>
      <c r="F370" s="295">
        <v>12</v>
      </c>
      <c r="G370" s="295">
        <v>76</v>
      </c>
      <c r="H370" s="295">
        <v>109</v>
      </c>
      <c r="I370" s="295">
        <v>264</v>
      </c>
      <c r="J370" s="437" t="s">
        <v>68</v>
      </c>
    </row>
    <row r="371" spans="1:10" ht="15" customHeight="1">
      <c r="B371" s="128">
        <v>2018</v>
      </c>
      <c r="C371" s="499">
        <v>713</v>
      </c>
      <c r="D371" s="436" t="s">
        <v>68</v>
      </c>
      <c r="E371" s="436">
        <v>239</v>
      </c>
      <c r="F371" s="436">
        <v>17</v>
      </c>
      <c r="G371" s="436">
        <v>89</v>
      </c>
      <c r="H371" s="436">
        <v>92</v>
      </c>
      <c r="I371" s="436">
        <v>276</v>
      </c>
      <c r="J371" s="437" t="s">
        <v>68</v>
      </c>
    </row>
    <row r="372" spans="1:10" ht="15" customHeight="1">
      <c r="B372" s="128">
        <v>2019</v>
      </c>
      <c r="C372" s="427">
        <v>578</v>
      </c>
      <c r="D372" s="295" t="s">
        <v>68</v>
      </c>
      <c r="E372" s="295">
        <v>241</v>
      </c>
      <c r="F372" s="295">
        <v>31</v>
      </c>
      <c r="G372" s="295">
        <v>101</v>
      </c>
      <c r="H372" s="295">
        <v>96</v>
      </c>
      <c r="I372" s="295">
        <v>109</v>
      </c>
      <c r="J372" s="295" t="s">
        <v>68</v>
      </c>
    </row>
    <row r="373" spans="1:10" ht="15" customHeight="1">
      <c r="B373" s="128">
        <v>2020</v>
      </c>
      <c r="C373" s="427">
        <v>784</v>
      </c>
      <c r="D373" s="428">
        <v>6</v>
      </c>
      <c r="E373" s="428">
        <v>237</v>
      </c>
      <c r="F373" s="428">
        <v>43</v>
      </c>
      <c r="G373" s="428">
        <v>109</v>
      </c>
      <c r="H373" s="428">
        <v>88</v>
      </c>
      <c r="I373" s="428">
        <v>301</v>
      </c>
      <c r="J373" s="428" t="s">
        <v>68</v>
      </c>
    </row>
    <row r="374" spans="1:10" ht="15" customHeight="1">
      <c r="B374" s="128">
        <v>2021</v>
      </c>
      <c r="C374" s="427">
        <v>846</v>
      </c>
      <c r="D374" s="438">
        <v>2</v>
      </c>
      <c r="E374" s="438">
        <v>242</v>
      </c>
      <c r="F374" s="438">
        <v>47</v>
      </c>
      <c r="G374" s="438">
        <v>127</v>
      </c>
      <c r="H374" s="438">
        <v>80</v>
      </c>
      <c r="I374" s="438">
        <v>348</v>
      </c>
      <c r="J374" s="438" t="s">
        <v>68</v>
      </c>
    </row>
    <row r="375" spans="1:10" ht="15" customHeight="1">
      <c r="B375" s="128"/>
      <c r="C375" s="427"/>
      <c r="D375" s="440"/>
      <c r="E375" s="440"/>
      <c r="F375" s="440"/>
      <c r="G375" s="440"/>
      <c r="H375" s="440"/>
      <c r="I375" s="440"/>
      <c r="J375" s="440"/>
    </row>
    <row r="376" spans="1:10" ht="15" customHeight="1">
      <c r="A376" s="23" t="s">
        <v>63</v>
      </c>
      <c r="B376" s="128">
        <v>2017</v>
      </c>
      <c r="C376" s="442">
        <v>528</v>
      </c>
      <c r="D376" s="295" t="s">
        <v>68</v>
      </c>
      <c r="E376" s="295">
        <v>83</v>
      </c>
      <c r="F376" s="295">
        <v>26</v>
      </c>
      <c r="G376" s="295">
        <v>49</v>
      </c>
      <c r="H376" s="295">
        <v>211</v>
      </c>
      <c r="I376" s="295">
        <v>159</v>
      </c>
      <c r="J376" s="295" t="s">
        <v>68</v>
      </c>
    </row>
    <row r="377" spans="1:10" ht="15" customHeight="1">
      <c r="B377" s="128">
        <v>2018</v>
      </c>
      <c r="C377" s="499">
        <v>406</v>
      </c>
      <c r="D377" s="295" t="s">
        <v>68</v>
      </c>
      <c r="E377" s="436">
        <v>68</v>
      </c>
      <c r="F377" s="436">
        <v>20</v>
      </c>
      <c r="G377" s="436">
        <v>38</v>
      </c>
      <c r="H377" s="436">
        <v>148</v>
      </c>
      <c r="I377" s="436">
        <v>132</v>
      </c>
      <c r="J377" s="295" t="s">
        <v>68</v>
      </c>
    </row>
    <row r="378" spans="1:10" ht="15" customHeight="1">
      <c r="B378" s="128">
        <v>2019</v>
      </c>
      <c r="C378" s="427">
        <v>569</v>
      </c>
      <c r="D378" s="295" t="s">
        <v>68</v>
      </c>
      <c r="E378" s="295">
        <v>69</v>
      </c>
      <c r="F378" s="295">
        <v>23</v>
      </c>
      <c r="G378" s="295">
        <v>64</v>
      </c>
      <c r="H378" s="295">
        <v>242</v>
      </c>
      <c r="I378" s="295">
        <v>171</v>
      </c>
      <c r="J378" s="295" t="s">
        <v>68</v>
      </c>
    </row>
    <row r="379" spans="1:10" ht="15" customHeight="1">
      <c r="B379" s="128">
        <v>2020</v>
      </c>
      <c r="C379" s="427">
        <v>591</v>
      </c>
      <c r="D379" s="428" t="s">
        <v>68</v>
      </c>
      <c r="E379" s="428">
        <v>87</v>
      </c>
      <c r="F379" s="428">
        <v>35</v>
      </c>
      <c r="G379" s="428">
        <v>52</v>
      </c>
      <c r="H379" s="122">
        <v>245</v>
      </c>
      <c r="I379" s="428">
        <v>172</v>
      </c>
      <c r="J379" s="122" t="s">
        <v>68</v>
      </c>
    </row>
    <row r="380" spans="1:10" ht="15" customHeight="1">
      <c r="B380" s="128">
        <v>2021</v>
      </c>
      <c r="C380" s="427">
        <v>602</v>
      </c>
      <c r="D380" s="438">
        <v>3</v>
      </c>
      <c r="E380" s="438">
        <v>89</v>
      </c>
      <c r="F380" s="437">
        <v>37</v>
      </c>
      <c r="G380" s="438">
        <v>51</v>
      </c>
      <c r="H380" s="438">
        <v>251</v>
      </c>
      <c r="I380" s="438">
        <v>171</v>
      </c>
      <c r="J380" s="437" t="s">
        <v>68</v>
      </c>
    </row>
    <row r="381" spans="1:10" ht="15" customHeight="1">
      <c r="B381" s="128"/>
      <c r="C381" s="427"/>
      <c r="D381" s="440"/>
      <c r="E381" s="440"/>
      <c r="F381" s="437"/>
      <c r="G381" s="440"/>
      <c r="H381" s="440"/>
      <c r="I381" s="440"/>
      <c r="J381" s="437"/>
    </row>
    <row r="382" spans="1:10" ht="15" customHeight="1">
      <c r="A382" s="23" t="s">
        <v>64</v>
      </c>
      <c r="B382" s="128">
        <v>2017</v>
      </c>
      <c r="C382" s="442">
        <v>280</v>
      </c>
      <c r="D382" s="295">
        <v>96</v>
      </c>
      <c r="E382" s="295">
        <v>103</v>
      </c>
      <c r="F382" s="437">
        <v>3</v>
      </c>
      <c r="G382" s="295">
        <v>15</v>
      </c>
      <c r="H382" s="295">
        <v>46</v>
      </c>
      <c r="I382" s="295">
        <v>17</v>
      </c>
      <c r="J382" s="437" t="s">
        <v>68</v>
      </c>
    </row>
    <row r="383" spans="1:10" ht="15" customHeight="1">
      <c r="B383" s="128">
        <v>2018</v>
      </c>
      <c r="C383" s="499">
        <v>1436</v>
      </c>
      <c r="D383" s="436">
        <v>1235</v>
      </c>
      <c r="E383" s="436">
        <v>160</v>
      </c>
      <c r="F383" s="436" t="s">
        <v>68</v>
      </c>
      <c r="G383" s="436">
        <v>15</v>
      </c>
      <c r="H383" s="436">
        <v>11</v>
      </c>
      <c r="I383" s="436">
        <v>15</v>
      </c>
      <c r="J383" s="437" t="s">
        <v>68</v>
      </c>
    </row>
    <row r="384" spans="1:10" ht="15" customHeight="1">
      <c r="B384" s="128">
        <v>2019</v>
      </c>
      <c r="C384" s="442">
        <v>1411</v>
      </c>
      <c r="D384" s="295">
        <v>1305</v>
      </c>
      <c r="E384" s="295">
        <v>37</v>
      </c>
      <c r="F384" s="295">
        <v>3</v>
      </c>
      <c r="G384" s="295">
        <v>12</v>
      </c>
      <c r="H384" s="295">
        <v>36</v>
      </c>
      <c r="I384" s="295">
        <v>18</v>
      </c>
      <c r="J384" s="295" t="s">
        <v>68</v>
      </c>
    </row>
    <row r="385" spans="1:10" ht="15" customHeight="1">
      <c r="B385" s="128">
        <v>2020</v>
      </c>
      <c r="C385" s="501">
        <v>1474</v>
      </c>
      <c r="D385" s="122">
        <v>1388</v>
      </c>
      <c r="E385" s="428">
        <v>38</v>
      </c>
      <c r="F385" s="428" t="s">
        <v>68</v>
      </c>
      <c r="G385" s="428">
        <v>17</v>
      </c>
      <c r="H385" s="428">
        <v>11</v>
      </c>
      <c r="I385" s="428">
        <v>20</v>
      </c>
      <c r="J385" s="122" t="s">
        <v>68</v>
      </c>
    </row>
    <row r="386" spans="1:10" ht="15" customHeight="1">
      <c r="B386" s="128">
        <v>2021</v>
      </c>
      <c r="C386" s="427">
        <v>1536</v>
      </c>
      <c r="D386" s="437">
        <v>1405</v>
      </c>
      <c r="E386" s="438">
        <v>80</v>
      </c>
      <c r="F386" s="438">
        <v>3</v>
      </c>
      <c r="G386" s="437">
        <v>20</v>
      </c>
      <c r="H386" s="438">
        <v>13</v>
      </c>
      <c r="I386" s="438">
        <v>15</v>
      </c>
      <c r="J386" s="437" t="s">
        <v>68</v>
      </c>
    </row>
    <row r="387" spans="1:10" ht="15" customHeight="1">
      <c r="B387" s="128"/>
      <c r="C387" s="427"/>
      <c r="D387" s="437"/>
      <c r="E387" s="440"/>
      <c r="F387" s="440"/>
      <c r="G387" s="437"/>
      <c r="H387" s="440"/>
      <c r="I387" s="440"/>
      <c r="J387" s="437"/>
    </row>
    <row r="388" spans="1:10" ht="15" customHeight="1">
      <c r="A388" s="23" t="s">
        <v>65</v>
      </c>
      <c r="B388" s="128">
        <v>2017</v>
      </c>
      <c r="C388" s="427">
        <v>1332</v>
      </c>
      <c r="D388" s="437" t="s">
        <v>68</v>
      </c>
      <c r="E388" s="295">
        <v>208</v>
      </c>
      <c r="F388" s="295">
        <v>21</v>
      </c>
      <c r="G388" s="437" t="s">
        <v>68</v>
      </c>
      <c r="H388" s="295">
        <v>1074</v>
      </c>
      <c r="I388" s="295">
        <v>29</v>
      </c>
      <c r="J388" s="437" t="s">
        <v>68</v>
      </c>
    </row>
    <row r="389" spans="1:10" s="32" customFormat="1" ht="15" customHeight="1">
      <c r="A389" s="23"/>
      <c r="B389" s="128">
        <v>2018</v>
      </c>
      <c r="C389" s="499">
        <v>1249</v>
      </c>
      <c r="D389" s="437" t="s">
        <v>68</v>
      </c>
      <c r="E389" s="436">
        <v>198</v>
      </c>
      <c r="F389" s="436">
        <v>18</v>
      </c>
      <c r="G389" s="437" t="s">
        <v>68</v>
      </c>
      <c r="H389" s="436">
        <v>1005</v>
      </c>
      <c r="I389" s="436">
        <v>28</v>
      </c>
      <c r="J389" s="437" t="s">
        <v>68</v>
      </c>
    </row>
    <row r="390" spans="1:10" ht="15" customHeight="1">
      <c r="B390" s="121">
        <v>2019</v>
      </c>
      <c r="C390" s="427">
        <v>1187</v>
      </c>
      <c r="D390" s="437" t="s">
        <v>68</v>
      </c>
      <c r="E390" s="295">
        <v>182</v>
      </c>
      <c r="F390" s="295">
        <v>16</v>
      </c>
      <c r="G390" s="437" t="s">
        <v>68</v>
      </c>
      <c r="H390" s="295">
        <v>965</v>
      </c>
      <c r="I390" s="295">
        <v>24</v>
      </c>
      <c r="J390" s="437" t="s">
        <v>68</v>
      </c>
    </row>
    <row r="391" spans="1:10" ht="15" customHeight="1">
      <c r="B391" s="121">
        <v>2020</v>
      </c>
      <c r="C391" s="427">
        <v>1208</v>
      </c>
      <c r="D391" s="437" t="s">
        <v>68</v>
      </c>
      <c r="E391" s="295">
        <v>168</v>
      </c>
      <c r="F391" s="295">
        <v>14</v>
      </c>
      <c r="G391" s="437" t="s">
        <v>68</v>
      </c>
      <c r="H391" s="295">
        <v>1005</v>
      </c>
      <c r="I391" s="295">
        <v>21</v>
      </c>
      <c r="J391" s="437" t="s">
        <v>68</v>
      </c>
    </row>
    <row r="392" spans="1:10" ht="15" customHeight="1">
      <c r="A392" s="234"/>
      <c r="B392" s="300">
        <v>2021</v>
      </c>
      <c r="C392" s="234">
        <v>1228</v>
      </c>
      <c r="D392" s="494" t="s">
        <v>68</v>
      </c>
      <c r="E392" s="234">
        <v>155</v>
      </c>
      <c r="F392" s="234">
        <v>13</v>
      </c>
      <c r="G392" s="494" t="s">
        <v>68</v>
      </c>
      <c r="H392" s="234">
        <v>1041</v>
      </c>
      <c r="I392" s="234">
        <v>19</v>
      </c>
      <c r="J392" s="494" t="s">
        <v>68</v>
      </c>
    </row>
    <row r="393" spans="1:10">
      <c r="A393" s="98"/>
    </row>
    <row r="394" spans="1:10">
      <c r="A394" s="137" t="s">
        <v>267</v>
      </c>
    </row>
  </sheetData>
  <mergeCells count="1">
    <mergeCell ref="A3:B3"/>
  </mergeCells>
  <hyperlinks>
    <hyperlink ref="J2" location="'Листа табела'!A1" display="Листа табела"/>
  </hyperlinks>
  <pageMargins left="0.51181102362204722" right="0.11811023622047245" top="0.74803149606299213" bottom="0.74803149606299213" header="0.31496062992125984" footer="0.31496062992125984"/>
  <pageSetup paperSize="9" orientation="landscape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511" t="s">
        <v>1001</v>
      </c>
      <c r="B1" s="511"/>
      <c r="C1" s="511"/>
      <c r="D1" s="511"/>
    </row>
    <row r="2" spans="1:4" s="12" customFormat="1" ht="15" customHeight="1" thickBot="1">
      <c r="A2" s="23"/>
      <c r="B2" s="23"/>
      <c r="C2" s="23"/>
      <c r="D2" s="605" t="s">
        <v>0</v>
      </c>
    </row>
    <row r="3" spans="1:4" s="12" customFormat="1" ht="42" customHeight="1" thickBot="1">
      <c r="A3" s="179" t="s">
        <v>287</v>
      </c>
      <c r="B3" s="603" t="s">
        <v>147</v>
      </c>
      <c r="C3" s="603" t="s">
        <v>148</v>
      </c>
      <c r="D3" s="181" t="s">
        <v>149</v>
      </c>
    </row>
    <row r="4" spans="1:4" s="12" customFormat="1" ht="15" customHeight="1">
      <c r="A4" s="507" t="s">
        <v>3</v>
      </c>
      <c r="B4" s="73">
        <v>192193</v>
      </c>
      <c r="C4" s="73">
        <v>96716</v>
      </c>
      <c r="D4" s="74" t="s">
        <v>743</v>
      </c>
    </row>
    <row r="5" spans="1:4" s="12" customFormat="1" ht="15" customHeight="1">
      <c r="A5" s="58" t="s">
        <v>4</v>
      </c>
      <c r="B5" s="73">
        <v>1697</v>
      </c>
      <c r="C5" s="73">
        <v>1234</v>
      </c>
      <c r="D5" s="74">
        <v>13</v>
      </c>
    </row>
    <row r="6" spans="1:4" s="12" customFormat="1" ht="15" customHeight="1">
      <c r="A6" s="59" t="s">
        <v>5</v>
      </c>
      <c r="B6" s="73">
        <v>109548</v>
      </c>
      <c r="C6" s="73">
        <v>53951</v>
      </c>
      <c r="D6" s="74">
        <v>31</v>
      </c>
    </row>
    <row r="7" spans="1:4" s="12" customFormat="1" ht="15" customHeight="1">
      <c r="A7" s="58" t="s">
        <v>6</v>
      </c>
      <c r="B7" s="73">
        <v>10246</v>
      </c>
      <c r="C7" s="73">
        <v>7309</v>
      </c>
      <c r="D7" s="74">
        <v>19</v>
      </c>
    </row>
    <row r="8" spans="1:4" s="12" customFormat="1" ht="15" customHeight="1">
      <c r="A8" s="58" t="s">
        <v>7</v>
      </c>
      <c r="B8" s="73">
        <v>18760</v>
      </c>
      <c r="C8" s="73">
        <v>10568</v>
      </c>
      <c r="D8" s="74">
        <v>25</v>
      </c>
    </row>
    <row r="9" spans="1:4" s="12" customFormat="1" ht="15" customHeight="1">
      <c r="A9" s="58" t="s">
        <v>8</v>
      </c>
      <c r="B9" s="73">
        <v>18685</v>
      </c>
      <c r="C9" s="73">
        <v>8376</v>
      </c>
      <c r="D9" s="74">
        <v>25</v>
      </c>
    </row>
    <row r="10" spans="1:4" s="12" customFormat="1" ht="15" customHeight="1">
      <c r="A10" s="58" t="s">
        <v>9</v>
      </c>
      <c r="B10" s="73">
        <v>10916</v>
      </c>
      <c r="C10" s="73">
        <v>6696</v>
      </c>
      <c r="D10" s="74">
        <v>21</v>
      </c>
    </row>
    <row r="11" spans="1:4" s="11" customFormat="1" ht="15" customHeight="1">
      <c r="A11" s="58" t="s">
        <v>10</v>
      </c>
      <c r="B11" s="73">
        <v>10152</v>
      </c>
      <c r="C11" s="73">
        <v>6029</v>
      </c>
      <c r="D11" s="74">
        <v>19</v>
      </c>
    </row>
    <row r="12" spans="1:4" s="12" customFormat="1" ht="15" customHeight="1">
      <c r="A12" s="58" t="s">
        <v>11</v>
      </c>
      <c r="B12" s="73">
        <v>4571</v>
      </c>
      <c r="C12" s="73">
        <v>1959</v>
      </c>
      <c r="D12" s="74" t="s">
        <v>744</v>
      </c>
    </row>
    <row r="13" spans="1:4" s="12" customFormat="1" ht="15" customHeight="1">
      <c r="A13" s="58" t="s">
        <v>12</v>
      </c>
      <c r="B13" s="73">
        <v>8241</v>
      </c>
      <c r="C13" s="73">
        <v>6177</v>
      </c>
      <c r="D13" s="74">
        <v>19</v>
      </c>
    </row>
    <row r="14" spans="1:4" s="12" customFormat="1" ht="15" customHeight="1">
      <c r="A14" s="59" t="s">
        <v>730</v>
      </c>
      <c r="B14" s="73">
        <v>55619</v>
      </c>
      <c r="C14" s="73">
        <v>24042</v>
      </c>
      <c r="D14" s="74" t="s">
        <v>743</v>
      </c>
    </row>
    <row r="15" spans="1:4" s="12" customFormat="1" ht="15" customHeight="1">
      <c r="A15" s="606" t="s">
        <v>13</v>
      </c>
      <c r="B15" s="73">
        <v>33673</v>
      </c>
      <c r="C15" s="73">
        <v>13938</v>
      </c>
      <c r="D15" s="74">
        <v>29</v>
      </c>
    </row>
    <row r="16" spans="1:4" s="12" customFormat="1" ht="15" customHeight="1">
      <c r="A16" s="59" t="s">
        <v>14</v>
      </c>
      <c r="B16" s="73">
        <v>63711</v>
      </c>
      <c r="C16" s="73">
        <v>32501</v>
      </c>
      <c r="D16" s="74">
        <v>31</v>
      </c>
    </row>
    <row r="17" spans="1:4" s="12" customFormat="1" ht="15" customHeight="1">
      <c r="A17" s="58" t="s">
        <v>15</v>
      </c>
      <c r="B17" s="73">
        <v>1788</v>
      </c>
      <c r="C17" s="73">
        <v>1218</v>
      </c>
      <c r="D17" s="74">
        <v>13</v>
      </c>
    </row>
    <row r="18" spans="1:4" s="12" customFormat="1" ht="15" customHeight="1">
      <c r="A18" s="59" t="s">
        <v>150</v>
      </c>
      <c r="B18" s="73">
        <v>54402</v>
      </c>
      <c r="C18" s="73">
        <v>33634</v>
      </c>
      <c r="D18" s="74">
        <v>31</v>
      </c>
    </row>
    <row r="19" spans="1:4" s="12" customFormat="1" ht="15" customHeight="1">
      <c r="A19" s="58" t="s">
        <v>20</v>
      </c>
      <c r="B19" s="73">
        <v>13653</v>
      </c>
      <c r="C19" s="73">
        <v>9852</v>
      </c>
      <c r="D19" s="74">
        <v>23</v>
      </c>
    </row>
    <row r="20" spans="1:4" s="12" customFormat="1" ht="15" customHeight="1">
      <c r="A20" s="60" t="s">
        <v>17</v>
      </c>
      <c r="B20" s="75">
        <v>210</v>
      </c>
      <c r="C20" s="75">
        <v>170</v>
      </c>
      <c r="D20" s="74">
        <v>11</v>
      </c>
    </row>
    <row r="21" spans="1:4" s="12" customFormat="1" ht="15" customHeight="1">
      <c r="A21" s="58" t="s">
        <v>18</v>
      </c>
      <c r="B21" s="73">
        <v>190</v>
      </c>
      <c r="C21" s="73">
        <v>157</v>
      </c>
      <c r="D21" s="74">
        <v>11</v>
      </c>
    </row>
    <row r="22" spans="1:4" s="12" customFormat="1" ht="15" customHeight="1">
      <c r="A22" s="58" t="s">
        <v>21</v>
      </c>
      <c r="B22" s="73">
        <v>1115</v>
      </c>
      <c r="C22" s="73">
        <v>871</v>
      </c>
      <c r="D22" s="74">
        <v>13</v>
      </c>
    </row>
    <row r="23" spans="1:4" s="12" customFormat="1" ht="15" customHeight="1">
      <c r="A23" s="58" t="s">
        <v>22</v>
      </c>
      <c r="B23" s="73">
        <v>10779</v>
      </c>
      <c r="C23" s="73">
        <v>7106</v>
      </c>
      <c r="D23" s="74">
        <v>19</v>
      </c>
    </row>
    <row r="24" spans="1:4" s="12" customFormat="1" ht="15" customHeight="1">
      <c r="A24" s="58" t="s">
        <v>26</v>
      </c>
      <c r="B24" s="73">
        <v>1119</v>
      </c>
      <c r="C24" s="73">
        <v>700</v>
      </c>
      <c r="D24" s="74">
        <v>13</v>
      </c>
    </row>
    <row r="25" spans="1:4" s="12" customFormat="1" ht="15" customHeight="1">
      <c r="A25" s="58" t="s">
        <v>27</v>
      </c>
      <c r="B25" s="73">
        <v>1827</v>
      </c>
      <c r="C25" s="73">
        <v>1439</v>
      </c>
      <c r="D25" s="74">
        <v>13</v>
      </c>
    </row>
    <row r="26" spans="1:4" s="12" customFormat="1" ht="15" customHeight="1">
      <c r="A26" s="58" t="s">
        <v>28</v>
      </c>
      <c r="B26" s="73">
        <v>9296</v>
      </c>
      <c r="C26" s="73">
        <v>6152</v>
      </c>
      <c r="D26" s="74">
        <v>19</v>
      </c>
    </row>
    <row r="27" spans="1:4" s="12" customFormat="1" ht="15" customHeight="1">
      <c r="A27" s="58" t="s">
        <v>29</v>
      </c>
      <c r="B27" s="73">
        <v>23376</v>
      </c>
      <c r="C27" s="73">
        <v>10772</v>
      </c>
      <c r="D27" s="74">
        <v>27</v>
      </c>
    </row>
    <row r="28" spans="1:4" s="12" customFormat="1" ht="15" customHeight="1">
      <c r="A28" s="58" t="s">
        <v>30</v>
      </c>
      <c r="B28" s="73">
        <v>5046</v>
      </c>
      <c r="C28" s="73">
        <v>2771</v>
      </c>
      <c r="D28" s="74">
        <v>17</v>
      </c>
    </row>
    <row r="29" spans="1:4" s="12" customFormat="1" ht="15" customHeight="1">
      <c r="A29" s="58" t="s">
        <v>31</v>
      </c>
      <c r="B29" s="73">
        <v>22146</v>
      </c>
      <c r="C29" s="73">
        <v>11764</v>
      </c>
      <c r="D29" s="74">
        <v>27</v>
      </c>
    </row>
    <row r="30" spans="1:4" s="12" customFormat="1" ht="15" customHeight="1">
      <c r="A30" s="58" t="s">
        <v>32</v>
      </c>
      <c r="B30" s="73">
        <v>1709</v>
      </c>
      <c r="C30" s="73">
        <v>915</v>
      </c>
      <c r="D30" s="74">
        <v>13</v>
      </c>
    </row>
    <row r="31" spans="1:4" s="12" customFormat="1" ht="15" customHeight="1">
      <c r="A31" s="58" t="s">
        <v>33</v>
      </c>
      <c r="B31" s="73">
        <v>349</v>
      </c>
      <c r="C31" s="73">
        <v>190</v>
      </c>
      <c r="D31" s="74">
        <v>11</v>
      </c>
    </row>
    <row r="32" spans="1:4" s="12" customFormat="1" ht="15" customHeight="1">
      <c r="A32" s="60" t="s">
        <v>34</v>
      </c>
      <c r="B32" s="76">
        <v>32948</v>
      </c>
      <c r="C32" s="76">
        <v>16889</v>
      </c>
      <c r="D32" s="74">
        <v>29</v>
      </c>
    </row>
    <row r="33" spans="1:4" s="12" customFormat="1" ht="15" customHeight="1">
      <c r="A33" s="58" t="s">
        <v>35</v>
      </c>
      <c r="B33" s="73">
        <v>12747</v>
      </c>
      <c r="C33" s="73">
        <v>7292</v>
      </c>
      <c r="D33" s="74">
        <v>23</v>
      </c>
    </row>
    <row r="34" spans="1:4" s="12" customFormat="1" ht="15" customHeight="1">
      <c r="A34" s="58" t="s">
        <v>36</v>
      </c>
      <c r="B34" s="73">
        <v>3245</v>
      </c>
      <c r="C34" s="73">
        <v>2244</v>
      </c>
      <c r="D34" s="74">
        <v>15</v>
      </c>
    </row>
    <row r="35" spans="1:4" s="12" customFormat="1" ht="15" customHeight="1">
      <c r="A35" s="58" t="s">
        <v>37</v>
      </c>
      <c r="B35" s="73">
        <v>8473</v>
      </c>
      <c r="C35" s="73">
        <v>5071</v>
      </c>
      <c r="D35" s="74">
        <v>19</v>
      </c>
    </row>
    <row r="36" spans="1:4" s="12" customFormat="1" ht="15" customHeight="1">
      <c r="A36" s="58" t="s">
        <v>38</v>
      </c>
      <c r="B36" s="73">
        <v>28036</v>
      </c>
      <c r="C36" s="73">
        <v>13579</v>
      </c>
      <c r="D36" s="74">
        <v>27</v>
      </c>
    </row>
    <row r="37" spans="1:4" s="12" customFormat="1" ht="15" customHeight="1">
      <c r="A37" s="58" t="s">
        <v>39</v>
      </c>
      <c r="B37" s="73">
        <v>18024</v>
      </c>
      <c r="C37" s="73">
        <v>8862</v>
      </c>
      <c r="D37" s="74">
        <v>25</v>
      </c>
    </row>
    <row r="38" spans="1:4" s="12" customFormat="1" ht="15" customHeight="1">
      <c r="A38" s="58" t="s">
        <v>40</v>
      </c>
      <c r="B38" s="73">
        <v>11673</v>
      </c>
      <c r="C38" s="73">
        <v>7325</v>
      </c>
      <c r="D38" s="74">
        <v>21</v>
      </c>
    </row>
    <row r="39" spans="1:4" s="12" customFormat="1" ht="15" customHeight="1">
      <c r="A39" s="58" t="s">
        <v>41</v>
      </c>
      <c r="B39" s="73">
        <v>26694</v>
      </c>
      <c r="C39" s="73">
        <v>12591</v>
      </c>
      <c r="D39" s="74" t="s">
        <v>745</v>
      </c>
    </row>
    <row r="40" spans="1:4" s="12" customFormat="1" ht="15" customHeight="1">
      <c r="A40" s="58" t="s">
        <v>42</v>
      </c>
      <c r="B40" s="73">
        <v>1822</v>
      </c>
      <c r="C40" s="73">
        <v>1263</v>
      </c>
      <c r="D40" s="74">
        <v>13</v>
      </c>
    </row>
    <row r="41" spans="1:4" s="12" customFormat="1" ht="15" customHeight="1">
      <c r="A41" s="58" t="s">
        <v>43</v>
      </c>
      <c r="B41" s="73">
        <v>3932</v>
      </c>
      <c r="C41" s="73">
        <v>2400</v>
      </c>
      <c r="D41" s="74">
        <v>15</v>
      </c>
    </row>
    <row r="42" spans="1:4" s="12" customFormat="1" ht="15" customHeight="1">
      <c r="A42" s="58" t="s">
        <v>44</v>
      </c>
      <c r="B42" s="73">
        <v>4289</v>
      </c>
      <c r="C42" s="73">
        <v>1670</v>
      </c>
      <c r="D42" s="74">
        <v>15</v>
      </c>
    </row>
    <row r="43" spans="1:4" s="12" customFormat="1" ht="15" customHeight="1">
      <c r="A43" s="58" t="s">
        <v>23</v>
      </c>
      <c r="B43" s="73">
        <v>19971</v>
      </c>
      <c r="C43" s="73">
        <v>12600</v>
      </c>
      <c r="D43" s="74">
        <v>25</v>
      </c>
    </row>
    <row r="44" spans="1:4" s="12" customFormat="1" ht="15" customHeight="1">
      <c r="A44" s="58" t="s">
        <v>45</v>
      </c>
      <c r="B44" s="73">
        <v>4844</v>
      </c>
      <c r="C44" s="73">
        <v>2691</v>
      </c>
      <c r="D44" s="74">
        <v>15</v>
      </c>
    </row>
    <row r="45" spans="1:4" s="12" customFormat="1" ht="15" customHeight="1">
      <c r="A45" s="58" t="s">
        <v>46</v>
      </c>
      <c r="B45" s="73">
        <v>1147</v>
      </c>
      <c r="C45" s="73">
        <v>741</v>
      </c>
      <c r="D45" s="74">
        <v>13</v>
      </c>
    </row>
    <row r="46" spans="1:4" s="12" customFormat="1" ht="15" customHeight="1">
      <c r="A46" s="58" t="s">
        <v>47</v>
      </c>
      <c r="B46" s="73">
        <v>6581</v>
      </c>
      <c r="C46" s="73">
        <v>3733</v>
      </c>
      <c r="D46" s="74">
        <v>17</v>
      </c>
    </row>
    <row r="47" spans="1:4" s="12" customFormat="1" ht="15" customHeight="1">
      <c r="A47" s="62" t="s">
        <v>48</v>
      </c>
      <c r="B47" s="73">
        <v>86502</v>
      </c>
      <c r="C47" s="73">
        <v>34196</v>
      </c>
      <c r="D47" s="74" t="s">
        <v>743</v>
      </c>
    </row>
    <row r="48" spans="1:4" s="12" customFormat="1" ht="15" customHeight="1">
      <c r="A48" s="58" t="s">
        <v>49</v>
      </c>
      <c r="B48" s="73">
        <v>39638</v>
      </c>
      <c r="C48" s="73">
        <v>16358</v>
      </c>
      <c r="D48" s="74" t="s">
        <v>746</v>
      </c>
    </row>
    <row r="49" spans="1:4" s="12" customFormat="1" ht="15" customHeight="1">
      <c r="A49" s="58" t="s">
        <v>50</v>
      </c>
      <c r="B49" s="73">
        <v>6228</v>
      </c>
      <c r="C49" s="73">
        <v>3818</v>
      </c>
      <c r="D49" s="74">
        <v>17</v>
      </c>
    </row>
    <row r="50" spans="1:4" s="12" customFormat="1" ht="15" customHeight="1">
      <c r="A50" s="58" t="s">
        <v>51</v>
      </c>
      <c r="B50" s="73">
        <v>9292</v>
      </c>
      <c r="C50" s="73">
        <v>6636</v>
      </c>
      <c r="D50" s="74">
        <v>19</v>
      </c>
    </row>
    <row r="51" spans="1:4" s="12" customFormat="1" ht="15" customHeight="1">
      <c r="A51" s="58" t="s">
        <v>52</v>
      </c>
      <c r="B51" s="73">
        <v>7829</v>
      </c>
      <c r="C51" s="73">
        <v>4303</v>
      </c>
      <c r="D51" s="74">
        <v>17</v>
      </c>
    </row>
    <row r="52" spans="1:4" s="12" customFormat="1" ht="15" customHeight="1">
      <c r="A52" s="58" t="s">
        <v>24</v>
      </c>
      <c r="B52" s="73">
        <v>10681</v>
      </c>
      <c r="C52" s="73">
        <v>7233</v>
      </c>
      <c r="D52" s="74" t="s">
        <v>747</v>
      </c>
    </row>
    <row r="53" spans="1:4" s="12" customFormat="1" ht="15" customHeight="1">
      <c r="A53" s="58" t="s">
        <v>53</v>
      </c>
      <c r="B53" s="73">
        <v>17681</v>
      </c>
      <c r="C53" s="73">
        <v>10136</v>
      </c>
      <c r="D53" s="74">
        <v>25</v>
      </c>
    </row>
    <row r="54" spans="1:4" s="12" customFormat="1" ht="15" customHeight="1">
      <c r="A54" s="58" t="s">
        <v>54</v>
      </c>
      <c r="B54" s="73">
        <v>14758</v>
      </c>
      <c r="C54" s="73">
        <v>7197</v>
      </c>
      <c r="D54" s="74">
        <v>21</v>
      </c>
    </row>
    <row r="55" spans="1:4" s="12" customFormat="1" ht="15" customHeight="1">
      <c r="A55" s="60" t="s">
        <v>55</v>
      </c>
      <c r="B55" s="75">
        <v>7684</v>
      </c>
      <c r="C55" s="75">
        <v>4666</v>
      </c>
      <c r="D55" s="77">
        <v>17</v>
      </c>
    </row>
    <row r="56" spans="1:4" s="12" customFormat="1" ht="15" customHeight="1">
      <c r="A56" s="58" t="s">
        <v>56</v>
      </c>
      <c r="B56" s="73">
        <v>44223</v>
      </c>
      <c r="C56" s="73">
        <v>21245</v>
      </c>
      <c r="D56" s="74">
        <v>29</v>
      </c>
    </row>
    <row r="57" spans="1:4" s="12" customFormat="1" ht="15" customHeight="1">
      <c r="A57" s="62" t="s">
        <v>57</v>
      </c>
      <c r="B57" s="73">
        <v>30861</v>
      </c>
      <c r="C57" s="73">
        <v>17518</v>
      </c>
      <c r="D57" s="74" t="s">
        <v>746</v>
      </c>
    </row>
    <row r="58" spans="1:4" s="12" customFormat="1" ht="15" customHeight="1">
      <c r="A58" s="58" t="s">
        <v>25</v>
      </c>
      <c r="B58" s="73">
        <v>1332</v>
      </c>
      <c r="C58" s="73">
        <v>1050</v>
      </c>
      <c r="D58" s="74">
        <v>13</v>
      </c>
    </row>
    <row r="59" spans="1:4" s="12" customFormat="1" ht="15" customHeight="1">
      <c r="A59" s="58" t="s">
        <v>58</v>
      </c>
      <c r="B59" s="73">
        <v>14306</v>
      </c>
      <c r="C59" s="73">
        <v>10036</v>
      </c>
      <c r="D59" s="74">
        <v>23</v>
      </c>
    </row>
    <row r="60" spans="1:4" s="12" customFormat="1" ht="15" customHeight="1">
      <c r="A60" s="58" t="s">
        <v>59</v>
      </c>
      <c r="B60" s="73">
        <v>17180</v>
      </c>
      <c r="C60" s="73">
        <v>9529</v>
      </c>
      <c r="D60" s="74">
        <v>25</v>
      </c>
    </row>
    <row r="61" spans="1:4" s="12" customFormat="1" ht="15" customHeight="1">
      <c r="A61" s="58" t="s">
        <v>60</v>
      </c>
      <c r="B61" s="73">
        <v>3268</v>
      </c>
      <c r="C61" s="73">
        <v>2298</v>
      </c>
      <c r="D61" s="74">
        <v>15</v>
      </c>
    </row>
    <row r="62" spans="1:4" s="12" customFormat="1" ht="15" customHeight="1">
      <c r="A62" s="58" t="s">
        <v>61</v>
      </c>
      <c r="B62" s="73">
        <v>4110</v>
      </c>
      <c r="C62" s="73">
        <v>2662</v>
      </c>
      <c r="D62" s="74">
        <v>15</v>
      </c>
    </row>
    <row r="63" spans="1:4" s="12" customFormat="1" ht="15" customHeight="1">
      <c r="A63" s="58" t="s">
        <v>62</v>
      </c>
      <c r="B63" s="73">
        <v>15688</v>
      </c>
      <c r="C63" s="73">
        <v>9420</v>
      </c>
      <c r="D63" s="74">
        <v>25</v>
      </c>
    </row>
    <row r="64" spans="1:4" s="12" customFormat="1" ht="15" customHeight="1">
      <c r="A64" s="58" t="s">
        <v>63</v>
      </c>
      <c r="B64" s="73">
        <v>16507</v>
      </c>
      <c r="C64" s="73">
        <v>9041</v>
      </c>
      <c r="D64" s="74">
        <v>25</v>
      </c>
    </row>
    <row r="65" spans="1:4" ht="15" customHeight="1">
      <c r="A65" s="58" t="s">
        <v>64</v>
      </c>
      <c r="B65" s="73">
        <v>7450</v>
      </c>
      <c r="C65" s="73">
        <v>5249</v>
      </c>
      <c r="D65" s="74">
        <v>17</v>
      </c>
    </row>
    <row r="66" spans="1:4" ht="15" customHeight="1">
      <c r="A66" s="182" t="s">
        <v>65</v>
      </c>
      <c r="B66" s="183">
        <v>10821</v>
      </c>
      <c r="C66" s="183">
        <v>6152</v>
      </c>
      <c r="D66" s="184">
        <v>19</v>
      </c>
    </row>
    <row r="67" spans="1:4" ht="15" customHeight="1">
      <c r="A67" s="138"/>
      <c r="B67" s="73"/>
      <c r="C67" s="73"/>
      <c r="D67" s="74"/>
    </row>
    <row r="68" spans="1:4">
      <c r="A68" s="45" t="s">
        <v>875</v>
      </c>
      <c r="B68" s="607"/>
      <c r="C68" s="607"/>
      <c r="D68" s="607"/>
    </row>
  </sheetData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36.28515625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3.5" customHeight="1">
      <c r="A1" s="511" t="s">
        <v>1002</v>
      </c>
      <c r="B1" s="511"/>
      <c r="C1" s="511"/>
      <c r="D1" s="511"/>
      <c r="E1" s="511"/>
    </row>
    <row r="2" spans="1:5" ht="14.25" customHeight="1" thickBot="1">
      <c r="A2" s="23"/>
      <c r="B2" s="23"/>
      <c r="C2" s="23"/>
      <c r="D2" s="23"/>
      <c r="E2" s="596" t="s">
        <v>0</v>
      </c>
    </row>
    <row r="3" spans="1:5" ht="32.25" customHeight="1" thickBot="1">
      <c r="A3" s="179" t="s">
        <v>287</v>
      </c>
      <c r="B3" s="603" t="s">
        <v>707</v>
      </c>
      <c r="C3" s="603" t="s">
        <v>152</v>
      </c>
      <c r="D3" s="603" t="s">
        <v>153</v>
      </c>
      <c r="E3" s="181" t="s">
        <v>154</v>
      </c>
    </row>
    <row r="4" spans="1:5" s="71" customFormat="1" ht="36">
      <c r="A4" s="619" t="s">
        <v>3</v>
      </c>
      <c r="B4" s="508" t="s">
        <v>1003</v>
      </c>
      <c r="C4" s="79">
        <v>25806</v>
      </c>
      <c r="D4" s="80" t="s">
        <v>1004</v>
      </c>
      <c r="E4" s="79">
        <v>9</v>
      </c>
    </row>
    <row r="5" spans="1:5" s="71" customFormat="1" ht="24">
      <c r="A5" s="78"/>
      <c r="B5" s="508" t="s">
        <v>1005</v>
      </c>
      <c r="C5" s="79">
        <v>19156</v>
      </c>
      <c r="D5" s="80" t="s">
        <v>1006</v>
      </c>
      <c r="E5" s="79">
        <v>7</v>
      </c>
    </row>
    <row r="6" spans="1:5" s="71" customFormat="1" ht="24">
      <c r="A6" s="78"/>
      <c r="B6" s="508" t="s">
        <v>1007</v>
      </c>
      <c r="C6" s="79">
        <v>8539</v>
      </c>
      <c r="D6" s="80" t="s">
        <v>1008</v>
      </c>
      <c r="E6" s="79">
        <v>3</v>
      </c>
    </row>
    <row r="7" spans="1:5" s="71" customFormat="1">
      <c r="A7" s="78"/>
      <c r="B7" s="508" t="s">
        <v>156</v>
      </c>
      <c r="C7" s="79">
        <v>8497</v>
      </c>
      <c r="D7" s="80" t="s">
        <v>1009</v>
      </c>
      <c r="E7" s="79">
        <v>3</v>
      </c>
    </row>
    <row r="8" spans="1:5" s="71" customFormat="1">
      <c r="A8" s="78"/>
      <c r="B8" s="508" t="s">
        <v>1010</v>
      </c>
      <c r="C8" s="79">
        <v>6790</v>
      </c>
      <c r="D8" s="80" t="s">
        <v>1011</v>
      </c>
      <c r="E8" s="79">
        <v>2</v>
      </c>
    </row>
    <row r="9" spans="1:5" s="71" customFormat="1">
      <c r="A9" s="78"/>
      <c r="B9" s="508" t="s">
        <v>1012</v>
      </c>
      <c r="C9" s="79">
        <v>6003</v>
      </c>
      <c r="D9" s="80" t="s">
        <v>1013</v>
      </c>
      <c r="E9" s="79">
        <v>2</v>
      </c>
    </row>
    <row r="10" spans="1:5" s="81" customFormat="1">
      <c r="A10" s="78"/>
      <c r="B10" s="508" t="s">
        <v>155</v>
      </c>
      <c r="C10" s="79">
        <v>4492</v>
      </c>
      <c r="D10" s="80" t="s">
        <v>1014</v>
      </c>
      <c r="E10" s="79">
        <v>2</v>
      </c>
    </row>
    <row r="11" spans="1:5" s="71" customFormat="1">
      <c r="A11" s="78"/>
      <c r="B11" s="508" t="s">
        <v>1015</v>
      </c>
      <c r="C11" s="79">
        <v>3864</v>
      </c>
      <c r="D11" s="80" t="s">
        <v>829</v>
      </c>
      <c r="E11" s="79">
        <v>1</v>
      </c>
    </row>
    <row r="12" spans="1:5" s="71" customFormat="1">
      <c r="A12" s="78"/>
      <c r="B12" s="508" t="s">
        <v>1016</v>
      </c>
      <c r="C12" s="79">
        <v>3133</v>
      </c>
      <c r="D12" s="80" t="s">
        <v>1017</v>
      </c>
      <c r="E12" s="79">
        <v>1</v>
      </c>
    </row>
    <row r="13" spans="1:5" s="71" customFormat="1" ht="24">
      <c r="A13" s="78"/>
      <c r="B13" s="508" t="s">
        <v>1018</v>
      </c>
      <c r="C13" s="79">
        <v>533</v>
      </c>
      <c r="D13" s="80" t="s">
        <v>68</v>
      </c>
      <c r="E13" s="79">
        <v>1</v>
      </c>
    </row>
    <row r="14" spans="1:5" s="71" customFormat="1">
      <c r="A14" s="78" t="s">
        <v>4</v>
      </c>
      <c r="B14" s="508" t="s">
        <v>1015</v>
      </c>
      <c r="C14" s="79">
        <v>453</v>
      </c>
      <c r="D14" s="80" t="s">
        <v>1019</v>
      </c>
      <c r="E14" s="79">
        <v>5</v>
      </c>
    </row>
    <row r="15" spans="1:5" s="71" customFormat="1" ht="36">
      <c r="A15" s="78"/>
      <c r="B15" s="508" t="s">
        <v>1003</v>
      </c>
      <c r="C15" s="79">
        <v>273</v>
      </c>
      <c r="D15" s="80" t="s">
        <v>1020</v>
      </c>
      <c r="E15" s="79">
        <v>3</v>
      </c>
    </row>
    <row r="16" spans="1:5" s="71" customFormat="1">
      <c r="A16" s="78"/>
      <c r="B16" s="508" t="s">
        <v>1010</v>
      </c>
      <c r="C16" s="79">
        <v>208</v>
      </c>
      <c r="D16" s="80" t="s">
        <v>1021</v>
      </c>
      <c r="E16" s="79">
        <v>2</v>
      </c>
    </row>
    <row r="17" spans="1:5" s="71" customFormat="1" ht="24">
      <c r="A17" s="78"/>
      <c r="B17" s="508" t="s">
        <v>1005</v>
      </c>
      <c r="C17" s="79">
        <v>78</v>
      </c>
      <c r="D17" s="80" t="s">
        <v>1022</v>
      </c>
      <c r="E17" s="79">
        <v>1</v>
      </c>
    </row>
    <row r="18" spans="1:5" s="71" customFormat="1">
      <c r="A18" s="78"/>
      <c r="B18" s="508" t="s">
        <v>1023</v>
      </c>
      <c r="C18" s="79">
        <v>64</v>
      </c>
      <c r="D18" s="80" t="s">
        <v>1024</v>
      </c>
      <c r="E18" s="79">
        <v>1</v>
      </c>
    </row>
    <row r="19" spans="1:5" s="71" customFormat="1">
      <c r="A19" s="78"/>
      <c r="B19" s="508" t="s">
        <v>1025</v>
      </c>
      <c r="C19" s="79">
        <v>48</v>
      </c>
      <c r="D19" s="80" t="s">
        <v>803</v>
      </c>
      <c r="E19" s="79">
        <v>1</v>
      </c>
    </row>
    <row r="20" spans="1:5" s="71" customFormat="1" ht="36">
      <c r="A20" s="185" t="s">
        <v>5</v>
      </c>
      <c r="B20" s="508" t="s">
        <v>1003</v>
      </c>
      <c r="C20" s="79">
        <v>12040</v>
      </c>
      <c r="D20" s="80" t="s">
        <v>1026</v>
      </c>
      <c r="E20" s="79">
        <v>7</v>
      </c>
    </row>
    <row r="21" spans="1:5" s="71" customFormat="1">
      <c r="A21" s="620"/>
      <c r="B21" s="508" t="s">
        <v>1027</v>
      </c>
      <c r="C21" s="79">
        <v>8500</v>
      </c>
      <c r="D21" s="80" t="s">
        <v>1028</v>
      </c>
      <c r="E21" s="79">
        <v>5</v>
      </c>
    </row>
    <row r="22" spans="1:5" s="71" customFormat="1">
      <c r="A22" s="78"/>
      <c r="B22" s="508" t="s">
        <v>1012</v>
      </c>
      <c r="C22" s="79">
        <v>6253</v>
      </c>
      <c r="D22" s="80" t="s">
        <v>1029</v>
      </c>
      <c r="E22" s="79">
        <v>4</v>
      </c>
    </row>
    <row r="23" spans="1:5" s="71" customFormat="1" ht="24">
      <c r="A23" s="78"/>
      <c r="B23" s="508" t="s">
        <v>1005</v>
      </c>
      <c r="C23" s="79">
        <v>4689</v>
      </c>
      <c r="D23" s="80" t="s">
        <v>1030</v>
      </c>
      <c r="E23" s="79">
        <v>3</v>
      </c>
    </row>
    <row r="24" spans="1:5" s="71" customFormat="1">
      <c r="A24" s="78"/>
      <c r="B24" s="508" t="s">
        <v>1015</v>
      </c>
      <c r="C24" s="79">
        <v>4190</v>
      </c>
      <c r="D24" s="80" t="s">
        <v>777</v>
      </c>
      <c r="E24" s="79">
        <v>3</v>
      </c>
    </row>
    <row r="25" spans="1:5" s="71" customFormat="1">
      <c r="A25" s="78"/>
      <c r="B25" s="508" t="s">
        <v>155</v>
      </c>
      <c r="C25" s="79">
        <v>3567</v>
      </c>
      <c r="D25" s="80" t="s">
        <v>1031</v>
      </c>
      <c r="E25" s="79">
        <v>2</v>
      </c>
    </row>
    <row r="26" spans="1:5" s="71" customFormat="1">
      <c r="A26" s="78"/>
      <c r="B26" s="508" t="s">
        <v>1032</v>
      </c>
      <c r="C26" s="79">
        <v>3074</v>
      </c>
      <c r="D26" s="80" t="s">
        <v>1033</v>
      </c>
      <c r="E26" s="79">
        <v>2</v>
      </c>
    </row>
    <row r="27" spans="1:5" s="71" customFormat="1">
      <c r="A27" s="78"/>
      <c r="B27" s="508" t="s">
        <v>1010</v>
      </c>
      <c r="C27" s="79">
        <v>3039</v>
      </c>
      <c r="D27" s="80" t="s">
        <v>1034</v>
      </c>
      <c r="E27" s="79">
        <v>2</v>
      </c>
    </row>
    <row r="28" spans="1:5" s="71" customFormat="1">
      <c r="A28" s="78"/>
      <c r="B28" s="508" t="s">
        <v>156</v>
      </c>
      <c r="C28" s="79">
        <v>2641</v>
      </c>
      <c r="D28" s="80" t="s">
        <v>1035</v>
      </c>
      <c r="E28" s="79">
        <v>2</v>
      </c>
    </row>
    <row r="29" spans="1:5" s="71" customFormat="1" ht="24">
      <c r="A29" s="78"/>
      <c r="B29" s="508" t="s">
        <v>1036</v>
      </c>
      <c r="C29" s="79">
        <v>2017</v>
      </c>
      <c r="D29" s="80" t="s">
        <v>1037</v>
      </c>
      <c r="E29" s="79">
        <v>1</v>
      </c>
    </row>
    <row r="30" spans="1:5" s="71" customFormat="1" ht="36">
      <c r="A30" s="78" t="s">
        <v>6</v>
      </c>
      <c r="B30" s="508" t="s">
        <v>1003</v>
      </c>
      <c r="C30" s="79">
        <v>2212</v>
      </c>
      <c r="D30" s="80" t="s">
        <v>1038</v>
      </c>
      <c r="E30" s="79">
        <v>6</v>
      </c>
    </row>
    <row r="31" spans="1:5" s="71" customFormat="1">
      <c r="A31" s="78"/>
      <c r="B31" s="508" t="s">
        <v>1015</v>
      </c>
      <c r="C31" s="79">
        <v>934</v>
      </c>
      <c r="D31" s="80" t="s">
        <v>1039</v>
      </c>
      <c r="E31" s="79">
        <v>3</v>
      </c>
    </row>
    <row r="32" spans="1:5" s="71" customFormat="1">
      <c r="A32" s="78"/>
      <c r="B32" s="508" t="s">
        <v>1010</v>
      </c>
      <c r="C32" s="79">
        <v>736</v>
      </c>
      <c r="D32" s="80" t="s">
        <v>1040</v>
      </c>
      <c r="E32" s="79">
        <v>2</v>
      </c>
    </row>
    <row r="33" spans="1:5" s="71" customFormat="1">
      <c r="A33" s="78"/>
      <c r="B33" s="508" t="s">
        <v>155</v>
      </c>
      <c r="C33" s="79">
        <v>489</v>
      </c>
      <c r="D33" s="80" t="s">
        <v>828</v>
      </c>
      <c r="E33" s="79">
        <v>1</v>
      </c>
    </row>
    <row r="34" spans="1:5" s="71" customFormat="1" ht="24">
      <c r="A34" s="78"/>
      <c r="B34" s="508" t="s">
        <v>1041</v>
      </c>
      <c r="C34" s="79">
        <v>488</v>
      </c>
      <c r="D34" s="80" t="s">
        <v>1042</v>
      </c>
      <c r="E34" s="79">
        <v>1</v>
      </c>
    </row>
    <row r="35" spans="1:5" s="71" customFormat="1">
      <c r="A35" s="78"/>
      <c r="B35" s="508" t="s">
        <v>1043</v>
      </c>
      <c r="C35" s="79">
        <v>445</v>
      </c>
      <c r="D35" s="80" t="s">
        <v>1044</v>
      </c>
      <c r="E35" s="79">
        <v>1</v>
      </c>
    </row>
    <row r="36" spans="1:5" s="71" customFormat="1">
      <c r="A36" s="78"/>
      <c r="B36" s="508" t="s">
        <v>1012</v>
      </c>
      <c r="C36" s="79">
        <v>380</v>
      </c>
      <c r="D36" s="80" t="s">
        <v>1045</v>
      </c>
      <c r="E36" s="79">
        <v>1</v>
      </c>
    </row>
    <row r="37" spans="1:5" s="71" customFormat="1">
      <c r="A37" s="78"/>
      <c r="B37" s="508" t="s">
        <v>156</v>
      </c>
      <c r="C37" s="79">
        <v>291</v>
      </c>
      <c r="D37" s="80" t="s">
        <v>1046</v>
      </c>
      <c r="E37" s="79">
        <v>1</v>
      </c>
    </row>
    <row r="38" spans="1:5" s="71" customFormat="1" ht="24">
      <c r="A38" s="78"/>
      <c r="B38" s="508" t="s">
        <v>1007</v>
      </c>
      <c r="C38" s="79">
        <v>290</v>
      </c>
      <c r="D38" s="80" t="s">
        <v>759</v>
      </c>
      <c r="E38" s="79">
        <v>1</v>
      </c>
    </row>
    <row r="39" spans="1:5" s="71" customFormat="1">
      <c r="A39" s="78"/>
      <c r="B39" s="508" t="s">
        <v>157</v>
      </c>
      <c r="C39" s="79">
        <v>271</v>
      </c>
      <c r="D39" s="80" t="s">
        <v>1047</v>
      </c>
      <c r="E39" s="79">
        <v>1</v>
      </c>
    </row>
    <row r="40" spans="1:5" s="71" customFormat="1" ht="24">
      <c r="A40" s="78"/>
      <c r="B40" s="508" t="s">
        <v>1005</v>
      </c>
      <c r="C40" s="79">
        <v>249</v>
      </c>
      <c r="D40" s="80" t="s">
        <v>1048</v>
      </c>
      <c r="E40" s="79">
        <v>1</v>
      </c>
    </row>
    <row r="41" spans="1:5" s="71" customFormat="1" ht="36">
      <c r="A41" s="78" t="s">
        <v>7</v>
      </c>
      <c r="B41" s="508" t="s">
        <v>1003</v>
      </c>
      <c r="C41" s="79">
        <v>2355</v>
      </c>
      <c r="D41" s="80" t="s">
        <v>1049</v>
      </c>
      <c r="E41" s="79">
        <v>6</v>
      </c>
    </row>
    <row r="42" spans="1:5" s="71" customFormat="1">
      <c r="A42" s="78"/>
      <c r="B42" s="508" t="s">
        <v>1050</v>
      </c>
      <c r="C42" s="79">
        <v>1444</v>
      </c>
      <c r="D42" s="80" t="s">
        <v>1051</v>
      </c>
      <c r="E42" s="79">
        <v>3</v>
      </c>
    </row>
    <row r="43" spans="1:5" s="71" customFormat="1">
      <c r="A43" s="78"/>
      <c r="B43" s="508" t="s">
        <v>156</v>
      </c>
      <c r="C43" s="79">
        <v>1413</v>
      </c>
      <c r="D43" s="80" t="s">
        <v>748</v>
      </c>
      <c r="E43" s="79">
        <v>3</v>
      </c>
    </row>
    <row r="44" spans="1:5" s="71" customFormat="1">
      <c r="A44" s="78"/>
      <c r="B44" s="508" t="s">
        <v>1010</v>
      </c>
      <c r="C44" s="79">
        <v>1076</v>
      </c>
      <c r="D44" s="80" t="s">
        <v>1052</v>
      </c>
      <c r="E44" s="79">
        <v>3</v>
      </c>
    </row>
    <row r="45" spans="1:5" s="71" customFormat="1">
      <c r="A45" s="78"/>
      <c r="B45" s="508" t="s">
        <v>1015</v>
      </c>
      <c r="C45" s="79">
        <v>652</v>
      </c>
      <c r="D45" s="80" t="s">
        <v>782</v>
      </c>
      <c r="E45" s="79">
        <v>2</v>
      </c>
    </row>
    <row r="46" spans="1:5" s="71" customFormat="1">
      <c r="A46" s="78"/>
      <c r="B46" s="508" t="s">
        <v>1053</v>
      </c>
      <c r="C46" s="79">
        <v>637</v>
      </c>
      <c r="D46" s="80" t="s">
        <v>1054</v>
      </c>
      <c r="E46" s="79">
        <v>2</v>
      </c>
    </row>
    <row r="47" spans="1:5" s="71" customFormat="1" ht="24">
      <c r="A47" s="78"/>
      <c r="B47" s="508" t="s">
        <v>1007</v>
      </c>
      <c r="C47" s="79">
        <v>621</v>
      </c>
      <c r="D47" s="80" t="s">
        <v>1055</v>
      </c>
      <c r="E47" s="79">
        <v>2</v>
      </c>
    </row>
    <row r="48" spans="1:5" s="71" customFormat="1" ht="24">
      <c r="A48" s="78"/>
      <c r="B48" s="508" t="s">
        <v>1005</v>
      </c>
      <c r="C48" s="79">
        <v>464</v>
      </c>
      <c r="D48" s="80" t="s">
        <v>814</v>
      </c>
      <c r="E48" s="79">
        <v>1</v>
      </c>
    </row>
    <row r="49" spans="1:5" s="71" customFormat="1">
      <c r="A49" s="78"/>
      <c r="B49" s="508" t="s">
        <v>157</v>
      </c>
      <c r="C49" s="79">
        <v>421</v>
      </c>
      <c r="D49" s="80" t="s">
        <v>1046</v>
      </c>
      <c r="E49" s="79">
        <v>1</v>
      </c>
    </row>
    <row r="50" spans="1:5" s="71" customFormat="1">
      <c r="A50" s="78"/>
      <c r="B50" s="508" t="s">
        <v>162</v>
      </c>
      <c r="C50" s="79">
        <v>392</v>
      </c>
      <c r="D50" s="80" t="s">
        <v>1047</v>
      </c>
      <c r="E50" s="79">
        <v>1</v>
      </c>
    </row>
    <row r="51" spans="1:5" s="71" customFormat="1">
      <c r="A51" s="78"/>
      <c r="B51" s="508" t="s">
        <v>1056</v>
      </c>
      <c r="C51" s="79">
        <v>376</v>
      </c>
      <c r="D51" s="80" t="s">
        <v>1057</v>
      </c>
      <c r="E51" s="79">
        <v>1</v>
      </c>
    </row>
    <row r="52" spans="1:5" s="71" customFormat="1" ht="36">
      <c r="A52" s="78" t="s">
        <v>8</v>
      </c>
      <c r="B52" s="508" t="s">
        <v>1003</v>
      </c>
      <c r="C52" s="79">
        <v>2244</v>
      </c>
      <c r="D52" s="80" t="s">
        <v>1058</v>
      </c>
      <c r="E52" s="79">
        <v>7</v>
      </c>
    </row>
    <row r="53" spans="1:5" s="71" customFormat="1">
      <c r="A53" s="78"/>
      <c r="B53" s="508" t="s">
        <v>1015</v>
      </c>
      <c r="C53" s="79">
        <v>1674</v>
      </c>
      <c r="D53" s="80" t="s">
        <v>1059</v>
      </c>
      <c r="E53" s="79">
        <v>5</v>
      </c>
    </row>
    <row r="54" spans="1:5" s="71" customFormat="1">
      <c r="A54" s="78"/>
      <c r="B54" s="508" t="s">
        <v>155</v>
      </c>
      <c r="C54" s="79">
        <v>1067</v>
      </c>
      <c r="D54" s="80" t="s">
        <v>790</v>
      </c>
      <c r="E54" s="79">
        <v>4</v>
      </c>
    </row>
    <row r="55" spans="1:5" s="71" customFormat="1">
      <c r="A55" s="78"/>
      <c r="B55" s="508" t="s">
        <v>160</v>
      </c>
      <c r="C55" s="79">
        <v>630</v>
      </c>
      <c r="D55" s="80" t="s">
        <v>1060</v>
      </c>
      <c r="E55" s="79">
        <v>2</v>
      </c>
    </row>
    <row r="56" spans="1:5" s="71" customFormat="1" ht="24">
      <c r="A56" s="78"/>
      <c r="B56" s="508" t="s">
        <v>1005</v>
      </c>
      <c r="C56" s="79">
        <v>476</v>
      </c>
      <c r="D56" s="80" t="s">
        <v>1061</v>
      </c>
      <c r="E56" s="79">
        <v>2</v>
      </c>
    </row>
    <row r="57" spans="1:5" s="71" customFormat="1" ht="24">
      <c r="A57" s="78"/>
      <c r="B57" s="508" t="s">
        <v>159</v>
      </c>
      <c r="C57" s="79">
        <v>470</v>
      </c>
      <c r="D57" s="80" t="s">
        <v>1062</v>
      </c>
      <c r="E57" s="79">
        <v>2</v>
      </c>
    </row>
    <row r="58" spans="1:5" s="71" customFormat="1">
      <c r="A58" s="78"/>
      <c r="B58" s="508" t="s">
        <v>1043</v>
      </c>
      <c r="C58" s="79">
        <v>381</v>
      </c>
      <c r="D58" s="80" t="s">
        <v>1063</v>
      </c>
      <c r="E58" s="79">
        <v>1</v>
      </c>
    </row>
    <row r="59" spans="1:5" s="71" customFormat="1">
      <c r="A59" s="78"/>
      <c r="B59" s="508" t="s">
        <v>161</v>
      </c>
      <c r="C59" s="79">
        <v>348</v>
      </c>
      <c r="D59" s="80" t="s">
        <v>804</v>
      </c>
      <c r="E59" s="79">
        <v>1</v>
      </c>
    </row>
    <row r="60" spans="1:5" s="71" customFormat="1">
      <c r="A60" s="78"/>
      <c r="B60" s="508" t="s">
        <v>1012</v>
      </c>
      <c r="C60" s="79">
        <v>259</v>
      </c>
      <c r="D60" s="80" t="s">
        <v>791</v>
      </c>
      <c r="E60" s="79">
        <v>1</v>
      </c>
    </row>
    <row r="61" spans="1:5" s="71" customFormat="1" ht="36">
      <c r="A61" s="78" t="s">
        <v>9</v>
      </c>
      <c r="B61" s="508" t="s">
        <v>1003</v>
      </c>
      <c r="C61" s="79">
        <v>2172</v>
      </c>
      <c r="D61" s="80" t="s">
        <v>1064</v>
      </c>
      <c r="E61" s="79">
        <v>7</v>
      </c>
    </row>
    <row r="62" spans="1:5" s="71" customFormat="1">
      <c r="A62" s="78"/>
      <c r="B62" s="508" t="s">
        <v>1015</v>
      </c>
      <c r="C62" s="79">
        <v>1172</v>
      </c>
      <c r="D62" s="80" t="s">
        <v>1065</v>
      </c>
      <c r="E62" s="79">
        <v>4</v>
      </c>
    </row>
    <row r="63" spans="1:5" s="71" customFormat="1">
      <c r="A63" s="78"/>
      <c r="B63" s="508" t="s">
        <v>1010</v>
      </c>
      <c r="C63" s="79">
        <v>626</v>
      </c>
      <c r="D63" s="80" t="s">
        <v>796</v>
      </c>
      <c r="E63" s="79">
        <v>2</v>
      </c>
    </row>
    <row r="64" spans="1:5" s="71" customFormat="1">
      <c r="A64" s="78"/>
      <c r="B64" s="508" t="s">
        <v>1066</v>
      </c>
      <c r="C64" s="79">
        <v>406</v>
      </c>
      <c r="D64" s="80" t="s">
        <v>800</v>
      </c>
      <c r="E64" s="79">
        <v>1</v>
      </c>
    </row>
    <row r="65" spans="1:5" s="71" customFormat="1" ht="24">
      <c r="A65" s="78"/>
      <c r="B65" s="508" t="s">
        <v>1007</v>
      </c>
      <c r="C65" s="79">
        <v>373</v>
      </c>
      <c r="D65" s="80" t="s">
        <v>1067</v>
      </c>
      <c r="E65" s="79">
        <v>1</v>
      </c>
    </row>
    <row r="66" spans="1:5" s="71" customFormat="1" ht="24">
      <c r="A66" s="78"/>
      <c r="B66" s="508" t="s">
        <v>1005</v>
      </c>
      <c r="C66" s="79">
        <v>369</v>
      </c>
      <c r="D66" s="80" t="s">
        <v>1068</v>
      </c>
      <c r="E66" s="79">
        <v>1</v>
      </c>
    </row>
    <row r="67" spans="1:5" s="71" customFormat="1">
      <c r="A67" s="78"/>
      <c r="B67" s="508" t="s">
        <v>157</v>
      </c>
      <c r="C67" s="79">
        <v>342</v>
      </c>
      <c r="D67" s="80" t="s">
        <v>1069</v>
      </c>
      <c r="E67" s="79">
        <v>1</v>
      </c>
    </row>
    <row r="68" spans="1:5" s="71" customFormat="1">
      <c r="A68" s="78"/>
      <c r="B68" s="508" t="s">
        <v>156</v>
      </c>
      <c r="C68" s="79">
        <v>294</v>
      </c>
      <c r="D68" s="80" t="s">
        <v>814</v>
      </c>
      <c r="E68" s="79">
        <v>1</v>
      </c>
    </row>
    <row r="69" spans="1:5" s="71" customFormat="1" ht="24">
      <c r="A69" s="78"/>
      <c r="B69" s="508" t="s">
        <v>1070</v>
      </c>
      <c r="C69" s="79">
        <v>261</v>
      </c>
      <c r="D69" s="80" t="s">
        <v>1071</v>
      </c>
      <c r="E69" s="79">
        <v>1</v>
      </c>
    </row>
    <row r="70" spans="1:5" s="71" customFormat="1">
      <c r="A70" s="78"/>
      <c r="B70" s="508" t="s">
        <v>1025</v>
      </c>
      <c r="C70" s="79">
        <v>246</v>
      </c>
      <c r="D70" s="80" t="s">
        <v>1072</v>
      </c>
      <c r="E70" s="79">
        <v>1</v>
      </c>
    </row>
    <row r="71" spans="1:5" s="71" customFormat="1">
      <c r="A71" s="78"/>
      <c r="B71" s="508" t="s">
        <v>1073</v>
      </c>
      <c r="C71" s="79">
        <v>217</v>
      </c>
      <c r="D71" s="80" t="s">
        <v>823</v>
      </c>
      <c r="E71" s="79">
        <v>1</v>
      </c>
    </row>
    <row r="72" spans="1:5" s="71" customFormat="1" ht="36">
      <c r="A72" s="78" t="s">
        <v>10</v>
      </c>
      <c r="B72" s="508" t="s">
        <v>1003</v>
      </c>
      <c r="C72" s="79">
        <v>2804</v>
      </c>
      <c r="D72" s="80" t="s">
        <v>1074</v>
      </c>
      <c r="E72" s="79">
        <v>9</v>
      </c>
    </row>
    <row r="73" spans="1:5" s="71" customFormat="1">
      <c r="A73" s="78"/>
      <c r="B73" s="508" t="s">
        <v>1015</v>
      </c>
      <c r="C73" s="79">
        <v>875</v>
      </c>
      <c r="D73" s="80" t="s">
        <v>1075</v>
      </c>
      <c r="E73" s="79">
        <v>3</v>
      </c>
    </row>
    <row r="74" spans="1:5" s="71" customFormat="1">
      <c r="A74" s="78"/>
      <c r="B74" s="508" t="s">
        <v>155</v>
      </c>
      <c r="C74" s="79">
        <v>603</v>
      </c>
      <c r="D74" s="80" t="s">
        <v>1076</v>
      </c>
      <c r="E74" s="79">
        <v>2</v>
      </c>
    </row>
    <row r="75" spans="1:5" s="71" customFormat="1">
      <c r="A75" s="78"/>
      <c r="B75" s="508" t="s">
        <v>1025</v>
      </c>
      <c r="C75" s="79">
        <v>529</v>
      </c>
      <c r="D75" s="80" t="s">
        <v>1077</v>
      </c>
      <c r="E75" s="79">
        <v>2</v>
      </c>
    </row>
    <row r="76" spans="1:5" s="71" customFormat="1">
      <c r="A76" s="82"/>
      <c r="B76" s="508" t="s">
        <v>156</v>
      </c>
      <c r="C76" s="79">
        <v>353</v>
      </c>
      <c r="D76" s="80" t="s">
        <v>1078</v>
      </c>
      <c r="E76" s="79">
        <v>1</v>
      </c>
    </row>
    <row r="77" spans="1:5" s="71" customFormat="1">
      <c r="A77" s="78"/>
      <c r="B77" s="508" t="s">
        <v>1010</v>
      </c>
      <c r="C77" s="79">
        <v>318</v>
      </c>
      <c r="D77" s="80" t="s">
        <v>1079</v>
      </c>
      <c r="E77" s="79">
        <v>1</v>
      </c>
    </row>
    <row r="78" spans="1:5" s="71" customFormat="1">
      <c r="A78" s="78"/>
      <c r="B78" s="508" t="s">
        <v>157</v>
      </c>
      <c r="C78" s="79">
        <v>280</v>
      </c>
      <c r="D78" s="80" t="s">
        <v>1080</v>
      </c>
      <c r="E78" s="79">
        <v>1</v>
      </c>
    </row>
    <row r="79" spans="1:5" s="71" customFormat="1" ht="36">
      <c r="A79" s="78" t="s">
        <v>11</v>
      </c>
      <c r="B79" s="508" t="s">
        <v>1003</v>
      </c>
      <c r="C79" s="79">
        <v>503</v>
      </c>
      <c r="D79" s="80" t="s">
        <v>1081</v>
      </c>
      <c r="E79" s="79">
        <v>4</v>
      </c>
    </row>
    <row r="80" spans="1:5" s="71" customFormat="1">
      <c r="A80" s="78"/>
      <c r="B80" s="508" t="s">
        <v>1025</v>
      </c>
      <c r="C80" s="79">
        <v>349</v>
      </c>
      <c r="D80" s="80" t="s">
        <v>766</v>
      </c>
      <c r="E80" s="79">
        <v>3</v>
      </c>
    </row>
    <row r="81" spans="1:5" s="71" customFormat="1" ht="24">
      <c r="A81" s="78"/>
      <c r="B81" s="508" t="s">
        <v>1082</v>
      </c>
      <c r="C81" s="79">
        <v>239</v>
      </c>
      <c r="D81" s="80" t="s">
        <v>817</v>
      </c>
      <c r="E81" s="79">
        <v>2</v>
      </c>
    </row>
    <row r="82" spans="1:5" s="71" customFormat="1">
      <c r="A82" s="78"/>
      <c r="B82" s="508" t="s">
        <v>1015</v>
      </c>
      <c r="C82" s="79">
        <v>193</v>
      </c>
      <c r="D82" s="80" t="s">
        <v>757</v>
      </c>
      <c r="E82" s="79">
        <v>1</v>
      </c>
    </row>
    <row r="83" spans="1:5" s="71" customFormat="1">
      <c r="A83" s="78"/>
      <c r="B83" s="508" t="s">
        <v>1010</v>
      </c>
      <c r="C83" s="79">
        <v>178</v>
      </c>
      <c r="D83" s="80" t="s">
        <v>765</v>
      </c>
      <c r="E83" s="79">
        <v>1</v>
      </c>
    </row>
    <row r="84" spans="1:5" s="71" customFormat="1">
      <c r="A84" s="78"/>
      <c r="B84" s="508" t="s">
        <v>155</v>
      </c>
      <c r="C84" s="79">
        <v>145</v>
      </c>
      <c r="D84" s="80" t="s">
        <v>1083</v>
      </c>
      <c r="E84" s="79">
        <v>1</v>
      </c>
    </row>
    <row r="85" spans="1:5" s="71" customFormat="1">
      <c r="A85" s="78"/>
      <c r="B85" s="508" t="s">
        <v>1084</v>
      </c>
      <c r="C85" s="79">
        <v>126</v>
      </c>
      <c r="D85" s="80" t="s">
        <v>818</v>
      </c>
      <c r="E85" s="79">
        <v>1</v>
      </c>
    </row>
    <row r="86" spans="1:5" s="71" customFormat="1" ht="24">
      <c r="A86" s="78"/>
      <c r="B86" s="508" t="s">
        <v>159</v>
      </c>
      <c r="C86" s="79">
        <v>68</v>
      </c>
      <c r="D86" s="80" t="s">
        <v>1085</v>
      </c>
      <c r="E86" s="79">
        <v>1</v>
      </c>
    </row>
    <row r="87" spans="1:5" s="71" customFormat="1" ht="36">
      <c r="A87" s="78"/>
      <c r="B87" s="508" t="s">
        <v>1086</v>
      </c>
      <c r="C87" s="79">
        <v>88</v>
      </c>
      <c r="D87" s="80" t="s">
        <v>68</v>
      </c>
      <c r="E87" s="79">
        <v>1</v>
      </c>
    </row>
    <row r="88" spans="1:5" s="71" customFormat="1" ht="36">
      <c r="A88" s="78" t="s">
        <v>12</v>
      </c>
      <c r="B88" s="508" t="s">
        <v>1003</v>
      </c>
      <c r="C88" s="79">
        <v>1843</v>
      </c>
      <c r="D88" s="80" t="s">
        <v>1087</v>
      </c>
      <c r="E88" s="79">
        <v>6</v>
      </c>
    </row>
    <row r="89" spans="1:5" s="71" customFormat="1">
      <c r="A89" s="78"/>
      <c r="B89" s="508" t="s">
        <v>1015</v>
      </c>
      <c r="C89" s="79">
        <v>1669</v>
      </c>
      <c r="D89" s="80" t="s">
        <v>1088</v>
      </c>
      <c r="E89" s="79">
        <v>6</v>
      </c>
    </row>
    <row r="90" spans="1:5" s="71" customFormat="1" ht="24">
      <c r="A90" s="78"/>
      <c r="B90" s="508" t="s">
        <v>1005</v>
      </c>
      <c r="C90" s="79">
        <v>536</v>
      </c>
      <c r="D90" s="80" t="s">
        <v>764</v>
      </c>
      <c r="E90" s="79">
        <v>2</v>
      </c>
    </row>
    <row r="91" spans="1:5" s="71" customFormat="1" ht="24">
      <c r="A91" s="78"/>
      <c r="B91" s="508" t="s">
        <v>1007</v>
      </c>
      <c r="C91" s="79">
        <v>447</v>
      </c>
      <c r="D91" s="80" t="s">
        <v>1089</v>
      </c>
      <c r="E91" s="79">
        <v>2</v>
      </c>
    </row>
    <row r="92" spans="1:5" s="71" customFormat="1">
      <c r="A92" s="78"/>
      <c r="B92" s="508" t="s">
        <v>1010</v>
      </c>
      <c r="C92" s="79">
        <v>372</v>
      </c>
      <c r="D92" s="80" t="s">
        <v>1090</v>
      </c>
      <c r="E92" s="79">
        <v>1</v>
      </c>
    </row>
    <row r="93" spans="1:5" s="71" customFormat="1">
      <c r="A93" s="78"/>
      <c r="B93" s="508" t="s">
        <v>1091</v>
      </c>
      <c r="C93" s="79">
        <v>243</v>
      </c>
      <c r="D93" s="80" t="s">
        <v>824</v>
      </c>
      <c r="E93" s="79">
        <v>1</v>
      </c>
    </row>
    <row r="94" spans="1:5" s="71" customFormat="1" ht="24">
      <c r="A94" s="78"/>
      <c r="B94" s="508" t="s">
        <v>1092</v>
      </c>
      <c r="C94" s="79">
        <v>194</v>
      </c>
      <c r="D94" s="80" t="s">
        <v>810</v>
      </c>
      <c r="E94" s="79">
        <v>1</v>
      </c>
    </row>
    <row r="95" spans="1:5" s="71" customFormat="1" ht="36">
      <c r="A95" s="621" t="s">
        <v>730</v>
      </c>
      <c r="B95" s="508" t="s">
        <v>1003</v>
      </c>
      <c r="C95" s="79">
        <v>7611</v>
      </c>
      <c r="D95" s="80" t="s">
        <v>1093</v>
      </c>
      <c r="E95" s="79">
        <v>11</v>
      </c>
    </row>
    <row r="96" spans="1:5" s="71" customFormat="1">
      <c r="A96" s="78"/>
      <c r="B96" s="508" t="s">
        <v>156</v>
      </c>
      <c r="C96" s="79">
        <v>3621</v>
      </c>
      <c r="D96" s="80" t="s">
        <v>1094</v>
      </c>
      <c r="E96" s="79">
        <v>5</v>
      </c>
    </row>
    <row r="97" spans="1:5" s="71" customFormat="1">
      <c r="A97" s="78"/>
      <c r="B97" s="508" t="s">
        <v>1012</v>
      </c>
      <c r="C97" s="79">
        <v>2150</v>
      </c>
      <c r="D97" s="80" t="s">
        <v>1095</v>
      </c>
      <c r="E97" s="79">
        <v>3</v>
      </c>
    </row>
    <row r="98" spans="1:5" s="71" customFormat="1">
      <c r="A98" s="78"/>
      <c r="B98" s="508" t="s">
        <v>1015</v>
      </c>
      <c r="C98" s="79">
        <v>2057</v>
      </c>
      <c r="D98" s="80" t="s">
        <v>773</v>
      </c>
      <c r="E98" s="79">
        <v>3</v>
      </c>
    </row>
    <row r="99" spans="1:5" s="71" customFormat="1">
      <c r="A99" s="78"/>
      <c r="B99" s="508" t="s">
        <v>1010</v>
      </c>
      <c r="C99" s="79">
        <v>1957</v>
      </c>
      <c r="D99" s="80" t="s">
        <v>787</v>
      </c>
      <c r="E99" s="79">
        <v>3</v>
      </c>
    </row>
    <row r="100" spans="1:5" s="71" customFormat="1" ht="24">
      <c r="A100" s="78"/>
      <c r="B100" s="508" t="s">
        <v>1005</v>
      </c>
      <c r="C100" s="79">
        <v>1600</v>
      </c>
      <c r="D100" s="80" t="s">
        <v>1096</v>
      </c>
      <c r="E100" s="79">
        <v>2</v>
      </c>
    </row>
    <row r="101" spans="1:5" s="71" customFormat="1" ht="24">
      <c r="A101" s="78"/>
      <c r="B101" s="508" t="s">
        <v>1007</v>
      </c>
      <c r="C101" s="79">
        <v>1209</v>
      </c>
      <c r="D101" s="80" t="s">
        <v>1097</v>
      </c>
      <c r="E101" s="79">
        <v>2</v>
      </c>
    </row>
    <row r="102" spans="1:5" s="71" customFormat="1">
      <c r="A102" s="78"/>
      <c r="B102" s="508" t="s">
        <v>155</v>
      </c>
      <c r="C102" s="79">
        <v>1008</v>
      </c>
      <c r="D102" s="80" t="s">
        <v>1098</v>
      </c>
      <c r="E102" s="79">
        <v>1</v>
      </c>
    </row>
    <row r="103" spans="1:5" s="71" customFormat="1" ht="36">
      <c r="A103" s="78"/>
      <c r="B103" s="508" t="s">
        <v>1099</v>
      </c>
      <c r="C103" s="79">
        <v>639</v>
      </c>
      <c r="D103" s="80" t="s">
        <v>68</v>
      </c>
      <c r="E103" s="79">
        <v>1</v>
      </c>
    </row>
    <row r="104" spans="1:5" s="71" customFormat="1" ht="36">
      <c r="A104" s="622" t="s">
        <v>13</v>
      </c>
      <c r="B104" s="508" t="s">
        <v>1003</v>
      </c>
      <c r="C104" s="79">
        <v>3643</v>
      </c>
      <c r="D104" s="80" t="s">
        <v>1100</v>
      </c>
      <c r="E104" s="79">
        <v>8</v>
      </c>
    </row>
    <row r="105" spans="1:5" s="71" customFormat="1">
      <c r="A105" s="78"/>
      <c r="B105" s="508" t="s">
        <v>1015</v>
      </c>
      <c r="C105" s="79">
        <v>2505</v>
      </c>
      <c r="D105" s="80" t="s">
        <v>1101</v>
      </c>
      <c r="E105" s="79">
        <v>6</v>
      </c>
    </row>
    <row r="106" spans="1:5" s="71" customFormat="1">
      <c r="A106" s="78"/>
      <c r="B106" s="508" t="s">
        <v>155</v>
      </c>
      <c r="C106" s="79">
        <v>1659</v>
      </c>
      <c r="D106" s="80" t="s">
        <v>786</v>
      </c>
      <c r="E106" s="79">
        <v>4</v>
      </c>
    </row>
    <row r="107" spans="1:5" s="71" customFormat="1" ht="24">
      <c r="A107" s="78"/>
      <c r="B107" s="508" t="s">
        <v>1005</v>
      </c>
      <c r="C107" s="79">
        <v>1387</v>
      </c>
      <c r="D107" s="80" t="s">
        <v>1102</v>
      </c>
      <c r="E107" s="79">
        <v>3</v>
      </c>
    </row>
    <row r="108" spans="1:5" s="71" customFormat="1">
      <c r="A108" s="78"/>
      <c r="B108" s="508" t="s">
        <v>156</v>
      </c>
      <c r="C108" s="79">
        <v>891</v>
      </c>
      <c r="D108" s="80" t="s">
        <v>1103</v>
      </c>
      <c r="E108" s="79">
        <v>2</v>
      </c>
    </row>
    <row r="109" spans="1:5" s="71" customFormat="1">
      <c r="A109" s="78"/>
      <c r="B109" s="508" t="s">
        <v>1010</v>
      </c>
      <c r="C109" s="79">
        <v>813</v>
      </c>
      <c r="D109" s="80" t="s">
        <v>812</v>
      </c>
      <c r="E109" s="79">
        <v>2</v>
      </c>
    </row>
    <row r="110" spans="1:5" s="71" customFormat="1" ht="24">
      <c r="A110" s="78"/>
      <c r="B110" s="508" t="s">
        <v>1007</v>
      </c>
      <c r="C110" s="79">
        <v>675</v>
      </c>
      <c r="D110" s="80" t="s">
        <v>1104</v>
      </c>
      <c r="E110" s="79">
        <v>1</v>
      </c>
    </row>
    <row r="111" spans="1:5" s="71" customFormat="1" ht="24">
      <c r="A111" s="78"/>
      <c r="B111" s="508" t="s">
        <v>1105</v>
      </c>
      <c r="C111" s="79">
        <v>659</v>
      </c>
      <c r="D111" s="80" t="s">
        <v>821</v>
      </c>
      <c r="E111" s="79">
        <v>1</v>
      </c>
    </row>
    <row r="112" spans="1:5" s="71" customFormat="1">
      <c r="A112" s="78"/>
      <c r="B112" s="508" t="s">
        <v>1106</v>
      </c>
      <c r="C112" s="79">
        <v>621</v>
      </c>
      <c r="D112" s="80" t="s">
        <v>1107</v>
      </c>
      <c r="E112" s="79">
        <v>1</v>
      </c>
    </row>
    <row r="113" spans="1:5" s="71" customFormat="1" ht="24">
      <c r="A113" s="78"/>
      <c r="B113" s="508" t="s">
        <v>159</v>
      </c>
      <c r="C113" s="79">
        <v>506</v>
      </c>
      <c r="D113" s="80" t="s">
        <v>809</v>
      </c>
      <c r="E113" s="79">
        <v>1</v>
      </c>
    </row>
    <row r="114" spans="1:5" s="71" customFormat="1" ht="36">
      <c r="A114" s="620" t="s">
        <v>14</v>
      </c>
      <c r="B114" s="508" t="s">
        <v>1003</v>
      </c>
      <c r="C114" s="79">
        <v>14352</v>
      </c>
      <c r="D114" s="80" t="s">
        <v>1108</v>
      </c>
      <c r="E114" s="79">
        <v>16</v>
      </c>
    </row>
    <row r="115" spans="1:5" s="71" customFormat="1" ht="24">
      <c r="A115" s="78"/>
      <c r="B115" s="508" t="s">
        <v>1109</v>
      </c>
      <c r="C115" s="79">
        <v>2879</v>
      </c>
      <c r="D115" s="80" t="s">
        <v>1110</v>
      </c>
      <c r="E115" s="79">
        <v>3</v>
      </c>
    </row>
    <row r="116" spans="1:5" s="71" customFormat="1">
      <c r="A116" s="78"/>
      <c r="B116" s="508" t="s">
        <v>1111</v>
      </c>
      <c r="C116" s="79">
        <v>2835</v>
      </c>
      <c r="D116" s="80" t="s">
        <v>1112</v>
      </c>
      <c r="E116" s="79">
        <v>3</v>
      </c>
    </row>
    <row r="117" spans="1:5" s="71" customFormat="1">
      <c r="A117" s="78"/>
      <c r="B117" s="508" t="s">
        <v>155</v>
      </c>
      <c r="C117" s="79">
        <v>2068</v>
      </c>
      <c r="D117" s="80" t="s">
        <v>1113</v>
      </c>
      <c r="E117" s="79">
        <v>2</v>
      </c>
    </row>
    <row r="118" spans="1:5" s="71" customFormat="1">
      <c r="A118" s="78"/>
      <c r="B118" s="508" t="s">
        <v>1106</v>
      </c>
      <c r="C118" s="79">
        <v>1585</v>
      </c>
      <c r="D118" s="80" t="s">
        <v>760</v>
      </c>
      <c r="E118" s="79">
        <v>2</v>
      </c>
    </row>
    <row r="119" spans="1:5" s="71" customFormat="1">
      <c r="A119" s="78"/>
      <c r="B119" s="508" t="s">
        <v>1010</v>
      </c>
      <c r="C119" s="79">
        <v>1462</v>
      </c>
      <c r="D119" s="80" t="s">
        <v>808</v>
      </c>
      <c r="E119" s="79">
        <v>2</v>
      </c>
    </row>
    <row r="120" spans="1:5" s="71" customFormat="1" ht="24">
      <c r="A120" s="78"/>
      <c r="B120" s="508" t="s">
        <v>1005</v>
      </c>
      <c r="C120" s="79">
        <v>1360</v>
      </c>
      <c r="D120" s="80" t="s">
        <v>1114</v>
      </c>
      <c r="E120" s="79">
        <v>1</v>
      </c>
    </row>
    <row r="121" spans="1:5" s="71" customFormat="1">
      <c r="A121" s="78"/>
      <c r="B121" s="508" t="s">
        <v>157</v>
      </c>
      <c r="C121" s="79">
        <v>1152</v>
      </c>
      <c r="D121" s="80" t="s">
        <v>774</v>
      </c>
      <c r="E121" s="79">
        <v>1</v>
      </c>
    </row>
    <row r="122" spans="1:5" s="71" customFormat="1">
      <c r="A122" s="78"/>
      <c r="B122" s="508" t="s">
        <v>1115</v>
      </c>
      <c r="C122" s="79">
        <v>1025</v>
      </c>
      <c r="D122" s="80" t="s">
        <v>1116</v>
      </c>
      <c r="E122" s="79">
        <v>1</v>
      </c>
    </row>
    <row r="123" spans="1:5" s="71" customFormat="1">
      <c r="A123" s="78" t="s">
        <v>15</v>
      </c>
      <c r="B123" s="508" t="s">
        <v>1015</v>
      </c>
      <c r="C123" s="79">
        <v>356</v>
      </c>
      <c r="D123" s="80" t="s">
        <v>1117</v>
      </c>
      <c r="E123" s="79">
        <v>4</v>
      </c>
    </row>
    <row r="124" spans="1:5" s="71" customFormat="1" ht="36">
      <c r="A124" s="78"/>
      <c r="B124" s="508" t="s">
        <v>1003</v>
      </c>
      <c r="C124" s="79">
        <v>304</v>
      </c>
      <c r="D124" s="80" t="s">
        <v>1118</v>
      </c>
      <c r="E124" s="79">
        <v>3</v>
      </c>
    </row>
    <row r="125" spans="1:5" s="71" customFormat="1">
      <c r="A125" s="78"/>
      <c r="B125" s="508" t="s">
        <v>1012</v>
      </c>
      <c r="C125" s="79">
        <v>172</v>
      </c>
      <c r="D125" s="80" t="s">
        <v>1119</v>
      </c>
      <c r="E125" s="79">
        <v>2</v>
      </c>
    </row>
    <row r="126" spans="1:5" s="71" customFormat="1">
      <c r="A126" s="78"/>
      <c r="B126" s="508" t="s">
        <v>1010</v>
      </c>
      <c r="C126" s="79">
        <v>114</v>
      </c>
      <c r="D126" s="80" t="s">
        <v>1120</v>
      </c>
      <c r="E126" s="79">
        <v>1</v>
      </c>
    </row>
    <row r="127" spans="1:5" s="71" customFormat="1">
      <c r="A127" s="78"/>
      <c r="B127" s="508" t="s">
        <v>155</v>
      </c>
      <c r="C127" s="79">
        <v>104</v>
      </c>
      <c r="D127" s="80" t="s">
        <v>768</v>
      </c>
      <c r="E127" s="79">
        <v>1</v>
      </c>
    </row>
    <row r="128" spans="1:5" s="71" customFormat="1" ht="24">
      <c r="A128" s="78"/>
      <c r="B128" s="508" t="s">
        <v>1041</v>
      </c>
      <c r="C128" s="79">
        <v>101</v>
      </c>
      <c r="D128" s="80" t="s">
        <v>1121</v>
      </c>
      <c r="E128" s="79">
        <v>1</v>
      </c>
    </row>
    <row r="129" spans="1:5" s="71" customFormat="1">
      <c r="A129" s="78"/>
      <c r="B129" s="508" t="s">
        <v>157</v>
      </c>
      <c r="C129" s="79">
        <v>58</v>
      </c>
      <c r="D129" s="80" t="s">
        <v>1122</v>
      </c>
      <c r="E129" s="79">
        <v>1</v>
      </c>
    </row>
    <row r="130" spans="1:5" s="71" customFormat="1" ht="36">
      <c r="A130" s="185" t="s">
        <v>150</v>
      </c>
      <c r="B130" s="508" t="s">
        <v>1003</v>
      </c>
      <c r="C130" s="79">
        <v>12867</v>
      </c>
      <c r="D130" s="80" t="s">
        <v>1123</v>
      </c>
      <c r="E130" s="79">
        <v>13</v>
      </c>
    </row>
    <row r="131" spans="1:5" s="71" customFormat="1">
      <c r="A131" s="78"/>
      <c r="B131" s="508" t="s">
        <v>1012</v>
      </c>
      <c r="C131" s="79">
        <v>5914</v>
      </c>
      <c r="D131" s="80" t="s">
        <v>1124</v>
      </c>
      <c r="E131" s="79">
        <v>6</v>
      </c>
    </row>
    <row r="132" spans="1:5" s="71" customFormat="1">
      <c r="A132" s="78"/>
      <c r="B132" s="508" t="s">
        <v>156</v>
      </c>
      <c r="C132" s="79">
        <v>3508</v>
      </c>
      <c r="D132" s="80" t="s">
        <v>1125</v>
      </c>
      <c r="E132" s="79">
        <v>3</v>
      </c>
    </row>
    <row r="133" spans="1:5" s="71" customFormat="1">
      <c r="A133" s="78"/>
      <c r="B133" s="508" t="s">
        <v>1126</v>
      </c>
      <c r="C133" s="79">
        <v>3318</v>
      </c>
      <c r="D133" s="80" t="s">
        <v>1127</v>
      </c>
      <c r="E133" s="79">
        <v>3</v>
      </c>
    </row>
    <row r="134" spans="1:5" s="71" customFormat="1">
      <c r="A134" s="78"/>
      <c r="B134" s="508" t="s">
        <v>1015</v>
      </c>
      <c r="C134" s="79">
        <v>2537</v>
      </c>
      <c r="D134" s="80" t="s">
        <v>775</v>
      </c>
      <c r="E134" s="79">
        <v>3</v>
      </c>
    </row>
    <row r="135" spans="1:5" s="71" customFormat="1">
      <c r="A135" s="78"/>
      <c r="B135" s="508" t="s">
        <v>155</v>
      </c>
      <c r="C135" s="79">
        <v>1809</v>
      </c>
      <c r="D135" s="80" t="s">
        <v>1128</v>
      </c>
      <c r="E135" s="79">
        <v>2</v>
      </c>
    </row>
    <row r="136" spans="1:5" s="71" customFormat="1">
      <c r="A136" s="78"/>
      <c r="B136" s="508" t="s">
        <v>1010</v>
      </c>
      <c r="C136" s="79">
        <v>1318</v>
      </c>
      <c r="D136" s="80" t="s">
        <v>763</v>
      </c>
      <c r="E136" s="79">
        <v>1</v>
      </c>
    </row>
    <row r="137" spans="1:5" s="71" customFormat="1">
      <c r="A137" s="78" t="s">
        <v>20</v>
      </c>
      <c r="B137" s="508" t="s">
        <v>1015</v>
      </c>
      <c r="C137" s="79">
        <v>3432</v>
      </c>
      <c r="D137" s="80" t="s">
        <v>1129</v>
      </c>
      <c r="E137" s="79">
        <v>9</v>
      </c>
    </row>
    <row r="138" spans="1:5" s="71" customFormat="1" ht="36">
      <c r="A138" s="78"/>
      <c r="B138" s="508" t="s">
        <v>1003</v>
      </c>
      <c r="C138" s="79">
        <v>2485</v>
      </c>
      <c r="D138" s="80" t="s">
        <v>1130</v>
      </c>
      <c r="E138" s="79">
        <v>6</v>
      </c>
    </row>
    <row r="139" spans="1:5" s="71" customFormat="1">
      <c r="A139" s="78"/>
      <c r="B139" s="508" t="s">
        <v>1010</v>
      </c>
      <c r="C139" s="79">
        <v>1318</v>
      </c>
      <c r="D139" s="80" t="s">
        <v>1131</v>
      </c>
      <c r="E139" s="79">
        <v>3</v>
      </c>
    </row>
    <row r="140" spans="1:5" s="71" customFormat="1" ht="24">
      <c r="A140" s="78"/>
      <c r="B140" s="508" t="s">
        <v>1005</v>
      </c>
      <c r="C140" s="79">
        <v>795</v>
      </c>
      <c r="D140" s="80" t="s">
        <v>1132</v>
      </c>
      <c r="E140" s="79">
        <v>2</v>
      </c>
    </row>
    <row r="141" spans="1:5" s="71" customFormat="1">
      <c r="A141" s="82"/>
      <c r="B141" s="508" t="s">
        <v>156</v>
      </c>
      <c r="C141" s="79">
        <v>598</v>
      </c>
      <c r="D141" s="80" t="s">
        <v>1133</v>
      </c>
      <c r="E141" s="79">
        <v>1</v>
      </c>
    </row>
    <row r="142" spans="1:5" s="71" customFormat="1">
      <c r="A142" s="78"/>
      <c r="B142" s="508" t="s">
        <v>1012</v>
      </c>
      <c r="C142" s="79">
        <v>412</v>
      </c>
      <c r="D142" s="80" t="s">
        <v>1114</v>
      </c>
      <c r="E142" s="79">
        <v>1</v>
      </c>
    </row>
    <row r="143" spans="1:5" s="71" customFormat="1" ht="24">
      <c r="A143" s="78"/>
      <c r="B143" s="508" t="s">
        <v>1041</v>
      </c>
      <c r="C143" s="79">
        <v>333</v>
      </c>
      <c r="D143" s="80" t="s">
        <v>754</v>
      </c>
      <c r="E143" s="79">
        <v>1</v>
      </c>
    </row>
    <row r="144" spans="1:5" s="71" customFormat="1" ht="36">
      <c r="A144" s="78" t="s">
        <v>17</v>
      </c>
      <c r="B144" s="508" t="s">
        <v>1003</v>
      </c>
      <c r="C144" s="79">
        <v>76</v>
      </c>
      <c r="D144" s="80" t="s">
        <v>1134</v>
      </c>
      <c r="E144" s="79">
        <v>5</v>
      </c>
    </row>
    <row r="145" spans="1:5" s="71" customFormat="1">
      <c r="A145" s="78"/>
      <c r="B145" s="508" t="s">
        <v>156</v>
      </c>
      <c r="C145" s="79">
        <v>35</v>
      </c>
      <c r="D145" s="80" t="s">
        <v>1135</v>
      </c>
      <c r="E145" s="79">
        <v>2</v>
      </c>
    </row>
    <row r="146" spans="1:5" s="71" customFormat="1">
      <c r="A146" s="78"/>
      <c r="B146" s="508" t="s">
        <v>1136</v>
      </c>
      <c r="C146" s="79">
        <v>24</v>
      </c>
      <c r="D146" s="80" t="s">
        <v>1119</v>
      </c>
      <c r="E146" s="79">
        <v>2</v>
      </c>
    </row>
    <row r="147" spans="1:5" s="71" customFormat="1">
      <c r="A147" s="78"/>
      <c r="B147" s="508" t="s">
        <v>1010</v>
      </c>
      <c r="C147" s="79">
        <v>11</v>
      </c>
      <c r="D147" s="80" t="s">
        <v>1137</v>
      </c>
      <c r="E147" s="79">
        <v>1</v>
      </c>
    </row>
    <row r="148" spans="1:5" s="71" customFormat="1">
      <c r="A148" s="82"/>
      <c r="B148" s="508" t="s">
        <v>157</v>
      </c>
      <c r="C148" s="79">
        <v>10</v>
      </c>
      <c r="D148" s="80" t="s">
        <v>1055</v>
      </c>
      <c r="E148" s="79">
        <v>1</v>
      </c>
    </row>
    <row r="149" spans="1:5" s="71" customFormat="1">
      <c r="A149" s="78" t="s">
        <v>18</v>
      </c>
      <c r="B149" s="508" t="s">
        <v>1015</v>
      </c>
      <c r="C149" s="79">
        <v>81</v>
      </c>
      <c r="D149" s="80" t="s">
        <v>1138</v>
      </c>
      <c r="E149" s="79">
        <v>5</v>
      </c>
    </row>
    <row r="150" spans="1:5" s="71" customFormat="1" ht="36">
      <c r="A150" s="78"/>
      <c r="B150" s="508" t="s">
        <v>1003</v>
      </c>
      <c r="C150" s="79">
        <v>31</v>
      </c>
      <c r="D150" s="80" t="s">
        <v>1139</v>
      </c>
      <c r="E150" s="79">
        <v>2</v>
      </c>
    </row>
    <row r="151" spans="1:5" s="71" customFormat="1">
      <c r="A151" s="78"/>
      <c r="B151" s="508" t="s">
        <v>1025</v>
      </c>
      <c r="C151" s="79">
        <v>26</v>
      </c>
      <c r="D151" s="80" t="s">
        <v>1140</v>
      </c>
      <c r="E151" s="79">
        <v>2</v>
      </c>
    </row>
    <row r="152" spans="1:5" s="71" customFormat="1">
      <c r="A152" s="78"/>
      <c r="B152" s="508" t="s">
        <v>157</v>
      </c>
      <c r="C152" s="79">
        <v>10</v>
      </c>
      <c r="D152" s="80" t="s">
        <v>1141</v>
      </c>
      <c r="E152" s="79">
        <v>1</v>
      </c>
    </row>
    <row r="153" spans="1:5" s="71" customFormat="1">
      <c r="A153" s="78"/>
      <c r="B153" s="508" t="s">
        <v>155</v>
      </c>
      <c r="C153" s="79">
        <v>9</v>
      </c>
      <c r="D153" s="80" t="s">
        <v>1142</v>
      </c>
      <c r="E153" s="79">
        <v>1</v>
      </c>
    </row>
    <row r="154" spans="1:5" s="71" customFormat="1">
      <c r="A154" s="78" t="s">
        <v>21</v>
      </c>
      <c r="B154" s="508" t="s">
        <v>1015</v>
      </c>
      <c r="C154" s="79">
        <v>659</v>
      </c>
      <c r="D154" s="80" t="s">
        <v>1143</v>
      </c>
      <c r="E154" s="79">
        <v>10</v>
      </c>
    </row>
    <row r="155" spans="1:5" s="71" customFormat="1" ht="36">
      <c r="A155" s="78"/>
      <c r="B155" s="508" t="s">
        <v>1003</v>
      </c>
      <c r="C155" s="79">
        <v>141</v>
      </c>
      <c r="D155" s="80" t="s">
        <v>1144</v>
      </c>
      <c r="E155" s="79">
        <v>2</v>
      </c>
    </row>
    <row r="156" spans="1:5" s="71" customFormat="1" ht="24">
      <c r="A156" s="78"/>
      <c r="B156" s="508" t="s">
        <v>1005</v>
      </c>
      <c r="C156" s="79">
        <v>55</v>
      </c>
      <c r="D156" s="80" t="s">
        <v>1145</v>
      </c>
      <c r="E156" s="79">
        <v>1</v>
      </c>
    </row>
    <row r="157" spans="1:5" s="71" customFormat="1" ht="36">
      <c r="A157" s="78" t="s">
        <v>22</v>
      </c>
      <c r="B157" s="508" t="s">
        <v>1003</v>
      </c>
      <c r="C157" s="79">
        <v>3038</v>
      </c>
      <c r="D157" s="80" t="s">
        <v>1146</v>
      </c>
      <c r="E157" s="79">
        <v>9</v>
      </c>
    </row>
    <row r="158" spans="1:5" s="71" customFormat="1">
      <c r="A158" s="78"/>
      <c r="B158" s="508" t="s">
        <v>1010</v>
      </c>
      <c r="C158" s="79">
        <v>1386</v>
      </c>
      <c r="D158" s="80" t="s">
        <v>1147</v>
      </c>
      <c r="E158" s="79">
        <v>4</v>
      </c>
    </row>
    <row r="159" spans="1:5" s="71" customFormat="1">
      <c r="A159" s="78"/>
      <c r="B159" s="508" t="s">
        <v>1015</v>
      </c>
      <c r="C159" s="79">
        <v>1015</v>
      </c>
      <c r="D159" s="80" t="s">
        <v>1148</v>
      </c>
      <c r="E159" s="79">
        <v>3</v>
      </c>
    </row>
    <row r="160" spans="1:5" s="71" customFormat="1">
      <c r="A160" s="78"/>
      <c r="B160" s="508" t="s">
        <v>1012</v>
      </c>
      <c r="C160" s="79">
        <v>514</v>
      </c>
      <c r="D160" s="80" t="s">
        <v>1149</v>
      </c>
      <c r="E160" s="79">
        <v>1</v>
      </c>
    </row>
    <row r="161" spans="1:5" s="71" customFormat="1">
      <c r="A161" s="78"/>
      <c r="B161" s="508" t="s">
        <v>156</v>
      </c>
      <c r="C161" s="79">
        <v>439</v>
      </c>
      <c r="D161" s="80" t="s">
        <v>1150</v>
      </c>
      <c r="E161" s="79">
        <v>1</v>
      </c>
    </row>
    <row r="162" spans="1:5" s="71" customFormat="1">
      <c r="A162" s="78"/>
      <c r="B162" s="508" t="s">
        <v>1151</v>
      </c>
      <c r="C162" s="79">
        <v>329</v>
      </c>
      <c r="D162" s="80" t="s">
        <v>826</v>
      </c>
      <c r="E162" s="79">
        <v>1</v>
      </c>
    </row>
    <row r="163" spans="1:5" s="71" customFormat="1" ht="36">
      <c r="A163" s="78" t="s">
        <v>26</v>
      </c>
      <c r="B163" s="508" t="s">
        <v>1003</v>
      </c>
      <c r="C163" s="79">
        <v>360</v>
      </c>
      <c r="D163" s="80" t="s">
        <v>1152</v>
      </c>
      <c r="E163" s="79">
        <v>7</v>
      </c>
    </row>
    <row r="164" spans="1:5" s="71" customFormat="1" ht="24">
      <c r="A164" s="78"/>
      <c r="B164" s="508" t="s">
        <v>1005</v>
      </c>
      <c r="C164" s="79">
        <v>88</v>
      </c>
      <c r="D164" s="80" t="s">
        <v>1153</v>
      </c>
      <c r="E164" s="79">
        <v>2</v>
      </c>
    </row>
    <row r="165" spans="1:5" s="71" customFormat="1">
      <c r="A165" s="78"/>
      <c r="B165" s="508" t="s">
        <v>155</v>
      </c>
      <c r="C165" s="79">
        <v>83</v>
      </c>
      <c r="D165" s="80" t="s">
        <v>792</v>
      </c>
      <c r="E165" s="79">
        <v>1</v>
      </c>
    </row>
    <row r="166" spans="1:5" s="71" customFormat="1">
      <c r="A166" s="78"/>
      <c r="B166" s="508" t="s">
        <v>1010</v>
      </c>
      <c r="C166" s="79">
        <v>67</v>
      </c>
      <c r="D166" s="80" t="s">
        <v>1154</v>
      </c>
      <c r="E166" s="79">
        <v>1</v>
      </c>
    </row>
    <row r="167" spans="1:5" s="71" customFormat="1" ht="24">
      <c r="A167" s="78"/>
      <c r="B167" s="508" t="s">
        <v>1082</v>
      </c>
      <c r="C167" s="79">
        <v>52</v>
      </c>
      <c r="D167" s="80" t="s">
        <v>1155</v>
      </c>
      <c r="E167" s="79">
        <v>1</v>
      </c>
    </row>
    <row r="168" spans="1:5" s="71" customFormat="1">
      <c r="A168" s="78"/>
      <c r="B168" s="508" t="s">
        <v>163</v>
      </c>
      <c r="C168" s="79">
        <v>35</v>
      </c>
      <c r="D168" s="80" t="s">
        <v>1156</v>
      </c>
      <c r="E168" s="79">
        <v>1</v>
      </c>
    </row>
    <row r="169" spans="1:5" s="71" customFormat="1" ht="36">
      <c r="A169" s="78" t="s">
        <v>27</v>
      </c>
      <c r="B169" s="508" t="s">
        <v>1003</v>
      </c>
      <c r="C169" s="79">
        <v>737</v>
      </c>
      <c r="D169" s="80" t="s">
        <v>1157</v>
      </c>
      <c r="E169" s="79">
        <v>6</v>
      </c>
    </row>
    <row r="170" spans="1:5" s="71" customFormat="1">
      <c r="A170" s="78"/>
      <c r="B170" s="508" t="s">
        <v>1015</v>
      </c>
      <c r="C170" s="79">
        <v>407</v>
      </c>
      <c r="D170" s="80" t="s">
        <v>1158</v>
      </c>
      <c r="E170" s="79">
        <v>4</v>
      </c>
    </row>
    <row r="171" spans="1:5" s="71" customFormat="1">
      <c r="A171" s="78"/>
      <c r="B171" s="508" t="s">
        <v>1010</v>
      </c>
      <c r="C171" s="79">
        <v>88</v>
      </c>
      <c r="D171" s="80" t="s">
        <v>1159</v>
      </c>
      <c r="E171" s="79">
        <v>1</v>
      </c>
    </row>
    <row r="172" spans="1:5" s="71" customFormat="1">
      <c r="A172" s="78"/>
      <c r="B172" s="508" t="s">
        <v>155</v>
      </c>
      <c r="C172" s="79">
        <v>86</v>
      </c>
      <c r="D172" s="80" t="s">
        <v>780</v>
      </c>
      <c r="E172" s="79">
        <v>1</v>
      </c>
    </row>
    <row r="173" spans="1:5" s="71" customFormat="1">
      <c r="A173" s="78"/>
      <c r="B173" s="508" t="s">
        <v>156</v>
      </c>
      <c r="C173" s="79">
        <v>60</v>
      </c>
      <c r="D173" s="80" t="s">
        <v>1160</v>
      </c>
      <c r="E173" s="79">
        <v>1</v>
      </c>
    </row>
    <row r="174" spans="1:5" s="71" customFormat="1" ht="36">
      <c r="A174" s="78" t="s">
        <v>28</v>
      </c>
      <c r="B174" s="508" t="s">
        <v>1003</v>
      </c>
      <c r="C174" s="79">
        <v>2874</v>
      </c>
      <c r="D174" s="80" t="s">
        <v>1161</v>
      </c>
      <c r="E174" s="79">
        <v>9</v>
      </c>
    </row>
    <row r="175" spans="1:5" s="71" customFormat="1" ht="24">
      <c r="A175" s="78"/>
      <c r="B175" s="508" t="s">
        <v>1007</v>
      </c>
      <c r="C175" s="79">
        <v>764</v>
      </c>
      <c r="D175" s="80" t="s">
        <v>1162</v>
      </c>
      <c r="E175" s="79">
        <v>3</v>
      </c>
    </row>
    <row r="176" spans="1:5" s="71" customFormat="1">
      <c r="A176" s="78"/>
      <c r="B176" s="508" t="s">
        <v>156</v>
      </c>
      <c r="C176" s="79">
        <v>693</v>
      </c>
      <c r="D176" s="80" t="s">
        <v>1163</v>
      </c>
      <c r="E176" s="79">
        <v>2</v>
      </c>
    </row>
    <row r="177" spans="1:5" s="71" customFormat="1">
      <c r="A177" s="78"/>
      <c r="B177" s="508" t="s">
        <v>1010</v>
      </c>
      <c r="C177" s="79">
        <v>548</v>
      </c>
      <c r="D177" s="80" t="s">
        <v>1164</v>
      </c>
      <c r="E177" s="79">
        <v>2</v>
      </c>
    </row>
    <row r="178" spans="1:5" s="71" customFormat="1">
      <c r="A178" s="78"/>
      <c r="B178" s="508" t="s">
        <v>155</v>
      </c>
      <c r="C178" s="79">
        <v>343</v>
      </c>
      <c r="D178" s="80" t="s">
        <v>1165</v>
      </c>
      <c r="E178" s="79">
        <v>1</v>
      </c>
    </row>
    <row r="179" spans="1:5" s="71" customFormat="1" ht="24">
      <c r="A179" s="78"/>
      <c r="B179" s="508" t="s">
        <v>1166</v>
      </c>
      <c r="C179" s="79">
        <v>295</v>
      </c>
      <c r="D179" s="80" t="s">
        <v>807</v>
      </c>
      <c r="E179" s="79">
        <v>1</v>
      </c>
    </row>
    <row r="180" spans="1:5" s="71" customFormat="1" ht="24">
      <c r="A180" s="78"/>
      <c r="B180" s="508" t="s">
        <v>1005</v>
      </c>
      <c r="C180" s="79">
        <v>249</v>
      </c>
      <c r="D180" s="80" t="s">
        <v>1167</v>
      </c>
      <c r="E180" s="79">
        <v>1</v>
      </c>
    </row>
    <row r="181" spans="1:5" s="71" customFormat="1" ht="36">
      <c r="A181" s="78" t="s">
        <v>29</v>
      </c>
      <c r="B181" s="508" t="s">
        <v>1003</v>
      </c>
      <c r="C181" s="79">
        <v>3157</v>
      </c>
      <c r="D181" s="80" t="s">
        <v>1168</v>
      </c>
      <c r="E181" s="79">
        <v>9</v>
      </c>
    </row>
    <row r="182" spans="1:5" s="71" customFormat="1">
      <c r="A182" s="78"/>
      <c r="B182" s="508" t="s">
        <v>1010</v>
      </c>
      <c r="C182" s="79">
        <v>3091</v>
      </c>
      <c r="D182" s="80" t="s">
        <v>1169</v>
      </c>
      <c r="E182" s="79">
        <v>8</v>
      </c>
    </row>
    <row r="183" spans="1:5" s="71" customFormat="1">
      <c r="A183" s="78"/>
      <c r="B183" s="508" t="s">
        <v>1015</v>
      </c>
      <c r="C183" s="79">
        <v>1273</v>
      </c>
      <c r="D183" s="80" t="s">
        <v>762</v>
      </c>
      <c r="E183" s="79">
        <v>3</v>
      </c>
    </row>
    <row r="184" spans="1:5" s="71" customFormat="1" ht="24">
      <c r="A184" s="78"/>
      <c r="B184" s="508" t="s">
        <v>1005</v>
      </c>
      <c r="C184" s="79">
        <v>1007</v>
      </c>
      <c r="D184" s="80" t="s">
        <v>796</v>
      </c>
      <c r="E184" s="79">
        <v>3</v>
      </c>
    </row>
    <row r="185" spans="1:5" s="71" customFormat="1">
      <c r="A185" s="78"/>
      <c r="B185" s="508" t="s">
        <v>155</v>
      </c>
      <c r="C185" s="79">
        <v>826</v>
      </c>
      <c r="D185" s="80" t="s">
        <v>784</v>
      </c>
      <c r="E185" s="79">
        <v>2</v>
      </c>
    </row>
    <row r="186" spans="1:5" s="71" customFormat="1">
      <c r="A186" s="78"/>
      <c r="B186" s="508" t="s">
        <v>1025</v>
      </c>
      <c r="C186" s="79">
        <v>363</v>
      </c>
      <c r="D186" s="80" t="s">
        <v>1170</v>
      </c>
      <c r="E186" s="79">
        <v>1</v>
      </c>
    </row>
    <row r="187" spans="1:5" s="71" customFormat="1">
      <c r="A187" s="78"/>
      <c r="B187" s="508" t="s">
        <v>157</v>
      </c>
      <c r="C187" s="79">
        <v>342</v>
      </c>
      <c r="D187" s="80" t="s">
        <v>1171</v>
      </c>
      <c r="E187" s="79">
        <v>1</v>
      </c>
    </row>
    <row r="188" spans="1:5" s="71" customFormat="1" ht="36">
      <c r="A188" s="78" t="s">
        <v>30</v>
      </c>
      <c r="B188" s="508" t="s">
        <v>1003</v>
      </c>
      <c r="C188" s="79">
        <v>677</v>
      </c>
      <c r="D188" s="80" t="s">
        <v>1172</v>
      </c>
      <c r="E188" s="79">
        <v>4</v>
      </c>
    </row>
    <row r="189" spans="1:5" s="71" customFormat="1">
      <c r="A189" s="78"/>
      <c r="B189" s="508" t="s">
        <v>1015</v>
      </c>
      <c r="C189" s="79">
        <v>594</v>
      </c>
      <c r="D189" s="80" t="s">
        <v>1173</v>
      </c>
      <c r="E189" s="79">
        <v>4</v>
      </c>
    </row>
    <row r="190" spans="1:5" s="71" customFormat="1" ht="24">
      <c r="A190" s="78"/>
      <c r="B190" s="508" t="s">
        <v>1005</v>
      </c>
      <c r="C190" s="79">
        <v>486</v>
      </c>
      <c r="D190" s="80" t="s">
        <v>1174</v>
      </c>
      <c r="E190" s="79">
        <v>3</v>
      </c>
    </row>
    <row r="191" spans="1:5" s="71" customFormat="1">
      <c r="A191" s="78"/>
      <c r="B191" s="508" t="s">
        <v>155</v>
      </c>
      <c r="C191" s="79">
        <v>366</v>
      </c>
      <c r="D191" s="80" t="s">
        <v>1175</v>
      </c>
      <c r="E191" s="79">
        <v>2</v>
      </c>
    </row>
    <row r="192" spans="1:5" s="71" customFormat="1">
      <c r="A192" s="78"/>
      <c r="B192" s="508" t="s">
        <v>156</v>
      </c>
      <c r="C192" s="79">
        <v>200</v>
      </c>
      <c r="D192" s="80" t="s">
        <v>1176</v>
      </c>
      <c r="E192" s="79">
        <v>1</v>
      </c>
    </row>
    <row r="193" spans="1:5" s="71" customFormat="1">
      <c r="A193" s="78"/>
      <c r="B193" s="508" t="s">
        <v>1010</v>
      </c>
      <c r="C193" s="79">
        <v>151</v>
      </c>
      <c r="D193" s="80" t="s">
        <v>1177</v>
      </c>
      <c r="E193" s="79">
        <v>1</v>
      </c>
    </row>
    <row r="194" spans="1:5" s="71" customFormat="1" ht="24">
      <c r="A194" s="78"/>
      <c r="B194" s="508" t="s">
        <v>1082</v>
      </c>
      <c r="C194" s="79">
        <v>126</v>
      </c>
      <c r="D194" s="80" t="s">
        <v>1063</v>
      </c>
      <c r="E194" s="79">
        <v>1</v>
      </c>
    </row>
    <row r="195" spans="1:5">
      <c r="A195" s="82"/>
      <c r="B195" s="508" t="s">
        <v>157</v>
      </c>
      <c r="C195" s="79">
        <v>95</v>
      </c>
      <c r="D195" s="80" t="s">
        <v>1178</v>
      </c>
      <c r="E195" s="79">
        <v>1</v>
      </c>
    </row>
    <row r="196" spans="1:5">
      <c r="A196" s="78" t="s">
        <v>31</v>
      </c>
      <c r="B196" s="508" t="s">
        <v>1015</v>
      </c>
      <c r="C196" s="79">
        <v>3026</v>
      </c>
      <c r="D196" s="80" t="s">
        <v>1179</v>
      </c>
      <c r="E196" s="79">
        <v>8</v>
      </c>
    </row>
    <row r="197" spans="1:5" ht="24">
      <c r="A197" s="78"/>
      <c r="B197" s="508" t="s">
        <v>1005</v>
      </c>
      <c r="C197" s="79">
        <v>2453</v>
      </c>
      <c r="D197" s="80" t="s">
        <v>1180</v>
      </c>
      <c r="E197" s="79">
        <v>6</v>
      </c>
    </row>
    <row r="198" spans="1:5" ht="36">
      <c r="A198" s="78"/>
      <c r="B198" s="508" t="s">
        <v>1181</v>
      </c>
      <c r="C198" s="79">
        <v>2259</v>
      </c>
      <c r="D198" s="80" t="s">
        <v>1182</v>
      </c>
      <c r="E198" s="79">
        <v>6</v>
      </c>
    </row>
    <row r="199" spans="1:5">
      <c r="A199" s="78"/>
      <c r="B199" s="508" t="s">
        <v>1050</v>
      </c>
      <c r="C199" s="79">
        <v>1130</v>
      </c>
      <c r="D199" s="80" t="s">
        <v>783</v>
      </c>
      <c r="E199" s="79">
        <v>3</v>
      </c>
    </row>
    <row r="200" spans="1:5">
      <c r="A200" s="78"/>
      <c r="B200" s="508" t="s">
        <v>155</v>
      </c>
      <c r="C200" s="79">
        <v>1000</v>
      </c>
      <c r="D200" s="80" t="s">
        <v>794</v>
      </c>
      <c r="E200" s="79">
        <v>2</v>
      </c>
    </row>
    <row r="201" spans="1:5">
      <c r="A201" s="78"/>
      <c r="B201" s="508" t="s">
        <v>1012</v>
      </c>
      <c r="C201" s="79">
        <v>492</v>
      </c>
      <c r="D201" s="80" t="s">
        <v>1114</v>
      </c>
      <c r="E201" s="79">
        <v>1</v>
      </c>
    </row>
    <row r="202" spans="1:5">
      <c r="A202" s="78"/>
      <c r="B202" s="508" t="s">
        <v>156</v>
      </c>
      <c r="C202" s="79">
        <v>393</v>
      </c>
      <c r="D202" s="80" t="s">
        <v>751</v>
      </c>
      <c r="E202" s="79">
        <v>1</v>
      </c>
    </row>
    <row r="203" spans="1:5">
      <c r="A203" s="78" t="s">
        <v>32</v>
      </c>
      <c r="B203" s="508" t="s">
        <v>1010</v>
      </c>
      <c r="C203" s="79">
        <v>250</v>
      </c>
      <c r="D203" s="80" t="s">
        <v>1183</v>
      </c>
      <c r="E203" s="79">
        <v>4</v>
      </c>
    </row>
    <row r="204" spans="1:5" ht="36">
      <c r="A204" s="78"/>
      <c r="B204" s="508" t="s">
        <v>1181</v>
      </c>
      <c r="C204" s="79">
        <v>184</v>
      </c>
      <c r="D204" s="80" t="s">
        <v>1184</v>
      </c>
      <c r="E204" s="79">
        <v>3</v>
      </c>
    </row>
    <row r="205" spans="1:5">
      <c r="A205" s="78"/>
      <c r="B205" s="508" t="s">
        <v>155</v>
      </c>
      <c r="C205" s="79">
        <v>178</v>
      </c>
      <c r="D205" s="80" t="s">
        <v>1185</v>
      </c>
      <c r="E205" s="79">
        <v>2</v>
      </c>
    </row>
    <row r="206" spans="1:5">
      <c r="A206" s="78"/>
      <c r="B206" s="508" t="s">
        <v>1015</v>
      </c>
      <c r="C206" s="79">
        <v>176</v>
      </c>
      <c r="D206" s="80" t="s">
        <v>1186</v>
      </c>
      <c r="E206" s="79">
        <v>2</v>
      </c>
    </row>
    <row r="207" spans="1:5">
      <c r="A207" s="78"/>
      <c r="B207" s="508" t="s">
        <v>1012</v>
      </c>
      <c r="C207" s="79">
        <v>110</v>
      </c>
      <c r="D207" s="80" t="s">
        <v>1187</v>
      </c>
      <c r="E207" s="79">
        <v>2</v>
      </c>
    </row>
    <row r="208" spans="1:5" ht="36">
      <c r="A208" s="78" t="s">
        <v>33</v>
      </c>
      <c r="B208" s="508" t="s">
        <v>1181</v>
      </c>
      <c r="C208" s="79">
        <v>101</v>
      </c>
      <c r="D208" s="80" t="s">
        <v>1188</v>
      </c>
      <c r="E208" s="79">
        <v>6</v>
      </c>
    </row>
    <row r="209" spans="1:5">
      <c r="A209" s="78"/>
      <c r="B209" s="508" t="s">
        <v>1015</v>
      </c>
      <c r="C209" s="79">
        <v>64</v>
      </c>
      <c r="D209" s="80" t="s">
        <v>1189</v>
      </c>
      <c r="E209" s="79">
        <v>4</v>
      </c>
    </row>
    <row r="210" spans="1:5" ht="24">
      <c r="A210" s="78"/>
      <c r="B210" s="508" t="s">
        <v>1005</v>
      </c>
      <c r="C210" s="79">
        <v>25</v>
      </c>
      <c r="D210" s="80" t="s">
        <v>779</v>
      </c>
      <c r="E210" s="79">
        <v>1</v>
      </c>
    </row>
    <row r="211" spans="1:5" ht="36">
      <c r="A211" s="78" t="s">
        <v>34</v>
      </c>
      <c r="B211" s="508" t="s">
        <v>1181</v>
      </c>
      <c r="C211" s="79">
        <v>7689</v>
      </c>
      <c r="D211" s="80" t="s">
        <v>740</v>
      </c>
      <c r="E211" s="79">
        <v>14</v>
      </c>
    </row>
    <row r="212" spans="1:5">
      <c r="A212" s="78"/>
      <c r="B212" s="508" t="s">
        <v>1015</v>
      </c>
      <c r="C212" s="79">
        <v>2917</v>
      </c>
      <c r="D212" s="80" t="s">
        <v>1190</v>
      </c>
      <c r="E212" s="79">
        <v>5</v>
      </c>
    </row>
    <row r="213" spans="1:5" ht="24">
      <c r="A213" s="78"/>
      <c r="B213" s="508" t="s">
        <v>1007</v>
      </c>
      <c r="C213" s="79">
        <v>2198</v>
      </c>
      <c r="D213" s="80" t="s">
        <v>1191</v>
      </c>
      <c r="E213" s="79">
        <v>4</v>
      </c>
    </row>
    <row r="214" spans="1:5">
      <c r="A214" s="78"/>
      <c r="B214" s="508" t="s">
        <v>1010</v>
      </c>
      <c r="C214" s="79">
        <v>1421</v>
      </c>
      <c r="D214" s="80" t="s">
        <v>1192</v>
      </c>
      <c r="E214" s="79">
        <v>3</v>
      </c>
    </row>
    <row r="215" spans="1:5" ht="24">
      <c r="A215" s="78"/>
      <c r="B215" s="508" t="s">
        <v>1005</v>
      </c>
      <c r="C215" s="79">
        <v>966</v>
      </c>
      <c r="D215" s="80" t="s">
        <v>776</v>
      </c>
      <c r="E215" s="79">
        <v>2</v>
      </c>
    </row>
    <row r="216" spans="1:5">
      <c r="A216" s="78"/>
      <c r="B216" s="508" t="s">
        <v>155</v>
      </c>
      <c r="C216" s="79">
        <v>787</v>
      </c>
      <c r="D216" s="80" t="s">
        <v>811</v>
      </c>
      <c r="E216" s="79">
        <v>1</v>
      </c>
    </row>
    <row r="217" spans="1:5">
      <c r="A217" s="78" t="s">
        <v>35</v>
      </c>
      <c r="B217" s="508" t="s">
        <v>1015</v>
      </c>
      <c r="C217" s="79">
        <v>3251</v>
      </c>
      <c r="D217" s="80" t="s">
        <v>1193</v>
      </c>
      <c r="E217" s="79">
        <v>11</v>
      </c>
    </row>
    <row r="218" spans="1:5" ht="36">
      <c r="A218" s="78"/>
      <c r="B218" s="508" t="s">
        <v>1181</v>
      </c>
      <c r="C218" s="79">
        <v>1049</v>
      </c>
      <c r="D218" s="80" t="s">
        <v>1194</v>
      </c>
      <c r="E218" s="79">
        <v>3</v>
      </c>
    </row>
    <row r="219" spans="1:5" ht="24">
      <c r="A219" s="78"/>
      <c r="B219" s="508" t="s">
        <v>1005</v>
      </c>
      <c r="C219" s="79">
        <v>880</v>
      </c>
      <c r="D219" s="80" t="s">
        <v>1195</v>
      </c>
      <c r="E219" s="79">
        <v>3</v>
      </c>
    </row>
    <row r="220" spans="1:5">
      <c r="A220" s="78"/>
      <c r="B220" s="508" t="s">
        <v>1010</v>
      </c>
      <c r="C220" s="79">
        <v>779</v>
      </c>
      <c r="D220" s="80" t="s">
        <v>1196</v>
      </c>
      <c r="E220" s="79">
        <v>3</v>
      </c>
    </row>
    <row r="221" spans="1:5">
      <c r="A221" s="78"/>
      <c r="B221" s="508" t="s">
        <v>1012</v>
      </c>
      <c r="C221" s="79">
        <v>451</v>
      </c>
      <c r="D221" s="80" t="s">
        <v>1150</v>
      </c>
      <c r="E221" s="79">
        <v>2</v>
      </c>
    </row>
    <row r="222" spans="1:5">
      <c r="A222" s="78"/>
      <c r="B222" s="508" t="s">
        <v>155</v>
      </c>
      <c r="C222" s="79">
        <v>440</v>
      </c>
      <c r="D222" s="80" t="s">
        <v>1054</v>
      </c>
      <c r="E222" s="79">
        <v>1</v>
      </c>
    </row>
    <row r="223" spans="1:5">
      <c r="A223" s="78" t="s">
        <v>36</v>
      </c>
      <c r="B223" s="508" t="s">
        <v>1015</v>
      </c>
      <c r="C223" s="79">
        <v>731</v>
      </c>
      <c r="D223" s="80" t="s">
        <v>1197</v>
      </c>
      <c r="E223" s="79">
        <v>5</v>
      </c>
    </row>
    <row r="224" spans="1:5" ht="36">
      <c r="A224" s="78"/>
      <c r="B224" s="508" t="s">
        <v>1181</v>
      </c>
      <c r="C224" s="79">
        <v>480</v>
      </c>
      <c r="D224" s="80" t="s">
        <v>1198</v>
      </c>
      <c r="E224" s="79">
        <v>3</v>
      </c>
    </row>
    <row r="225" spans="1:5" ht="24">
      <c r="A225" s="78"/>
      <c r="B225" s="508" t="s">
        <v>1007</v>
      </c>
      <c r="C225" s="79">
        <v>304</v>
      </c>
      <c r="D225" s="80" t="s">
        <v>1199</v>
      </c>
      <c r="E225" s="79">
        <v>2</v>
      </c>
    </row>
    <row r="226" spans="1:5">
      <c r="A226" s="82"/>
      <c r="B226" s="508" t="s">
        <v>1010</v>
      </c>
      <c r="C226" s="79">
        <v>208</v>
      </c>
      <c r="D226" s="80" t="s">
        <v>1200</v>
      </c>
      <c r="E226" s="79">
        <v>2</v>
      </c>
    </row>
    <row r="227" spans="1:5">
      <c r="A227" s="78"/>
      <c r="B227" s="508" t="s">
        <v>156</v>
      </c>
      <c r="C227" s="79">
        <v>166</v>
      </c>
      <c r="D227" s="80" t="s">
        <v>1201</v>
      </c>
      <c r="E227" s="79">
        <v>1</v>
      </c>
    </row>
    <row r="228" spans="1:5">
      <c r="A228" s="78"/>
      <c r="B228" s="508" t="s">
        <v>157</v>
      </c>
      <c r="C228" s="79">
        <v>128</v>
      </c>
      <c r="D228" s="80" t="s">
        <v>1033</v>
      </c>
      <c r="E228" s="79">
        <v>1</v>
      </c>
    </row>
    <row r="229" spans="1:5">
      <c r="A229" s="78"/>
      <c r="B229" s="508" t="s">
        <v>1012</v>
      </c>
      <c r="C229" s="79">
        <v>93</v>
      </c>
      <c r="D229" s="80" t="s">
        <v>1202</v>
      </c>
      <c r="E229" s="79">
        <v>1</v>
      </c>
    </row>
    <row r="230" spans="1:5" ht="36">
      <c r="A230" s="78" t="s">
        <v>37</v>
      </c>
      <c r="B230" s="508" t="s">
        <v>1203</v>
      </c>
      <c r="C230" s="79">
        <v>1713</v>
      </c>
      <c r="D230" s="80" t="s">
        <v>1204</v>
      </c>
      <c r="E230" s="79">
        <v>6</v>
      </c>
    </row>
    <row r="231" spans="1:5">
      <c r="A231" s="78"/>
      <c r="B231" s="508" t="s">
        <v>1012</v>
      </c>
      <c r="C231" s="79">
        <v>695</v>
      </c>
      <c r="D231" s="80" t="s">
        <v>772</v>
      </c>
      <c r="E231" s="79">
        <v>3</v>
      </c>
    </row>
    <row r="232" spans="1:5">
      <c r="A232" s="78"/>
      <c r="B232" s="508" t="s">
        <v>1025</v>
      </c>
      <c r="C232" s="79">
        <v>613</v>
      </c>
      <c r="D232" s="80" t="s">
        <v>816</v>
      </c>
      <c r="E232" s="79">
        <v>2</v>
      </c>
    </row>
    <row r="233" spans="1:5">
      <c r="A233" s="78"/>
      <c r="B233" s="508" t="s">
        <v>155</v>
      </c>
      <c r="C233" s="79">
        <v>588</v>
      </c>
      <c r="D233" s="80" t="s">
        <v>1205</v>
      </c>
      <c r="E233" s="79">
        <v>2</v>
      </c>
    </row>
    <row r="234" spans="1:5">
      <c r="A234" s="78"/>
      <c r="B234" s="508" t="s">
        <v>1010</v>
      </c>
      <c r="C234" s="79">
        <v>506</v>
      </c>
      <c r="D234" s="80" t="s">
        <v>1206</v>
      </c>
      <c r="E234" s="79">
        <v>2</v>
      </c>
    </row>
    <row r="235" spans="1:5">
      <c r="A235" s="78"/>
      <c r="B235" s="508" t="s">
        <v>1015</v>
      </c>
      <c r="C235" s="79">
        <v>373</v>
      </c>
      <c r="D235" s="80" t="s">
        <v>1207</v>
      </c>
      <c r="E235" s="79">
        <v>1</v>
      </c>
    </row>
    <row r="236" spans="1:5" ht="24">
      <c r="A236" s="78"/>
      <c r="B236" s="508" t="s">
        <v>1208</v>
      </c>
      <c r="C236" s="79">
        <v>201</v>
      </c>
      <c r="D236" s="80" t="s">
        <v>1209</v>
      </c>
      <c r="E236" s="79">
        <v>1</v>
      </c>
    </row>
    <row r="237" spans="1:5">
      <c r="A237" s="78"/>
      <c r="B237" s="508" t="s">
        <v>156</v>
      </c>
      <c r="C237" s="79">
        <v>167</v>
      </c>
      <c r="D237" s="80" t="s">
        <v>1210</v>
      </c>
      <c r="E237" s="79">
        <v>1</v>
      </c>
    </row>
    <row r="238" spans="1:5" ht="24">
      <c r="A238" s="78"/>
      <c r="B238" s="508" t="s">
        <v>1005</v>
      </c>
      <c r="C238" s="79">
        <v>162</v>
      </c>
      <c r="D238" s="80" t="s">
        <v>1211</v>
      </c>
      <c r="E238" s="79">
        <v>1</v>
      </c>
    </row>
    <row r="239" spans="1:5">
      <c r="A239" s="78" t="s">
        <v>38</v>
      </c>
      <c r="B239" s="508" t="s">
        <v>1015</v>
      </c>
      <c r="C239" s="79">
        <v>3612</v>
      </c>
      <c r="D239" s="80" t="s">
        <v>1212</v>
      </c>
      <c r="E239" s="79">
        <v>8</v>
      </c>
    </row>
    <row r="240" spans="1:5" ht="36">
      <c r="A240" s="78"/>
      <c r="B240" s="508" t="s">
        <v>1203</v>
      </c>
      <c r="C240" s="79">
        <v>2826</v>
      </c>
      <c r="D240" s="80" t="s">
        <v>1213</v>
      </c>
      <c r="E240" s="79">
        <v>6</v>
      </c>
    </row>
    <row r="241" spans="1:5">
      <c r="A241" s="78"/>
      <c r="B241" s="508" t="s">
        <v>1010</v>
      </c>
      <c r="C241" s="79">
        <v>2142</v>
      </c>
      <c r="D241" s="80" t="s">
        <v>1214</v>
      </c>
      <c r="E241" s="79">
        <v>5</v>
      </c>
    </row>
    <row r="242" spans="1:5">
      <c r="A242" s="78"/>
      <c r="B242" s="508" t="s">
        <v>155</v>
      </c>
      <c r="C242" s="79">
        <v>1481</v>
      </c>
      <c r="D242" s="80" t="s">
        <v>1215</v>
      </c>
      <c r="E242" s="79">
        <v>3</v>
      </c>
    </row>
    <row r="243" spans="1:5" ht="24">
      <c r="A243" s="78"/>
      <c r="B243" s="508" t="s">
        <v>1007</v>
      </c>
      <c r="C243" s="79">
        <v>997</v>
      </c>
      <c r="D243" s="80" t="s">
        <v>1216</v>
      </c>
      <c r="E243" s="79">
        <v>2</v>
      </c>
    </row>
    <row r="244" spans="1:5" ht="24">
      <c r="A244" s="78"/>
      <c r="B244" s="508" t="s">
        <v>1005</v>
      </c>
      <c r="C244" s="79">
        <v>762</v>
      </c>
      <c r="D244" s="80" t="s">
        <v>1062</v>
      </c>
      <c r="E244" s="79">
        <v>2</v>
      </c>
    </row>
    <row r="245" spans="1:5">
      <c r="A245" s="78"/>
      <c r="B245" s="508" t="s">
        <v>1025</v>
      </c>
      <c r="C245" s="79">
        <v>519</v>
      </c>
      <c r="D245" s="80" t="s">
        <v>1217</v>
      </c>
      <c r="E245" s="79">
        <v>1</v>
      </c>
    </row>
    <row r="246" spans="1:5" ht="36">
      <c r="A246" s="78" t="s">
        <v>39</v>
      </c>
      <c r="B246" s="508" t="s">
        <v>1203</v>
      </c>
      <c r="C246" s="79">
        <v>3899</v>
      </c>
      <c r="D246" s="80" t="s">
        <v>1218</v>
      </c>
      <c r="E246" s="79">
        <v>12</v>
      </c>
    </row>
    <row r="247" spans="1:5">
      <c r="A247" s="78"/>
      <c r="B247" s="508" t="s">
        <v>1010</v>
      </c>
      <c r="C247" s="79">
        <v>1330</v>
      </c>
      <c r="D247" s="80" t="s">
        <v>1219</v>
      </c>
      <c r="E247" s="79">
        <v>4</v>
      </c>
    </row>
    <row r="248" spans="1:5">
      <c r="A248" s="78"/>
      <c r="B248" s="508" t="s">
        <v>155</v>
      </c>
      <c r="C248" s="79">
        <v>1182</v>
      </c>
      <c r="D248" s="80" t="s">
        <v>1220</v>
      </c>
      <c r="E248" s="79">
        <v>3</v>
      </c>
    </row>
    <row r="249" spans="1:5" ht="24">
      <c r="A249" s="78"/>
      <c r="B249" s="508" t="s">
        <v>1005</v>
      </c>
      <c r="C249" s="79">
        <v>998</v>
      </c>
      <c r="D249" s="80" t="s">
        <v>1163</v>
      </c>
      <c r="E249" s="79">
        <v>3</v>
      </c>
    </row>
    <row r="250" spans="1:5">
      <c r="A250" s="78"/>
      <c r="B250" s="508" t="s">
        <v>1012</v>
      </c>
      <c r="C250" s="79">
        <v>851</v>
      </c>
      <c r="D250" s="80" t="s">
        <v>758</v>
      </c>
      <c r="E250" s="79">
        <v>3</v>
      </c>
    </row>
    <row r="251" spans="1:5" ht="36">
      <c r="A251" s="78" t="s">
        <v>40</v>
      </c>
      <c r="B251" s="508" t="s">
        <v>1203</v>
      </c>
      <c r="C251" s="79">
        <v>2563</v>
      </c>
      <c r="D251" s="80" t="s">
        <v>1221</v>
      </c>
      <c r="E251" s="79">
        <v>8</v>
      </c>
    </row>
    <row r="252" spans="1:5">
      <c r="A252" s="78"/>
      <c r="B252" s="508" t="s">
        <v>155</v>
      </c>
      <c r="C252" s="79">
        <v>967</v>
      </c>
      <c r="D252" s="80" t="s">
        <v>1222</v>
      </c>
      <c r="E252" s="79">
        <v>3</v>
      </c>
    </row>
    <row r="253" spans="1:5">
      <c r="A253" s="78"/>
      <c r="B253" s="508" t="s">
        <v>1015</v>
      </c>
      <c r="C253" s="79">
        <v>850</v>
      </c>
      <c r="D253" s="80" t="s">
        <v>1205</v>
      </c>
      <c r="E253" s="79">
        <v>3</v>
      </c>
    </row>
    <row r="254" spans="1:5">
      <c r="A254" s="78"/>
      <c r="B254" s="508" t="s">
        <v>1023</v>
      </c>
      <c r="C254" s="79">
        <v>801</v>
      </c>
      <c r="D254" s="80" t="s">
        <v>1223</v>
      </c>
      <c r="E254" s="79">
        <v>2</v>
      </c>
    </row>
    <row r="255" spans="1:5">
      <c r="A255" s="78"/>
      <c r="B255" s="508" t="s">
        <v>1010</v>
      </c>
      <c r="C255" s="79">
        <v>601</v>
      </c>
      <c r="D255" s="80" t="s">
        <v>815</v>
      </c>
      <c r="E255" s="79">
        <v>2</v>
      </c>
    </row>
    <row r="256" spans="1:5" ht="24">
      <c r="A256" s="78"/>
      <c r="B256" s="508" t="s">
        <v>1007</v>
      </c>
      <c r="C256" s="79">
        <v>318</v>
      </c>
      <c r="D256" s="80" t="s">
        <v>761</v>
      </c>
      <c r="E256" s="79">
        <v>1</v>
      </c>
    </row>
    <row r="257" spans="1:5" ht="24">
      <c r="A257" s="78"/>
      <c r="B257" s="508" t="s">
        <v>1041</v>
      </c>
      <c r="C257" s="79">
        <v>267</v>
      </c>
      <c r="D257" s="80" t="s">
        <v>1085</v>
      </c>
      <c r="E257" s="79">
        <v>1</v>
      </c>
    </row>
    <row r="258" spans="1:5">
      <c r="A258" s="78"/>
      <c r="B258" s="508" t="s">
        <v>1012</v>
      </c>
      <c r="C258" s="79">
        <v>227</v>
      </c>
      <c r="D258" s="80" t="s">
        <v>1224</v>
      </c>
      <c r="E258" s="79">
        <v>1</v>
      </c>
    </row>
    <row r="259" spans="1:5" ht="36">
      <c r="A259" s="78" t="s">
        <v>41</v>
      </c>
      <c r="B259" s="508" t="s">
        <v>1203</v>
      </c>
      <c r="C259" s="79">
        <v>4613</v>
      </c>
      <c r="D259" s="80" t="s">
        <v>1225</v>
      </c>
      <c r="E259" s="79">
        <v>10</v>
      </c>
    </row>
    <row r="260" spans="1:5">
      <c r="A260" s="78"/>
      <c r="B260" s="508" t="s">
        <v>1226</v>
      </c>
      <c r="C260" s="79">
        <v>2415</v>
      </c>
      <c r="D260" s="80" t="s">
        <v>1227</v>
      </c>
      <c r="E260" s="79">
        <v>5</v>
      </c>
    </row>
    <row r="261" spans="1:5">
      <c r="A261" s="78"/>
      <c r="B261" s="508" t="s">
        <v>1010</v>
      </c>
      <c r="C261" s="79">
        <v>1268</v>
      </c>
      <c r="D261" s="80" t="s">
        <v>795</v>
      </c>
      <c r="E261" s="79">
        <v>3</v>
      </c>
    </row>
    <row r="262" spans="1:5" ht="24">
      <c r="A262" s="78"/>
      <c r="B262" s="508" t="s">
        <v>1005</v>
      </c>
      <c r="C262" s="79">
        <v>1169</v>
      </c>
      <c r="D262" s="80" t="s">
        <v>1228</v>
      </c>
      <c r="E262" s="79">
        <v>2</v>
      </c>
    </row>
    <row r="263" spans="1:5">
      <c r="A263" s="78"/>
      <c r="B263" s="508" t="s">
        <v>1025</v>
      </c>
      <c r="C263" s="79">
        <v>1089</v>
      </c>
      <c r="D263" s="80" t="s">
        <v>1229</v>
      </c>
      <c r="E263" s="79">
        <v>2</v>
      </c>
    </row>
    <row r="264" spans="1:5">
      <c r="A264" s="78"/>
      <c r="B264" s="508" t="s">
        <v>155</v>
      </c>
      <c r="C264" s="79">
        <v>860</v>
      </c>
      <c r="D264" s="80" t="s">
        <v>1230</v>
      </c>
      <c r="E264" s="79">
        <v>2</v>
      </c>
    </row>
    <row r="265" spans="1:5" ht="24">
      <c r="A265" s="78"/>
      <c r="B265" s="508" t="s">
        <v>1231</v>
      </c>
      <c r="C265" s="79">
        <v>725</v>
      </c>
      <c r="D265" s="80" t="s">
        <v>812</v>
      </c>
      <c r="E265" s="79">
        <v>2</v>
      </c>
    </row>
    <row r="266" spans="1:5" ht="36">
      <c r="A266" s="78"/>
      <c r="B266" s="508" t="s">
        <v>1232</v>
      </c>
      <c r="C266" s="79">
        <v>124</v>
      </c>
      <c r="D266" s="80" t="s">
        <v>68</v>
      </c>
      <c r="E266" s="79">
        <v>1</v>
      </c>
    </row>
    <row r="267" spans="1:5" ht="36">
      <c r="A267" s="78" t="s">
        <v>42</v>
      </c>
      <c r="B267" s="508" t="s">
        <v>1203</v>
      </c>
      <c r="C267" s="79">
        <v>365</v>
      </c>
      <c r="D267" s="80" t="s">
        <v>927</v>
      </c>
      <c r="E267" s="79">
        <v>4</v>
      </c>
    </row>
    <row r="268" spans="1:5">
      <c r="A268" s="78"/>
      <c r="B268" s="508" t="s">
        <v>1050</v>
      </c>
      <c r="C268" s="79">
        <v>249</v>
      </c>
      <c r="D268" s="80" t="s">
        <v>1233</v>
      </c>
      <c r="E268" s="79">
        <v>2</v>
      </c>
    </row>
    <row r="269" spans="1:5">
      <c r="A269" s="78"/>
      <c r="B269" s="508" t="s">
        <v>1015</v>
      </c>
      <c r="C269" s="79">
        <v>235</v>
      </c>
      <c r="D269" s="80" t="s">
        <v>1234</v>
      </c>
      <c r="E269" s="79">
        <v>2</v>
      </c>
    </row>
    <row r="270" spans="1:5">
      <c r="A270" s="78"/>
      <c r="B270" s="508" t="s">
        <v>156</v>
      </c>
      <c r="C270" s="79">
        <v>79</v>
      </c>
      <c r="D270" s="80" t="s">
        <v>797</v>
      </c>
      <c r="E270" s="79">
        <v>1</v>
      </c>
    </row>
    <row r="271" spans="1:5">
      <c r="A271" s="78"/>
      <c r="B271" s="508" t="s">
        <v>1012</v>
      </c>
      <c r="C271" s="79">
        <v>67</v>
      </c>
      <c r="D271" s="80" t="s">
        <v>1097</v>
      </c>
      <c r="E271" s="79">
        <v>1</v>
      </c>
    </row>
    <row r="272" spans="1:5">
      <c r="A272" s="78"/>
      <c r="B272" s="508" t="s">
        <v>157</v>
      </c>
      <c r="C272" s="79">
        <v>66</v>
      </c>
      <c r="D272" s="80" t="s">
        <v>1235</v>
      </c>
      <c r="E272" s="79">
        <v>1</v>
      </c>
    </row>
    <row r="273" spans="1:5" ht="24">
      <c r="A273" s="78"/>
      <c r="B273" s="508" t="s">
        <v>1082</v>
      </c>
      <c r="C273" s="79">
        <v>62</v>
      </c>
      <c r="D273" s="80" t="s">
        <v>781</v>
      </c>
      <c r="E273" s="79">
        <v>1</v>
      </c>
    </row>
    <row r="274" spans="1:5">
      <c r="A274" s="78"/>
      <c r="B274" s="508" t="s">
        <v>1010</v>
      </c>
      <c r="C274" s="79">
        <v>56</v>
      </c>
      <c r="D274" s="80" t="s">
        <v>822</v>
      </c>
      <c r="E274" s="79">
        <v>1</v>
      </c>
    </row>
    <row r="275" spans="1:5" ht="36">
      <c r="A275" s="78" t="s">
        <v>43</v>
      </c>
      <c r="B275" s="508" t="s">
        <v>1203</v>
      </c>
      <c r="C275" s="79">
        <v>617</v>
      </c>
      <c r="D275" s="80" t="s">
        <v>1236</v>
      </c>
      <c r="E275" s="79">
        <v>4</v>
      </c>
    </row>
    <row r="276" spans="1:5">
      <c r="A276" s="78"/>
      <c r="B276" s="508" t="s">
        <v>1015</v>
      </c>
      <c r="C276" s="79">
        <v>318</v>
      </c>
      <c r="D276" s="80" t="s">
        <v>1237</v>
      </c>
      <c r="E276" s="79">
        <v>2</v>
      </c>
    </row>
    <row r="277" spans="1:5">
      <c r="A277" s="78"/>
      <c r="B277" s="508" t="s">
        <v>156</v>
      </c>
      <c r="C277" s="79">
        <v>308</v>
      </c>
      <c r="D277" s="80" t="s">
        <v>1238</v>
      </c>
      <c r="E277" s="79">
        <v>2</v>
      </c>
    </row>
    <row r="278" spans="1:5">
      <c r="A278" s="78"/>
      <c r="B278" s="508" t="s">
        <v>1010</v>
      </c>
      <c r="C278" s="79">
        <v>300</v>
      </c>
      <c r="D278" s="80" t="s">
        <v>825</v>
      </c>
      <c r="E278" s="79">
        <v>2</v>
      </c>
    </row>
    <row r="279" spans="1:5">
      <c r="A279" s="78"/>
      <c r="B279" s="508" t="s">
        <v>1025</v>
      </c>
      <c r="C279" s="79">
        <v>300</v>
      </c>
      <c r="D279" s="80" t="s">
        <v>825</v>
      </c>
      <c r="E279" s="79">
        <v>2</v>
      </c>
    </row>
    <row r="280" spans="1:5">
      <c r="A280" s="78"/>
      <c r="B280" s="508" t="s">
        <v>1012</v>
      </c>
      <c r="C280" s="79">
        <v>141</v>
      </c>
      <c r="D280" s="80" t="s">
        <v>1055</v>
      </c>
      <c r="E280" s="79">
        <v>1</v>
      </c>
    </row>
    <row r="281" spans="1:5">
      <c r="A281" s="78"/>
      <c r="B281" s="508" t="s">
        <v>157</v>
      </c>
      <c r="C281" s="79">
        <v>96</v>
      </c>
      <c r="D281" s="80" t="s">
        <v>753</v>
      </c>
      <c r="E281" s="79">
        <v>1</v>
      </c>
    </row>
    <row r="282" spans="1:5">
      <c r="A282" s="78"/>
      <c r="B282" s="508" t="s">
        <v>155</v>
      </c>
      <c r="C282" s="79">
        <v>91</v>
      </c>
      <c r="D282" s="80" t="s">
        <v>756</v>
      </c>
      <c r="E282" s="79">
        <v>1</v>
      </c>
    </row>
    <row r="283" spans="1:5" ht="36">
      <c r="A283" s="78" t="s">
        <v>44</v>
      </c>
      <c r="B283" s="508" t="s">
        <v>1003</v>
      </c>
      <c r="C283" s="79">
        <v>497</v>
      </c>
      <c r="D283" s="80" t="s">
        <v>1239</v>
      </c>
      <c r="E283" s="79">
        <v>5</v>
      </c>
    </row>
    <row r="284" spans="1:5">
      <c r="A284" s="78"/>
      <c r="B284" s="508" t="s">
        <v>1010</v>
      </c>
      <c r="C284" s="79">
        <v>435</v>
      </c>
      <c r="D284" s="80" t="s">
        <v>1240</v>
      </c>
      <c r="E284" s="79">
        <v>4</v>
      </c>
    </row>
    <row r="285" spans="1:5" ht="24">
      <c r="A285" s="78"/>
      <c r="B285" s="508" t="s">
        <v>1005</v>
      </c>
      <c r="C285" s="79">
        <v>273</v>
      </c>
      <c r="D285" s="80" t="s">
        <v>1241</v>
      </c>
      <c r="E285" s="79">
        <v>2</v>
      </c>
    </row>
    <row r="286" spans="1:5">
      <c r="A286" s="78"/>
      <c r="B286" s="508" t="s">
        <v>155</v>
      </c>
      <c r="C286" s="79">
        <v>207</v>
      </c>
      <c r="D286" s="80" t="s">
        <v>1242</v>
      </c>
      <c r="E286" s="79">
        <v>2</v>
      </c>
    </row>
    <row r="287" spans="1:5">
      <c r="A287" s="78"/>
      <c r="B287" s="508" t="s">
        <v>156</v>
      </c>
      <c r="C287" s="79">
        <v>114</v>
      </c>
      <c r="D287" s="80" t="s">
        <v>788</v>
      </c>
      <c r="E287" s="79">
        <v>1</v>
      </c>
    </row>
    <row r="288" spans="1:5">
      <c r="A288" s="78"/>
      <c r="B288" s="508" t="s">
        <v>1012</v>
      </c>
      <c r="C288" s="79">
        <v>74</v>
      </c>
      <c r="D288" s="80" t="s">
        <v>822</v>
      </c>
      <c r="E288" s="79">
        <v>1</v>
      </c>
    </row>
    <row r="289" spans="1:5" ht="36">
      <c r="A289" s="78" t="s">
        <v>23</v>
      </c>
      <c r="B289" s="508" t="s">
        <v>1003</v>
      </c>
      <c r="C289" s="79">
        <v>3175</v>
      </c>
      <c r="D289" s="80" t="s">
        <v>1243</v>
      </c>
      <c r="E289" s="79">
        <v>7</v>
      </c>
    </row>
    <row r="290" spans="1:5">
      <c r="A290" s="78"/>
      <c r="B290" s="508" t="s">
        <v>1012</v>
      </c>
      <c r="C290" s="79">
        <v>2083</v>
      </c>
      <c r="D290" s="80" t="s">
        <v>1244</v>
      </c>
      <c r="E290" s="79">
        <v>4</v>
      </c>
    </row>
    <row r="291" spans="1:5">
      <c r="A291" s="78"/>
      <c r="B291" s="508" t="s">
        <v>1010</v>
      </c>
      <c r="C291" s="79">
        <v>2014</v>
      </c>
      <c r="D291" s="80" t="s">
        <v>1245</v>
      </c>
      <c r="E291" s="79">
        <v>4</v>
      </c>
    </row>
    <row r="292" spans="1:5">
      <c r="A292" s="78"/>
      <c r="B292" s="508" t="s">
        <v>1015</v>
      </c>
      <c r="C292" s="79">
        <v>1806</v>
      </c>
      <c r="D292" s="80" t="s">
        <v>1246</v>
      </c>
      <c r="E292" s="79">
        <v>4</v>
      </c>
    </row>
    <row r="293" spans="1:5" ht="24">
      <c r="A293" s="78"/>
      <c r="B293" s="508" t="s">
        <v>1005</v>
      </c>
      <c r="C293" s="79">
        <v>1138</v>
      </c>
      <c r="D293" s="80" t="s">
        <v>1247</v>
      </c>
      <c r="E293" s="79">
        <v>2</v>
      </c>
    </row>
    <row r="294" spans="1:5" ht="24">
      <c r="A294" s="78"/>
      <c r="B294" s="508" t="s">
        <v>1007</v>
      </c>
      <c r="C294" s="79">
        <v>748</v>
      </c>
      <c r="D294" s="80" t="s">
        <v>1248</v>
      </c>
      <c r="E294" s="79">
        <v>2</v>
      </c>
    </row>
    <row r="295" spans="1:5">
      <c r="A295" s="78"/>
      <c r="B295" s="508" t="s">
        <v>156</v>
      </c>
      <c r="C295" s="79">
        <v>681</v>
      </c>
      <c r="D295" s="80" t="s">
        <v>1249</v>
      </c>
      <c r="E295" s="79">
        <v>1</v>
      </c>
    </row>
    <row r="296" spans="1:5">
      <c r="A296" s="78"/>
      <c r="B296" s="508" t="s">
        <v>157</v>
      </c>
      <c r="C296" s="79">
        <v>654</v>
      </c>
      <c r="D296" s="80" t="s">
        <v>1024</v>
      </c>
      <c r="E296" s="79">
        <v>1</v>
      </c>
    </row>
    <row r="297" spans="1:5" ht="24">
      <c r="A297" s="78" t="s">
        <v>45</v>
      </c>
      <c r="B297" s="508" t="s">
        <v>1250</v>
      </c>
      <c r="C297" s="79">
        <v>434</v>
      </c>
      <c r="D297" s="80" t="s">
        <v>1251</v>
      </c>
      <c r="E297" s="79">
        <v>2</v>
      </c>
    </row>
    <row r="298" spans="1:5">
      <c r="A298" s="78"/>
      <c r="B298" s="508" t="s">
        <v>155</v>
      </c>
      <c r="C298" s="79">
        <v>397</v>
      </c>
      <c r="D298" s="80" t="s">
        <v>1252</v>
      </c>
      <c r="E298" s="79">
        <v>2</v>
      </c>
    </row>
    <row r="299" spans="1:5">
      <c r="A299" s="78"/>
      <c r="B299" s="508" t="s">
        <v>1010</v>
      </c>
      <c r="C299" s="79">
        <v>379</v>
      </c>
      <c r="D299" s="80" t="s">
        <v>1253</v>
      </c>
      <c r="E299" s="79">
        <v>2</v>
      </c>
    </row>
    <row r="300" spans="1:5" ht="36">
      <c r="A300" s="78"/>
      <c r="B300" s="508" t="s">
        <v>1003</v>
      </c>
      <c r="C300" s="79">
        <v>301</v>
      </c>
      <c r="D300" s="80" t="s">
        <v>1254</v>
      </c>
      <c r="E300" s="79">
        <v>1</v>
      </c>
    </row>
    <row r="301" spans="1:5">
      <c r="A301" s="78"/>
      <c r="B301" s="508" t="s">
        <v>156</v>
      </c>
      <c r="C301" s="79">
        <v>194</v>
      </c>
      <c r="D301" s="80" t="s">
        <v>1255</v>
      </c>
      <c r="E301" s="79">
        <v>1</v>
      </c>
    </row>
    <row r="302" spans="1:5" ht="24">
      <c r="A302" s="78"/>
      <c r="B302" s="508" t="s">
        <v>1256</v>
      </c>
      <c r="C302" s="79">
        <v>138</v>
      </c>
      <c r="D302" s="80" t="s">
        <v>1257</v>
      </c>
      <c r="E302" s="79">
        <v>1</v>
      </c>
    </row>
    <row r="303" spans="1:5" ht="24">
      <c r="A303" s="78"/>
      <c r="B303" s="508" t="s">
        <v>1258</v>
      </c>
      <c r="C303" s="79">
        <v>137</v>
      </c>
      <c r="D303" s="80" t="s">
        <v>1259</v>
      </c>
      <c r="E303" s="79">
        <v>1</v>
      </c>
    </row>
    <row r="304" spans="1:5" ht="24">
      <c r="A304" s="78"/>
      <c r="B304" s="508" t="s">
        <v>1041</v>
      </c>
      <c r="C304" s="79">
        <v>133</v>
      </c>
      <c r="D304" s="80" t="s">
        <v>1260</v>
      </c>
      <c r="E304" s="79">
        <v>1</v>
      </c>
    </row>
    <row r="305" spans="1:5">
      <c r="A305" s="78"/>
      <c r="B305" s="508" t="s">
        <v>1012</v>
      </c>
      <c r="C305" s="79">
        <v>131</v>
      </c>
      <c r="D305" s="80" t="s">
        <v>798</v>
      </c>
      <c r="E305" s="79">
        <v>1</v>
      </c>
    </row>
    <row r="306" spans="1:5">
      <c r="A306" s="78"/>
      <c r="B306" s="508" t="s">
        <v>1261</v>
      </c>
      <c r="C306" s="79">
        <v>124</v>
      </c>
      <c r="D306" s="80" t="s">
        <v>1262</v>
      </c>
      <c r="E306" s="79">
        <v>1</v>
      </c>
    </row>
    <row r="307" spans="1:5">
      <c r="A307" s="78"/>
      <c r="B307" s="508" t="s">
        <v>1015</v>
      </c>
      <c r="C307" s="79">
        <v>117</v>
      </c>
      <c r="D307" s="80" t="s">
        <v>1263</v>
      </c>
      <c r="E307" s="79">
        <v>1</v>
      </c>
    </row>
    <row r="308" spans="1:5" ht="24">
      <c r="A308" s="78"/>
      <c r="B308" s="508" t="s">
        <v>1005</v>
      </c>
      <c r="C308" s="79">
        <v>110</v>
      </c>
      <c r="D308" s="80" t="s">
        <v>802</v>
      </c>
      <c r="E308" s="79">
        <v>1</v>
      </c>
    </row>
    <row r="309" spans="1:5">
      <c r="A309" s="78" t="s">
        <v>46</v>
      </c>
      <c r="B309" s="508" t="s">
        <v>1010</v>
      </c>
      <c r="C309" s="79">
        <v>203</v>
      </c>
      <c r="D309" s="80" t="s">
        <v>1264</v>
      </c>
      <c r="E309" s="79">
        <v>4</v>
      </c>
    </row>
    <row r="310" spans="1:5" ht="36">
      <c r="A310" s="78"/>
      <c r="B310" s="508" t="s">
        <v>1003</v>
      </c>
      <c r="C310" s="79">
        <v>203</v>
      </c>
      <c r="D310" s="80" t="s">
        <v>1264</v>
      </c>
      <c r="E310" s="79">
        <v>3</v>
      </c>
    </row>
    <row r="311" spans="1:5">
      <c r="A311" s="78"/>
      <c r="B311" s="508" t="s">
        <v>1012</v>
      </c>
      <c r="C311" s="79">
        <v>174</v>
      </c>
      <c r="D311" s="80" t="s">
        <v>1265</v>
      </c>
      <c r="E311" s="79">
        <v>3</v>
      </c>
    </row>
    <row r="312" spans="1:5">
      <c r="A312" s="78"/>
      <c r="B312" s="508" t="s">
        <v>1015</v>
      </c>
      <c r="C312" s="79">
        <v>76</v>
      </c>
      <c r="D312" s="80" t="s">
        <v>1266</v>
      </c>
      <c r="E312" s="79">
        <v>1</v>
      </c>
    </row>
    <row r="313" spans="1:5" ht="24">
      <c r="A313" s="78"/>
      <c r="B313" s="508" t="s">
        <v>1267</v>
      </c>
      <c r="C313" s="79">
        <v>32</v>
      </c>
      <c r="D313" s="80" t="s">
        <v>820</v>
      </c>
      <c r="E313" s="79">
        <v>1</v>
      </c>
    </row>
    <row r="314" spans="1:5">
      <c r="A314" s="78"/>
      <c r="B314" s="508" t="s">
        <v>155</v>
      </c>
      <c r="C314" s="79">
        <v>30</v>
      </c>
      <c r="D314" s="80" t="s">
        <v>1167</v>
      </c>
      <c r="E314" s="79">
        <v>1</v>
      </c>
    </row>
    <row r="315" spans="1:5" ht="36">
      <c r="A315" s="78" t="s">
        <v>47</v>
      </c>
      <c r="B315" s="508" t="s">
        <v>1003</v>
      </c>
      <c r="C315" s="79">
        <v>1243</v>
      </c>
      <c r="D315" s="80" t="s">
        <v>1268</v>
      </c>
      <c r="E315" s="79">
        <v>6</v>
      </c>
    </row>
    <row r="316" spans="1:5">
      <c r="A316" s="78"/>
      <c r="B316" s="508" t="s">
        <v>1010</v>
      </c>
      <c r="C316" s="79">
        <v>521</v>
      </c>
      <c r="D316" s="80" t="s">
        <v>1269</v>
      </c>
      <c r="E316" s="79">
        <v>2</v>
      </c>
    </row>
    <row r="317" spans="1:5">
      <c r="A317" s="78"/>
      <c r="B317" s="508" t="s">
        <v>1015</v>
      </c>
      <c r="C317" s="79">
        <v>452</v>
      </c>
      <c r="D317" s="80" t="s">
        <v>1270</v>
      </c>
      <c r="E317" s="79">
        <v>2</v>
      </c>
    </row>
    <row r="318" spans="1:5">
      <c r="A318" s="620"/>
      <c r="B318" s="508" t="s">
        <v>157</v>
      </c>
      <c r="C318" s="79">
        <v>378</v>
      </c>
      <c r="D318" s="80" t="s">
        <v>1271</v>
      </c>
      <c r="E318" s="79">
        <v>2</v>
      </c>
    </row>
    <row r="319" spans="1:5">
      <c r="A319" s="78"/>
      <c r="B319" s="508" t="s">
        <v>155</v>
      </c>
      <c r="C319" s="79">
        <v>357</v>
      </c>
      <c r="D319" s="80" t="s">
        <v>799</v>
      </c>
      <c r="E319" s="79">
        <v>2</v>
      </c>
    </row>
    <row r="320" spans="1:5">
      <c r="A320" s="78"/>
      <c r="B320" s="508" t="s">
        <v>156</v>
      </c>
      <c r="C320" s="79">
        <v>283</v>
      </c>
      <c r="D320" s="80" t="s">
        <v>1272</v>
      </c>
      <c r="E320" s="79">
        <v>1</v>
      </c>
    </row>
    <row r="321" spans="1:5" ht="24">
      <c r="A321" s="78"/>
      <c r="B321" s="508" t="s">
        <v>1007</v>
      </c>
      <c r="C321" s="79">
        <v>149</v>
      </c>
      <c r="D321" s="80" t="s">
        <v>1273</v>
      </c>
      <c r="E321" s="79">
        <v>1</v>
      </c>
    </row>
    <row r="322" spans="1:5" ht="24">
      <c r="A322" s="78"/>
      <c r="B322" s="508" t="s">
        <v>1005</v>
      </c>
      <c r="C322" s="79">
        <v>121</v>
      </c>
      <c r="D322" s="80" t="s">
        <v>823</v>
      </c>
      <c r="E322" s="79">
        <v>1</v>
      </c>
    </row>
    <row r="323" spans="1:5" ht="36">
      <c r="A323" s="185" t="s">
        <v>48</v>
      </c>
      <c r="B323" s="508" t="s">
        <v>1003</v>
      </c>
      <c r="C323" s="79">
        <v>8326</v>
      </c>
      <c r="D323" s="80" t="s">
        <v>1274</v>
      </c>
      <c r="E323" s="79">
        <v>8</v>
      </c>
    </row>
    <row r="324" spans="1:5">
      <c r="A324" s="78"/>
      <c r="B324" s="508" t="s">
        <v>1010</v>
      </c>
      <c r="C324" s="79">
        <v>7092</v>
      </c>
      <c r="D324" s="80" t="s">
        <v>1275</v>
      </c>
      <c r="E324" s="79">
        <v>6</v>
      </c>
    </row>
    <row r="325" spans="1:5">
      <c r="A325" s="78"/>
      <c r="B325" s="508" t="s">
        <v>1015</v>
      </c>
      <c r="C325" s="79">
        <v>3175</v>
      </c>
      <c r="D325" s="80" t="s">
        <v>1276</v>
      </c>
      <c r="E325" s="79">
        <v>3</v>
      </c>
    </row>
    <row r="326" spans="1:5">
      <c r="A326" s="78"/>
      <c r="B326" s="508" t="s">
        <v>1277</v>
      </c>
      <c r="C326" s="79">
        <v>2368</v>
      </c>
      <c r="D326" s="80" t="s">
        <v>1096</v>
      </c>
      <c r="E326" s="79">
        <v>2</v>
      </c>
    </row>
    <row r="327" spans="1:5">
      <c r="A327" s="78"/>
      <c r="B327" s="508" t="s">
        <v>1025</v>
      </c>
      <c r="C327" s="79">
        <v>2336</v>
      </c>
      <c r="D327" s="80" t="s">
        <v>1230</v>
      </c>
      <c r="E327" s="79">
        <v>2</v>
      </c>
    </row>
    <row r="328" spans="1:5">
      <c r="A328" s="78"/>
      <c r="B328" s="508" t="s">
        <v>156</v>
      </c>
      <c r="C328" s="79">
        <v>2022</v>
      </c>
      <c r="D328" s="80" t="s">
        <v>1278</v>
      </c>
      <c r="E328" s="79">
        <v>2</v>
      </c>
    </row>
    <row r="329" spans="1:5" ht="24">
      <c r="A329" s="78"/>
      <c r="B329" s="508" t="s">
        <v>1007</v>
      </c>
      <c r="C329" s="79">
        <v>2016</v>
      </c>
      <c r="D329" s="80" t="s">
        <v>1279</v>
      </c>
      <c r="E329" s="79">
        <v>2</v>
      </c>
    </row>
    <row r="330" spans="1:5">
      <c r="A330" s="78"/>
      <c r="B330" s="508" t="s">
        <v>155</v>
      </c>
      <c r="C330" s="79">
        <v>1882</v>
      </c>
      <c r="D330" s="80" t="s">
        <v>1067</v>
      </c>
      <c r="E330" s="79">
        <v>2</v>
      </c>
    </row>
    <row r="331" spans="1:5" ht="24">
      <c r="A331" s="78"/>
      <c r="B331" s="508" t="s">
        <v>1005</v>
      </c>
      <c r="C331" s="79">
        <v>1822</v>
      </c>
      <c r="D331" s="80" t="s">
        <v>1249</v>
      </c>
      <c r="E331" s="79">
        <v>2</v>
      </c>
    </row>
    <row r="332" spans="1:5" ht="24">
      <c r="A332" s="78"/>
      <c r="B332" s="508" t="s">
        <v>1280</v>
      </c>
      <c r="C332" s="79">
        <v>1091</v>
      </c>
      <c r="D332" s="80" t="s">
        <v>789</v>
      </c>
      <c r="E332" s="79">
        <v>1</v>
      </c>
    </row>
    <row r="333" spans="1:5" ht="36">
      <c r="A333" s="78"/>
      <c r="B333" s="508" t="s">
        <v>1281</v>
      </c>
      <c r="C333" s="79">
        <v>260</v>
      </c>
      <c r="D333" s="80" t="s">
        <v>68</v>
      </c>
      <c r="E333" s="79">
        <v>1</v>
      </c>
    </row>
    <row r="334" spans="1:5" ht="36">
      <c r="A334" s="78" t="s">
        <v>49</v>
      </c>
      <c r="B334" s="508" t="s">
        <v>1003</v>
      </c>
      <c r="C334" s="79">
        <v>5667</v>
      </c>
      <c r="D334" s="80" t="s">
        <v>1282</v>
      </c>
      <c r="E334" s="79">
        <v>11</v>
      </c>
    </row>
    <row r="335" spans="1:5">
      <c r="A335" s="78"/>
      <c r="B335" s="508" t="s">
        <v>1015</v>
      </c>
      <c r="C335" s="79">
        <v>4301</v>
      </c>
      <c r="D335" s="80" t="s">
        <v>1283</v>
      </c>
      <c r="E335" s="79">
        <v>9</v>
      </c>
    </row>
    <row r="336" spans="1:5">
      <c r="A336" s="78"/>
      <c r="B336" s="508" t="s">
        <v>1010</v>
      </c>
      <c r="C336" s="79">
        <v>1734</v>
      </c>
      <c r="D336" s="80" t="s">
        <v>1284</v>
      </c>
      <c r="E336" s="79">
        <v>3</v>
      </c>
    </row>
    <row r="337" spans="1:5">
      <c r="A337" s="78"/>
      <c r="B337" s="508" t="s">
        <v>157</v>
      </c>
      <c r="C337" s="79">
        <v>791</v>
      </c>
      <c r="D337" s="80" t="s">
        <v>1285</v>
      </c>
      <c r="E337" s="79">
        <v>2</v>
      </c>
    </row>
    <row r="338" spans="1:5" ht="24">
      <c r="A338" s="78"/>
      <c r="B338" s="508" t="s">
        <v>1041</v>
      </c>
      <c r="C338" s="79">
        <v>705</v>
      </c>
      <c r="D338" s="80" t="s">
        <v>1098</v>
      </c>
      <c r="E338" s="79">
        <v>1</v>
      </c>
    </row>
    <row r="339" spans="1:5">
      <c r="A339" s="78"/>
      <c r="B339" s="508" t="s">
        <v>1012</v>
      </c>
      <c r="C339" s="79">
        <v>534</v>
      </c>
      <c r="D339" s="80" t="s">
        <v>830</v>
      </c>
      <c r="E339" s="79">
        <v>1</v>
      </c>
    </row>
    <row r="340" spans="1:5">
      <c r="A340" s="78"/>
      <c r="B340" s="508" t="s">
        <v>1286</v>
      </c>
      <c r="C340" s="79">
        <v>483</v>
      </c>
      <c r="D340" s="80" t="s">
        <v>769</v>
      </c>
      <c r="E340" s="79">
        <v>1</v>
      </c>
    </row>
    <row r="341" spans="1:5" ht="24">
      <c r="A341" s="78"/>
      <c r="B341" s="508" t="s">
        <v>1287</v>
      </c>
      <c r="C341" s="79">
        <v>158</v>
      </c>
      <c r="D341" s="80" t="s">
        <v>68</v>
      </c>
      <c r="E341" s="79">
        <v>1</v>
      </c>
    </row>
    <row r="342" spans="1:5" ht="36">
      <c r="A342" s="78" t="s">
        <v>50</v>
      </c>
      <c r="B342" s="508" t="s">
        <v>1003</v>
      </c>
      <c r="C342" s="79">
        <v>2748</v>
      </c>
      <c r="D342" s="80" t="s">
        <v>1288</v>
      </c>
      <c r="E342" s="79">
        <v>13</v>
      </c>
    </row>
    <row r="343" spans="1:5">
      <c r="A343" s="78"/>
      <c r="B343" s="508" t="s">
        <v>1015</v>
      </c>
      <c r="C343" s="79">
        <v>596</v>
      </c>
      <c r="D343" s="80" t="s">
        <v>1289</v>
      </c>
      <c r="E343" s="79">
        <v>3</v>
      </c>
    </row>
    <row r="344" spans="1:5">
      <c r="A344" s="78"/>
      <c r="B344" s="508" t="s">
        <v>1290</v>
      </c>
      <c r="C344" s="79">
        <v>284</v>
      </c>
      <c r="D344" s="80" t="s">
        <v>1291</v>
      </c>
      <c r="E344" s="79">
        <v>1</v>
      </c>
    </row>
    <row r="345" spans="1:5" ht="36">
      <c r="A345" s="78" t="s">
        <v>51</v>
      </c>
      <c r="B345" s="508" t="s">
        <v>1003</v>
      </c>
      <c r="C345" s="79">
        <v>2689</v>
      </c>
      <c r="D345" s="80" t="s">
        <v>1292</v>
      </c>
      <c r="E345" s="79">
        <v>8</v>
      </c>
    </row>
    <row r="346" spans="1:5">
      <c r="A346" s="78"/>
      <c r="B346" s="508" t="s">
        <v>1015</v>
      </c>
      <c r="C346" s="79">
        <v>1666</v>
      </c>
      <c r="D346" s="80" t="s">
        <v>1293</v>
      </c>
      <c r="E346" s="79">
        <v>5</v>
      </c>
    </row>
    <row r="347" spans="1:5" ht="24">
      <c r="A347" s="78"/>
      <c r="B347" s="508" t="s">
        <v>1005</v>
      </c>
      <c r="C347" s="79">
        <v>705</v>
      </c>
      <c r="D347" s="80" t="s">
        <v>1294</v>
      </c>
      <c r="E347" s="79">
        <v>2</v>
      </c>
    </row>
    <row r="348" spans="1:5">
      <c r="A348" s="78"/>
      <c r="B348" s="508" t="s">
        <v>1010</v>
      </c>
      <c r="C348" s="79">
        <v>669</v>
      </c>
      <c r="D348" s="80" t="s">
        <v>1295</v>
      </c>
      <c r="E348" s="79">
        <v>2</v>
      </c>
    </row>
    <row r="349" spans="1:5">
      <c r="A349" s="78"/>
      <c r="B349" s="508" t="s">
        <v>1012</v>
      </c>
      <c r="C349" s="79">
        <v>271</v>
      </c>
      <c r="D349" s="80" t="s">
        <v>749</v>
      </c>
      <c r="E349" s="79">
        <v>1</v>
      </c>
    </row>
    <row r="350" spans="1:5">
      <c r="A350" s="78"/>
      <c r="B350" s="508" t="s">
        <v>156</v>
      </c>
      <c r="C350" s="79">
        <v>244</v>
      </c>
      <c r="D350" s="80" t="s">
        <v>805</v>
      </c>
      <c r="E350" s="79">
        <v>1</v>
      </c>
    </row>
    <row r="351" spans="1:5" ht="36">
      <c r="A351" s="78" t="s">
        <v>52</v>
      </c>
      <c r="B351" s="508" t="s">
        <v>1003</v>
      </c>
      <c r="C351" s="79">
        <v>1247</v>
      </c>
      <c r="D351" s="80" t="s">
        <v>1296</v>
      </c>
      <c r="E351" s="79">
        <v>5</v>
      </c>
    </row>
    <row r="352" spans="1:5">
      <c r="A352" s="78"/>
      <c r="B352" s="508" t="s">
        <v>156</v>
      </c>
      <c r="C352" s="79">
        <v>595</v>
      </c>
      <c r="D352" s="80" t="s">
        <v>1297</v>
      </c>
      <c r="E352" s="79">
        <v>2</v>
      </c>
    </row>
    <row r="353" spans="1:5" ht="24">
      <c r="A353" s="78"/>
      <c r="B353" s="508" t="s">
        <v>1005</v>
      </c>
      <c r="C353" s="79">
        <v>422</v>
      </c>
      <c r="D353" s="80" t="s">
        <v>1298</v>
      </c>
      <c r="E353" s="79">
        <v>2</v>
      </c>
    </row>
    <row r="354" spans="1:5">
      <c r="A354" s="78"/>
      <c r="B354" s="508" t="s">
        <v>1010</v>
      </c>
      <c r="C354" s="79">
        <v>381</v>
      </c>
      <c r="D354" s="80" t="s">
        <v>1299</v>
      </c>
      <c r="E354" s="79">
        <v>2</v>
      </c>
    </row>
    <row r="355" spans="1:5">
      <c r="A355" s="78"/>
      <c r="B355" s="508" t="s">
        <v>1015</v>
      </c>
      <c r="C355" s="79">
        <v>361</v>
      </c>
      <c r="D355" s="80" t="s">
        <v>1300</v>
      </c>
      <c r="E355" s="79">
        <v>2</v>
      </c>
    </row>
    <row r="356" spans="1:5" ht="24">
      <c r="A356" s="78"/>
      <c r="B356" s="508" t="s">
        <v>1041</v>
      </c>
      <c r="C356" s="79">
        <v>224</v>
      </c>
      <c r="D356" s="80" t="s">
        <v>1301</v>
      </c>
      <c r="E356" s="79">
        <v>1</v>
      </c>
    </row>
    <row r="357" spans="1:5">
      <c r="A357" s="78"/>
      <c r="B357" s="508" t="s">
        <v>1012</v>
      </c>
      <c r="C357" s="79">
        <v>218</v>
      </c>
      <c r="D357" s="80" t="s">
        <v>771</v>
      </c>
      <c r="E357" s="79">
        <v>1</v>
      </c>
    </row>
    <row r="358" spans="1:5" ht="24">
      <c r="A358" s="78"/>
      <c r="B358" s="508" t="s">
        <v>1007</v>
      </c>
      <c r="C358" s="79">
        <v>194</v>
      </c>
      <c r="D358" s="80" t="s">
        <v>1302</v>
      </c>
      <c r="E358" s="79">
        <v>1</v>
      </c>
    </row>
    <row r="359" spans="1:5">
      <c r="A359" s="78"/>
      <c r="B359" s="508" t="s">
        <v>155</v>
      </c>
      <c r="C359" s="79">
        <v>164</v>
      </c>
      <c r="D359" s="80" t="s">
        <v>1303</v>
      </c>
      <c r="E359" s="79">
        <v>1</v>
      </c>
    </row>
    <row r="360" spans="1:5" ht="36">
      <c r="A360" s="78" t="s">
        <v>24</v>
      </c>
      <c r="B360" s="508" t="s">
        <v>1003</v>
      </c>
      <c r="C360" s="79">
        <v>2128</v>
      </c>
      <c r="D360" s="80" t="s">
        <v>1304</v>
      </c>
      <c r="E360" s="79">
        <v>7</v>
      </c>
    </row>
    <row r="361" spans="1:5">
      <c r="A361" s="78"/>
      <c r="B361" s="508" t="s">
        <v>1015</v>
      </c>
      <c r="C361" s="79">
        <v>1724</v>
      </c>
      <c r="D361" s="80" t="s">
        <v>1305</v>
      </c>
      <c r="E361" s="79">
        <v>5</v>
      </c>
    </row>
    <row r="362" spans="1:5">
      <c r="A362" s="78"/>
      <c r="B362" s="508" t="s">
        <v>1010</v>
      </c>
      <c r="C362" s="79">
        <v>1081</v>
      </c>
      <c r="D362" s="80" t="s">
        <v>1306</v>
      </c>
      <c r="E362" s="79">
        <v>3</v>
      </c>
    </row>
    <row r="363" spans="1:5">
      <c r="A363" s="78"/>
      <c r="B363" s="508" t="s">
        <v>1012</v>
      </c>
      <c r="C363" s="79">
        <v>519</v>
      </c>
      <c r="D363" s="80" t="s">
        <v>1291</v>
      </c>
      <c r="E363" s="79">
        <v>2</v>
      </c>
    </row>
    <row r="364" spans="1:5" ht="24">
      <c r="A364" s="78"/>
      <c r="B364" s="508" t="s">
        <v>1005</v>
      </c>
      <c r="C364" s="79">
        <v>505</v>
      </c>
      <c r="D364" s="80" t="s">
        <v>1089</v>
      </c>
      <c r="E364" s="79">
        <v>2</v>
      </c>
    </row>
    <row r="365" spans="1:5">
      <c r="A365" s="78"/>
      <c r="B365" s="508" t="s">
        <v>156</v>
      </c>
      <c r="C365" s="79">
        <v>368</v>
      </c>
      <c r="D365" s="80" t="s">
        <v>752</v>
      </c>
      <c r="E365" s="79">
        <v>1</v>
      </c>
    </row>
    <row r="366" spans="1:5" ht="36">
      <c r="A366" s="78"/>
      <c r="B366" s="508" t="s">
        <v>1307</v>
      </c>
      <c r="C366" s="79">
        <v>133</v>
      </c>
      <c r="D366" s="80" t="s">
        <v>68</v>
      </c>
      <c r="E366" s="79">
        <v>1</v>
      </c>
    </row>
    <row r="367" spans="1:5" ht="36">
      <c r="A367" s="78" t="s">
        <v>53</v>
      </c>
      <c r="B367" s="508" t="s">
        <v>1003</v>
      </c>
      <c r="C367" s="79">
        <v>4415</v>
      </c>
      <c r="D367" s="80" t="s">
        <v>1308</v>
      </c>
      <c r="E367" s="79">
        <v>12</v>
      </c>
    </row>
    <row r="368" spans="1:5">
      <c r="A368" s="78"/>
      <c r="B368" s="508" t="s">
        <v>1010</v>
      </c>
      <c r="C368" s="79">
        <v>1321</v>
      </c>
      <c r="D368" s="80" t="s">
        <v>1309</v>
      </c>
      <c r="E368" s="79">
        <v>3</v>
      </c>
    </row>
    <row r="369" spans="1:5" ht="24">
      <c r="A369" s="78"/>
      <c r="B369" s="508" t="s">
        <v>1005</v>
      </c>
      <c r="C369" s="79">
        <v>1260</v>
      </c>
      <c r="D369" s="80" t="s">
        <v>1310</v>
      </c>
      <c r="E369" s="79">
        <v>3</v>
      </c>
    </row>
    <row r="370" spans="1:5">
      <c r="A370" s="82"/>
      <c r="B370" s="508" t="s">
        <v>1015</v>
      </c>
      <c r="C370" s="79">
        <v>1186</v>
      </c>
      <c r="D370" s="80" t="s">
        <v>767</v>
      </c>
      <c r="E370" s="79">
        <v>3</v>
      </c>
    </row>
    <row r="371" spans="1:5">
      <c r="A371" s="82"/>
      <c r="B371" s="508" t="s">
        <v>156</v>
      </c>
      <c r="C371" s="79">
        <v>1120</v>
      </c>
      <c r="D371" s="80" t="s">
        <v>1311</v>
      </c>
      <c r="E371" s="79">
        <v>3</v>
      </c>
    </row>
    <row r="372" spans="1:5">
      <c r="A372" s="82"/>
      <c r="B372" s="508" t="s">
        <v>157</v>
      </c>
      <c r="C372" s="79">
        <v>522</v>
      </c>
      <c r="D372" s="80" t="s">
        <v>1312</v>
      </c>
      <c r="E372" s="79">
        <v>1</v>
      </c>
    </row>
    <row r="373" spans="1:5" ht="36">
      <c r="A373" s="82" t="s">
        <v>54</v>
      </c>
      <c r="B373" s="508" t="s">
        <v>1003</v>
      </c>
      <c r="C373" s="79">
        <v>2277</v>
      </c>
      <c r="D373" s="80" t="s">
        <v>1313</v>
      </c>
      <c r="E373" s="79">
        <v>7</v>
      </c>
    </row>
    <row r="374" spans="1:5" ht="24">
      <c r="A374" s="82"/>
      <c r="B374" s="508" t="s">
        <v>1314</v>
      </c>
      <c r="C374" s="79">
        <v>1640</v>
      </c>
      <c r="D374" s="80" t="s">
        <v>1315</v>
      </c>
      <c r="E374" s="79">
        <v>5</v>
      </c>
    </row>
    <row r="375" spans="1:5">
      <c r="A375" s="82"/>
      <c r="B375" s="508" t="s">
        <v>1015</v>
      </c>
      <c r="C375" s="79">
        <v>1033</v>
      </c>
      <c r="D375" s="80" t="s">
        <v>1316</v>
      </c>
      <c r="E375" s="79">
        <v>3</v>
      </c>
    </row>
    <row r="376" spans="1:5">
      <c r="A376" s="82"/>
      <c r="B376" s="508" t="s">
        <v>1010</v>
      </c>
      <c r="C376" s="79">
        <v>834</v>
      </c>
      <c r="D376" s="80" t="s">
        <v>1029</v>
      </c>
      <c r="E376" s="79">
        <v>2</v>
      </c>
    </row>
    <row r="377" spans="1:5">
      <c r="A377" s="67"/>
      <c r="B377" s="508" t="s">
        <v>156</v>
      </c>
      <c r="C377" s="79">
        <v>421</v>
      </c>
      <c r="D377" s="80" t="s">
        <v>1317</v>
      </c>
      <c r="E377" s="79">
        <v>1</v>
      </c>
    </row>
    <row r="378" spans="1:5" ht="24">
      <c r="A378" s="82"/>
      <c r="B378" s="508" t="s">
        <v>1318</v>
      </c>
      <c r="C378" s="79">
        <v>257</v>
      </c>
      <c r="D378" s="80" t="s">
        <v>785</v>
      </c>
      <c r="E378" s="79">
        <v>1</v>
      </c>
    </row>
    <row r="379" spans="1:5" ht="24">
      <c r="A379" s="82"/>
      <c r="B379" s="508" t="s">
        <v>1041</v>
      </c>
      <c r="C379" s="79">
        <v>245</v>
      </c>
      <c r="D379" s="80" t="s">
        <v>1319</v>
      </c>
      <c r="E379" s="79">
        <v>1</v>
      </c>
    </row>
    <row r="380" spans="1:5">
      <c r="A380" s="82"/>
      <c r="B380" s="508" t="s">
        <v>1320</v>
      </c>
      <c r="C380" s="79">
        <v>231</v>
      </c>
      <c r="D380" s="80" t="s">
        <v>806</v>
      </c>
      <c r="E380" s="79">
        <v>1</v>
      </c>
    </row>
    <row r="381" spans="1:5" ht="36">
      <c r="A381" s="82" t="s">
        <v>55</v>
      </c>
      <c r="B381" s="508" t="s">
        <v>1003</v>
      </c>
      <c r="C381" s="79">
        <v>2050</v>
      </c>
      <c r="D381" s="80" t="s">
        <v>1321</v>
      </c>
      <c r="E381" s="79">
        <v>8</v>
      </c>
    </row>
    <row r="382" spans="1:5">
      <c r="A382" s="78"/>
      <c r="B382" s="508" t="s">
        <v>156</v>
      </c>
      <c r="C382" s="79">
        <v>976</v>
      </c>
      <c r="D382" s="80" t="s">
        <v>1322</v>
      </c>
      <c r="E382" s="79">
        <v>4</v>
      </c>
    </row>
    <row r="383" spans="1:5">
      <c r="A383" s="78"/>
      <c r="B383" s="508" t="s">
        <v>155</v>
      </c>
      <c r="C383" s="79">
        <v>657</v>
      </c>
      <c r="D383" s="80" t="s">
        <v>1253</v>
      </c>
      <c r="E383" s="79">
        <v>2</v>
      </c>
    </row>
    <row r="384" spans="1:5">
      <c r="A384" s="78"/>
      <c r="B384" s="508" t="s">
        <v>1015</v>
      </c>
      <c r="C384" s="79">
        <v>626</v>
      </c>
      <c r="D384" s="80" t="s">
        <v>1323</v>
      </c>
      <c r="E384" s="79">
        <v>2</v>
      </c>
    </row>
    <row r="385" spans="1:5">
      <c r="A385" s="78"/>
      <c r="B385" s="508" t="s">
        <v>1010</v>
      </c>
      <c r="C385" s="79">
        <v>141</v>
      </c>
      <c r="D385" s="80" t="s">
        <v>1324</v>
      </c>
      <c r="E385" s="79">
        <v>1</v>
      </c>
    </row>
    <row r="386" spans="1:5">
      <c r="A386" s="78" t="s">
        <v>56</v>
      </c>
      <c r="B386" s="508" t="s">
        <v>1015</v>
      </c>
      <c r="C386" s="79">
        <v>6231</v>
      </c>
      <c r="D386" s="80" t="s">
        <v>1325</v>
      </c>
      <c r="E386" s="79">
        <v>10</v>
      </c>
    </row>
    <row r="387" spans="1:5" ht="36">
      <c r="A387" s="78"/>
      <c r="B387" s="508" t="s">
        <v>1003</v>
      </c>
      <c r="C387" s="79">
        <v>5731</v>
      </c>
      <c r="D387" s="80" t="s">
        <v>1081</v>
      </c>
      <c r="E387" s="79">
        <v>9</v>
      </c>
    </row>
    <row r="388" spans="1:5" ht="24">
      <c r="A388" s="78"/>
      <c r="B388" s="508" t="s">
        <v>1007</v>
      </c>
      <c r="C388" s="79">
        <v>2620</v>
      </c>
      <c r="D388" s="80" t="s">
        <v>1326</v>
      </c>
      <c r="E388" s="79">
        <v>4</v>
      </c>
    </row>
    <row r="389" spans="1:5">
      <c r="A389" s="78"/>
      <c r="B389" s="508" t="s">
        <v>1025</v>
      </c>
      <c r="C389" s="79">
        <v>1329</v>
      </c>
      <c r="D389" s="80" t="s">
        <v>1327</v>
      </c>
      <c r="E389" s="79">
        <v>2</v>
      </c>
    </row>
    <row r="390" spans="1:5">
      <c r="A390" s="78"/>
      <c r="B390" s="508" t="s">
        <v>1012</v>
      </c>
      <c r="C390" s="79">
        <v>1210</v>
      </c>
      <c r="D390" s="80" t="s">
        <v>1033</v>
      </c>
      <c r="E390" s="79">
        <v>2</v>
      </c>
    </row>
    <row r="391" spans="1:5">
      <c r="A391" s="78"/>
      <c r="B391" s="508" t="s">
        <v>1010</v>
      </c>
      <c r="C391" s="79">
        <v>822</v>
      </c>
      <c r="D391" s="80" t="s">
        <v>1328</v>
      </c>
      <c r="E391" s="79">
        <v>1</v>
      </c>
    </row>
    <row r="392" spans="1:5">
      <c r="A392" s="620"/>
      <c r="B392" s="508" t="s">
        <v>1329</v>
      </c>
      <c r="C392" s="79">
        <v>792</v>
      </c>
      <c r="D392" s="80" t="s">
        <v>819</v>
      </c>
      <c r="E392" s="79">
        <v>1</v>
      </c>
    </row>
    <row r="393" spans="1:5" ht="36">
      <c r="A393" s="185" t="s">
        <v>57</v>
      </c>
      <c r="B393" s="508" t="s">
        <v>1003</v>
      </c>
      <c r="C393" s="79">
        <v>6421</v>
      </c>
      <c r="D393" s="80" t="s">
        <v>770</v>
      </c>
      <c r="E393" s="79">
        <v>12</v>
      </c>
    </row>
    <row r="394" spans="1:5" ht="24">
      <c r="A394" s="78"/>
      <c r="B394" s="508" t="s">
        <v>1330</v>
      </c>
      <c r="C394" s="79">
        <v>2462</v>
      </c>
      <c r="D394" s="80" t="s">
        <v>1331</v>
      </c>
      <c r="E394" s="79">
        <v>4</v>
      </c>
    </row>
    <row r="395" spans="1:5">
      <c r="A395" s="78"/>
      <c r="B395" s="508" t="s">
        <v>1015</v>
      </c>
      <c r="C395" s="79">
        <v>1469</v>
      </c>
      <c r="D395" s="80" t="s">
        <v>1332</v>
      </c>
      <c r="E395" s="79">
        <v>3</v>
      </c>
    </row>
    <row r="396" spans="1:5">
      <c r="A396" s="78"/>
      <c r="B396" s="508" t="s">
        <v>1333</v>
      </c>
      <c r="C396" s="79">
        <v>1386</v>
      </c>
      <c r="D396" s="80" t="s">
        <v>1334</v>
      </c>
      <c r="E396" s="79">
        <v>3</v>
      </c>
    </row>
    <row r="397" spans="1:5">
      <c r="A397" s="78"/>
      <c r="B397" s="508" t="s">
        <v>155</v>
      </c>
      <c r="C397" s="79">
        <v>983</v>
      </c>
      <c r="D397" s="80" t="s">
        <v>812</v>
      </c>
      <c r="E397" s="79">
        <v>2</v>
      </c>
    </row>
    <row r="398" spans="1:5" ht="24">
      <c r="A398" s="78"/>
      <c r="B398" s="508" t="s">
        <v>1335</v>
      </c>
      <c r="C398" s="79">
        <v>927</v>
      </c>
      <c r="D398" s="80" t="s">
        <v>813</v>
      </c>
      <c r="E398" s="79">
        <v>2</v>
      </c>
    </row>
    <row r="399" spans="1:5">
      <c r="A399" s="78"/>
      <c r="B399" s="508" t="s">
        <v>1010</v>
      </c>
      <c r="C399" s="79">
        <v>778</v>
      </c>
      <c r="D399" s="80" t="s">
        <v>1336</v>
      </c>
      <c r="E399" s="79">
        <v>1</v>
      </c>
    </row>
    <row r="400" spans="1:5">
      <c r="A400" s="78"/>
      <c r="B400" s="508" t="s">
        <v>157</v>
      </c>
      <c r="C400" s="79">
        <v>556</v>
      </c>
      <c r="D400" s="80" t="s">
        <v>1337</v>
      </c>
      <c r="E400" s="79">
        <v>1</v>
      </c>
    </row>
    <row r="401" spans="1:5" ht="36">
      <c r="A401" s="78"/>
      <c r="B401" s="508" t="s">
        <v>1394</v>
      </c>
      <c r="C401" s="79">
        <v>408</v>
      </c>
      <c r="D401" s="80" t="s">
        <v>68</v>
      </c>
      <c r="E401" s="79">
        <v>1</v>
      </c>
    </row>
    <row r="402" spans="1:5" ht="36">
      <c r="A402" s="78" t="s">
        <v>25</v>
      </c>
      <c r="B402" s="508" t="s">
        <v>1003</v>
      </c>
      <c r="C402" s="79">
        <v>314</v>
      </c>
      <c r="D402" s="80" t="s">
        <v>1338</v>
      </c>
      <c r="E402" s="79">
        <v>4</v>
      </c>
    </row>
    <row r="403" spans="1:5">
      <c r="A403" s="78"/>
      <c r="B403" s="508" t="s">
        <v>1010</v>
      </c>
      <c r="C403" s="79">
        <v>253</v>
      </c>
      <c r="D403" s="80" t="s">
        <v>1339</v>
      </c>
      <c r="E403" s="79">
        <v>3</v>
      </c>
    </row>
    <row r="404" spans="1:5">
      <c r="A404" s="78"/>
      <c r="B404" s="508" t="s">
        <v>155</v>
      </c>
      <c r="C404" s="79">
        <v>188</v>
      </c>
      <c r="D404" s="80" t="s">
        <v>1340</v>
      </c>
      <c r="E404" s="79">
        <v>3</v>
      </c>
    </row>
    <row r="405" spans="1:5">
      <c r="A405" s="78"/>
      <c r="B405" s="508" t="s">
        <v>1015</v>
      </c>
      <c r="C405" s="79">
        <v>97</v>
      </c>
      <c r="D405" s="80" t="s">
        <v>801</v>
      </c>
      <c r="E405" s="79">
        <v>1</v>
      </c>
    </row>
    <row r="406" spans="1:5">
      <c r="A406" s="78"/>
      <c r="B406" s="508" t="s">
        <v>1012</v>
      </c>
      <c r="C406" s="79">
        <v>96</v>
      </c>
      <c r="D406" s="80" t="s">
        <v>1341</v>
      </c>
      <c r="E406" s="79">
        <v>1</v>
      </c>
    </row>
    <row r="407" spans="1:5">
      <c r="A407" s="78"/>
      <c r="B407" s="508" t="s">
        <v>164</v>
      </c>
      <c r="C407" s="79">
        <v>51</v>
      </c>
      <c r="D407" s="80" t="s">
        <v>793</v>
      </c>
      <c r="E407" s="79">
        <v>1</v>
      </c>
    </row>
    <row r="408" spans="1:5">
      <c r="A408" s="78" t="s">
        <v>58</v>
      </c>
      <c r="B408" s="508" t="s">
        <v>1015</v>
      </c>
      <c r="C408" s="79">
        <v>3465</v>
      </c>
      <c r="D408" s="80" t="s">
        <v>1342</v>
      </c>
      <c r="E408" s="79">
        <v>9</v>
      </c>
    </row>
    <row r="409" spans="1:5" ht="36">
      <c r="A409" s="78"/>
      <c r="B409" s="508" t="s">
        <v>1003</v>
      </c>
      <c r="C409" s="79">
        <v>2509</v>
      </c>
      <c r="D409" s="80" t="s">
        <v>1343</v>
      </c>
      <c r="E409" s="79">
        <v>6</v>
      </c>
    </row>
    <row r="410" spans="1:5" ht="24">
      <c r="A410" s="78"/>
      <c r="B410" s="508" t="s">
        <v>1344</v>
      </c>
      <c r="C410" s="79">
        <v>925</v>
      </c>
      <c r="D410" s="80" t="s">
        <v>1345</v>
      </c>
      <c r="E410" s="79">
        <v>2</v>
      </c>
    </row>
    <row r="411" spans="1:5">
      <c r="A411" s="78"/>
      <c r="B411" s="508" t="s">
        <v>1010</v>
      </c>
      <c r="C411" s="79">
        <v>651</v>
      </c>
      <c r="D411" s="80" t="s">
        <v>1346</v>
      </c>
      <c r="E411" s="79">
        <v>2</v>
      </c>
    </row>
    <row r="412" spans="1:5">
      <c r="A412" s="78"/>
      <c r="B412" s="508" t="s">
        <v>155</v>
      </c>
      <c r="C412" s="79">
        <v>506</v>
      </c>
      <c r="D412" s="80" t="s">
        <v>1347</v>
      </c>
      <c r="E412" s="79">
        <v>1</v>
      </c>
    </row>
    <row r="413" spans="1:5" ht="24">
      <c r="A413" s="78"/>
      <c r="B413" s="508" t="s">
        <v>1005</v>
      </c>
      <c r="C413" s="79">
        <v>481</v>
      </c>
      <c r="D413" s="80" t="s">
        <v>1348</v>
      </c>
      <c r="E413" s="79">
        <v>1</v>
      </c>
    </row>
    <row r="414" spans="1:5">
      <c r="A414" s="78"/>
      <c r="B414" s="508" t="s">
        <v>1025</v>
      </c>
      <c r="C414" s="79">
        <v>415</v>
      </c>
      <c r="D414" s="80" t="s">
        <v>1202</v>
      </c>
      <c r="E414" s="79">
        <v>1</v>
      </c>
    </row>
    <row r="415" spans="1:5">
      <c r="A415" s="78"/>
      <c r="B415" s="508" t="s">
        <v>157</v>
      </c>
      <c r="C415" s="79">
        <v>330</v>
      </c>
      <c r="D415" s="80" t="s">
        <v>1210</v>
      </c>
      <c r="E415" s="79">
        <v>1</v>
      </c>
    </row>
    <row r="416" spans="1:5" ht="36">
      <c r="A416" s="78" t="s">
        <v>59</v>
      </c>
      <c r="B416" s="508" t="s">
        <v>1003</v>
      </c>
      <c r="C416" s="79">
        <v>2938</v>
      </c>
      <c r="D416" s="80" t="s">
        <v>1349</v>
      </c>
      <c r="E416" s="79">
        <v>8</v>
      </c>
    </row>
    <row r="417" spans="1:5">
      <c r="A417" s="78"/>
      <c r="B417" s="508" t="s">
        <v>1015</v>
      </c>
      <c r="C417" s="79">
        <v>1502</v>
      </c>
      <c r="D417" s="80" t="s">
        <v>1028</v>
      </c>
      <c r="E417" s="79">
        <v>4</v>
      </c>
    </row>
    <row r="418" spans="1:5">
      <c r="A418" s="78"/>
      <c r="B418" s="508" t="s">
        <v>1012</v>
      </c>
      <c r="C418" s="79">
        <v>1151</v>
      </c>
      <c r="D418" s="80" t="s">
        <v>1350</v>
      </c>
      <c r="E418" s="79">
        <v>3</v>
      </c>
    </row>
    <row r="419" spans="1:5">
      <c r="A419" s="78"/>
      <c r="B419" s="508" t="s">
        <v>1010</v>
      </c>
      <c r="C419" s="79">
        <v>903</v>
      </c>
      <c r="D419" s="80" t="s">
        <v>1351</v>
      </c>
      <c r="E419" s="79">
        <v>3</v>
      </c>
    </row>
    <row r="420" spans="1:5" ht="24">
      <c r="A420" s="78"/>
      <c r="B420" s="508" t="s">
        <v>1007</v>
      </c>
      <c r="C420" s="79">
        <v>651</v>
      </c>
      <c r="D420" s="80" t="s">
        <v>788</v>
      </c>
      <c r="E420" s="79">
        <v>2</v>
      </c>
    </row>
    <row r="421" spans="1:5">
      <c r="A421" s="78"/>
      <c r="B421" s="508" t="s">
        <v>155</v>
      </c>
      <c r="C421" s="79">
        <v>594</v>
      </c>
      <c r="D421" s="80" t="s">
        <v>1352</v>
      </c>
      <c r="E421" s="79">
        <v>2</v>
      </c>
    </row>
    <row r="422" spans="1:5">
      <c r="A422" s="78"/>
      <c r="B422" s="508" t="s">
        <v>156</v>
      </c>
      <c r="C422" s="79">
        <v>455</v>
      </c>
      <c r="D422" s="80" t="s">
        <v>1353</v>
      </c>
      <c r="E422" s="79">
        <v>1</v>
      </c>
    </row>
    <row r="423" spans="1:5">
      <c r="A423" s="78"/>
      <c r="B423" s="508" t="s">
        <v>157</v>
      </c>
      <c r="C423" s="79">
        <v>393</v>
      </c>
      <c r="D423" s="80" t="s">
        <v>778</v>
      </c>
      <c r="E423" s="79">
        <v>1</v>
      </c>
    </row>
    <row r="424" spans="1:5">
      <c r="A424" s="78"/>
      <c r="B424" s="508" t="s">
        <v>1025</v>
      </c>
      <c r="C424" s="79">
        <v>390</v>
      </c>
      <c r="D424" s="80" t="s">
        <v>802</v>
      </c>
      <c r="E424" s="79">
        <v>1</v>
      </c>
    </row>
    <row r="425" spans="1:5" ht="36">
      <c r="A425" s="78" t="s">
        <v>60</v>
      </c>
      <c r="B425" s="508" t="s">
        <v>1003</v>
      </c>
      <c r="C425" s="79">
        <v>682</v>
      </c>
      <c r="D425" s="80" t="s">
        <v>1354</v>
      </c>
      <c r="E425" s="79">
        <v>5</v>
      </c>
    </row>
    <row r="426" spans="1:5">
      <c r="A426" s="78"/>
      <c r="B426" s="508" t="s">
        <v>1015</v>
      </c>
      <c r="C426" s="79">
        <v>665</v>
      </c>
      <c r="D426" s="80" t="s">
        <v>1355</v>
      </c>
      <c r="E426" s="79">
        <v>4</v>
      </c>
    </row>
    <row r="427" spans="1:5">
      <c r="A427" s="78"/>
      <c r="B427" s="508" t="s">
        <v>1012</v>
      </c>
      <c r="C427" s="79">
        <v>169</v>
      </c>
      <c r="D427" s="80" t="s">
        <v>755</v>
      </c>
      <c r="E427" s="79">
        <v>1</v>
      </c>
    </row>
    <row r="428" spans="1:5" ht="24">
      <c r="A428" s="78"/>
      <c r="B428" s="508" t="s">
        <v>1041</v>
      </c>
      <c r="C428" s="79">
        <v>155</v>
      </c>
      <c r="D428" s="80" t="s">
        <v>1356</v>
      </c>
      <c r="E428" s="79">
        <v>1</v>
      </c>
    </row>
    <row r="429" spans="1:5">
      <c r="A429" s="78"/>
      <c r="B429" s="508" t="s">
        <v>155</v>
      </c>
      <c r="C429" s="79">
        <v>129</v>
      </c>
      <c r="D429" s="80" t="s">
        <v>1062</v>
      </c>
      <c r="E429" s="79">
        <v>1</v>
      </c>
    </row>
    <row r="430" spans="1:5">
      <c r="A430" s="78"/>
      <c r="B430" s="508" t="s">
        <v>158</v>
      </c>
      <c r="C430" s="79">
        <v>93</v>
      </c>
      <c r="D430" s="80" t="s">
        <v>1167</v>
      </c>
      <c r="E430" s="79">
        <v>1</v>
      </c>
    </row>
    <row r="431" spans="1:5">
      <c r="A431" s="78"/>
      <c r="B431" s="508" t="s">
        <v>1010</v>
      </c>
      <c r="C431" s="79">
        <v>79</v>
      </c>
      <c r="D431" s="80" t="s">
        <v>1357</v>
      </c>
      <c r="E431" s="79">
        <v>1</v>
      </c>
    </row>
    <row r="432" spans="1:5" ht="24">
      <c r="A432" s="78"/>
      <c r="B432" s="508" t="s">
        <v>1358</v>
      </c>
      <c r="C432" s="79">
        <v>77</v>
      </c>
      <c r="D432" s="80" t="s">
        <v>830</v>
      </c>
      <c r="E432" s="79">
        <v>1</v>
      </c>
    </row>
    <row r="433" spans="1:5" ht="36">
      <c r="A433" s="78" t="s">
        <v>61</v>
      </c>
      <c r="B433" s="508" t="s">
        <v>1003</v>
      </c>
      <c r="C433" s="79">
        <v>622</v>
      </c>
      <c r="D433" s="80" t="s">
        <v>1359</v>
      </c>
      <c r="E433" s="79">
        <v>4</v>
      </c>
    </row>
    <row r="434" spans="1:5">
      <c r="A434" s="78"/>
      <c r="B434" s="508" t="s">
        <v>1015</v>
      </c>
      <c r="C434" s="79">
        <v>489</v>
      </c>
      <c r="D434" s="80" t="s">
        <v>827</v>
      </c>
      <c r="E434" s="79">
        <v>3</v>
      </c>
    </row>
    <row r="435" spans="1:5">
      <c r="A435" s="78"/>
      <c r="B435" s="508" t="s">
        <v>155</v>
      </c>
      <c r="C435" s="79">
        <v>264</v>
      </c>
      <c r="D435" s="80" t="s">
        <v>1360</v>
      </c>
      <c r="E435" s="79">
        <v>1</v>
      </c>
    </row>
    <row r="436" spans="1:5" ht="24">
      <c r="A436" s="78"/>
      <c r="B436" s="508" t="s">
        <v>1005</v>
      </c>
      <c r="C436" s="79">
        <v>242</v>
      </c>
      <c r="D436" s="80" t="s">
        <v>1361</v>
      </c>
      <c r="E436" s="79">
        <v>1</v>
      </c>
    </row>
    <row r="437" spans="1:5">
      <c r="A437" s="78"/>
      <c r="B437" s="508" t="s">
        <v>156</v>
      </c>
      <c r="C437" s="79">
        <v>228</v>
      </c>
      <c r="D437" s="80" t="s">
        <v>1362</v>
      </c>
      <c r="E437" s="79">
        <v>1</v>
      </c>
    </row>
    <row r="438" spans="1:5">
      <c r="A438" s="78"/>
      <c r="B438" s="508" t="s">
        <v>1010</v>
      </c>
      <c r="C438" s="79">
        <v>185</v>
      </c>
      <c r="D438" s="80" t="s">
        <v>1363</v>
      </c>
      <c r="E438" s="79">
        <v>1</v>
      </c>
    </row>
    <row r="439" spans="1:5">
      <c r="A439" s="78"/>
      <c r="B439" s="508" t="s">
        <v>1012</v>
      </c>
      <c r="C439" s="79">
        <v>143</v>
      </c>
      <c r="D439" s="80" t="s">
        <v>1364</v>
      </c>
      <c r="E439" s="79">
        <v>1</v>
      </c>
    </row>
    <row r="440" spans="1:5">
      <c r="A440" s="78"/>
      <c r="B440" s="508" t="s">
        <v>157</v>
      </c>
      <c r="C440" s="79">
        <v>116</v>
      </c>
      <c r="D440" s="80" t="s">
        <v>1365</v>
      </c>
      <c r="E440" s="79">
        <v>1</v>
      </c>
    </row>
    <row r="441" spans="1:5">
      <c r="A441" s="78"/>
      <c r="B441" s="508" t="s">
        <v>1050</v>
      </c>
      <c r="C441" s="79">
        <v>114</v>
      </c>
      <c r="D441" s="80" t="s">
        <v>1366</v>
      </c>
      <c r="E441" s="79">
        <v>1</v>
      </c>
    </row>
    <row r="442" spans="1:5" ht="24">
      <c r="A442" s="78"/>
      <c r="B442" s="508" t="s">
        <v>1041</v>
      </c>
      <c r="C442" s="79">
        <v>103</v>
      </c>
      <c r="D442" s="80" t="s">
        <v>1328</v>
      </c>
      <c r="E442" s="79">
        <v>1</v>
      </c>
    </row>
    <row r="443" spans="1:5" ht="36">
      <c r="A443" s="78" t="s">
        <v>62</v>
      </c>
      <c r="B443" s="508" t="s">
        <v>1003</v>
      </c>
      <c r="C443" s="79">
        <v>3291</v>
      </c>
      <c r="D443" s="80" t="s">
        <v>1367</v>
      </c>
      <c r="E443" s="79">
        <v>9</v>
      </c>
    </row>
    <row r="444" spans="1:5">
      <c r="A444" s="78"/>
      <c r="B444" s="508" t="s">
        <v>1015</v>
      </c>
      <c r="C444" s="79">
        <v>1139</v>
      </c>
      <c r="D444" s="80" t="s">
        <v>816</v>
      </c>
      <c r="E444" s="79">
        <v>3</v>
      </c>
    </row>
    <row r="445" spans="1:5">
      <c r="A445" s="78"/>
      <c r="B445" s="508" t="s">
        <v>155</v>
      </c>
      <c r="C445" s="79">
        <v>1107</v>
      </c>
      <c r="D445" s="80" t="s">
        <v>1368</v>
      </c>
      <c r="E445" s="79">
        <v>3</v>
      </c>
    </row>
    <row r="446" spans="1:5">
      <c r="A446" s="78"/>
      <c r="B446" s="508" t="s">
        <v>1369</v>
      </c>
      <c r="C446" s="79">
        <v>1007</v>
      </c>
      <c r="D446" s="80" t="s">
        <v>1370</v>
      </c>
      <c r="E446" s="79">
        <v>3</v>
      </c>
    </row>
    <row r="447" spans="1:5">
      <c r="A447" s="78"/>
      <c r="B447" s="508" t="s">
        <v>1012</v>
      </c>
      <c r="C447" s="79">
        <v>959</v>
      </c>
      <c r="D447" s="80" t="s">
        <v>1052</v>
      </c>
      <c r="E447" s="79">
        <v>2</v>
      </c>
    </row>
    <row r="448" spans="1:5" ht="24">
      <c r="A448" s="78"/>
      <c r="B448" s="508" t="s">
        <v>1005</v>
      </c>
      <c r="C448" s="79">
        <v>701</v>
      </c>
      <c r="D448" s="80" t="s">
        <v>1291</v>
      </c>
      <c r="E448" s="79">
        <v>2</v>
      </c>
    </row>
    <row r="449" spans="1:9">
      <c r="A449" s="78"/>
      <c r="B449" s="508" t="s">
        <v>156</v>
      </c>
      <c r="C449" s="79">
        <v>682</v>
      </c>
      <c r="D449" s="80" t="s">
        <v>1089</v>
      </c>
      <c r="E449" s="79">
        <v>2</v>
      </c>
    </row>
    <row r="450" spans="1:9">
      <c r="A450" s="78"/>
      <c r="B450" s="508" t="s">
        <v>1371</v>
      </c>
      <c r="C450" s="79">
        <v>289</v>
      </c>
      <c r="D450" s="80" t="s">
        <v>750</v>
      </c>
      <c r="E450" s="79">
        <v>1</v>
      </c>
    </row>
    <row r="451" spans="1:9" ht="24">
      <c r="A451" s="78" t="s">
        <v>63</v>
      </c>
      <c r="B451" s="508" t="s">
        <v>1372</v>
      </c>
      <c r="C451" s="79">
        <v>2279</v>
      </c>
      <c r="D451" s="80" t="s">
        <v>1373</v>
      </c>
      <c r="E451" s="79">
        <v>7</v>
      </c>
    </row>
    <row r="452" spans="1:9" ht="36">
      <c r="A452" s="82"/>
      <c r="B452" s="508" t="s">
        <v>1003</v>
      </c>
      <c r="C452" s="79">
        <v>1693</v>
      </c>
      <c r="D452" s="80" t="s">
        <v>1374</v>
      </c>
      <c r="E452" s="79">
        <v>5</v>
      </c>
    </row>
    <row r="453" spans="1:9">
      <c r="A453" s="78"/>
      <c r="B453" s="508" t="s">
        <v>1015</v>
      </c>
      <c r="C453" s="79">
        <v>1677</v>
      </c>
      <c r="D453" s="80" t="s">
        <v>1375</v>
      </c>
      <c r="E453" s="79">
        <v>5</v>
      </c>
    </row>
    <row r="454" spans="1:9">
      <c r="A454" s="78"/>
      <c r="B454" s="508" t="s">
        <v>1376</v>
      </c>
      <c r="C454" s="79">
        <v>874</v>
      </c>
      <c r="D454" s="80" t="s">
        <v>1377</v>
      </c>
      <c r="E454" s="79">
        <v>2</v>
      </c>
    </row>
    <row r="455" spans="1:9">
      <c r="A455" s="78"/>
      <c r="B455" s="508" t="s">
        <v>1012</v>
      </c>
      <c r="C455" s="79">
        <v>745</v>
      </c>
      <c r="D455" s="80" t="s">
        <v>1378</v>
      </c>
      <c r="E455" s="79">
        <v>2</v>
      </c>
    </row>
    <row r="456" spans="1:9">
      <c r="A456" s="78"/>
      <c r="B456" s="508" t="s">
        <v>155</v>
      </c>
      <c r="C456" s="79">
        <v>503</v>
      </c>
      <c r="D456" s="80" t="s">
        <v>1379</v>
      </c>
      <c r="E456" s="79">
        <v>1</v>
      </c>
    </row>
    <row r="457" spans="1:9">
      <c r="A457" s="78"/>
      <c r="B457" s="508" t="s">
        <v>156</v>
      </c>
      <c r="C457" s="79">
        <v>439</v>
      </c>
      <c r="D457" s="80" t="s">
        <v>793</v>
      </c>
      <c r="E457" s="79">
        <v>1</v>
      </c>
    </row>
    <row r="458" spans="1:9">
      <c r="A458" s="78"/>
      <c r="B458" s="508" t="s">
        <v>1369</v>
      </c>
      <c r="C458" s="79">
        <v>310</v>
      </c>
      <c r="D458" s="80" t="s">
        <v>1178</v>
      </c>
      <c r="E458" s="79">
        <v>1</v>
      </c>
    </row>
    <row r="459" spans="1:9" ht="24">
      <c r="A459" s="78"/>
      <c r="B459" s="508" t="s">
        <v>1007</v>
      </c>
      <c r="C459" s="79">
        <v>282</v>
      </c>
      <c r="D459" s="80" t="s">
        <v>1380</v>
      </c>
      <c r="E459" s="79">
        <v>1</v>
      </c>
    </row>
    <row r="460" spans="1:9" ht="36">
      <c r="A460" s="78" t="s">
        <v>64</v>
      </c>
      <c r="B460" s="508" t="s">
        <v>1003</v>
      </c>
      <c r="C460" s="79">
        <v>1137</v>
      </c>
      <c r="D460" s="80" t="s">
        <v>1381</v>
      </c>
      <c r="E460" s="79">
        <v>4</v>
      </c>
      <c r="I460" s="623"/>
    </row>
    <row r="461" spans="1:9">
      <c r="A461" s="78"/>
      <c r="B461" s="508" t="s">
        <v>1012</v>
      </c>
      <c r="C461" s="79">
        <v>1075</v>
      </c>
      <c r="D461" s="80" t="s">
        <v>1382</v>
      </c>
      <c r="E461" s="79">
        <v>3</v>
      </c>
    </row>
    <row r="462" spans="1:9" ht="24">
      <c r="A462" s="78"/>
      <c r="B462" s="508" t="s">
        <v>1005</v>
      </c>
      <c r="C462" s="79">
        <v>756</v>
      </c>
      <c r="D462" s="80" t="s">
        <v>1383</v>
      </c>
      <c r="E462" s="79">
        <v>2</v>
      </c>
    </row>
    <row r="463" spans="1:9">
      <c r="A463" s="78"/>
      <c r="B463" s="508" t="s">
        <v>1369</v>
      </c>
      <c r="C463" s="79">
        <v>582</v>
      </c>
      <c r="D463" s="80" t="s">
        <v>1384</v>
      </c>
      <c r="E463" s="79">
        <v>2</v>
      </c>
    </row>
    <row r="464" spans="1:9">
      <c r="A464" s="78"/>
      <c r="B464" s="508" t="s">
        <v>1015</v>
      </c>
      <c r="C464" s="79">
        <v>557</v>
      </c>
      <c r="D464" s="80" t="s">
        <v>1385</v>
      </c>
      <c r="E464" s="79">
        <v>2</v>
      </c>
    </row>
    <row r="465" spans="1:5">
      <c r="A465" s="12"/>
      <c r="B465" s="508" t="s">
        <v>156</v>
      </c>
      <c r="C465" s="624">
        <v>336</v>
      </c>
      <c r="D465" s="624" t="s">
        <v>1386</v>
      </c>
      <c r="E465" s="625">
        <v>1</v>
      </c>
    </row>
    <row r="466" spans="1:5">
      <c r="B466" s="626" t="s">
        <v>155</v>
      </c>
      <c r="C466" s="624">
        <v>292</v>
      </c>
      <c r="D466" s="624" t="s">
        <v>1379</v>
      </c>
      <c r="E466" s="625">
        <v>1</v>
      </c>
    </row>
    <row r="467" spans="1:5" ht="24">
      <c r="B467" s="506" t="s">
        <v>1007</v>
      </c>
      <c r="C467" s="624">
        <v>255</v>
      </c>
      <c r="D467" s="624" t="s">
        <v>793</v>
      </c>
      <c r="E467" s="625">
        <v>1</v>
      </c>
    </row>
    <row r="468" spans="1:5" ht="24">
      <c r="B468" s="506" t="s">
        <v>1041</v>
      </c>
      <c r="C468" s="624">
        <v>193</v>
      </c>
      <c r="D468" s="624" t="s">
        <v>805</v>
      </c>
      <c r="E468" s="625">
        <v>1</v>
      </c>
    </row>
    <row r="469" spans="1:5" ht="36">
      <c r="A469" s="7" t="s">
        <v>65</v>
      </c>
      <c r="B469" s="506" t="s">
        <v>1003</v>
      </c>
      <c r="C469" s="624">
        <v>2602</v>
      </c>
      <c r="D469" s="624" t="s">
        <v>1387</v>
      </c>
      <c r="E469" s="625">
        <v>8</v>
      </c>
    </row>
    <row r="470" spans="1:5">
      <c r="B470" s="626" t="s">
        <v>1010</v>
      </c>
      <c r="C470" s="624">
        <v>1150</v>
      </c>
      <c r="D470" s="624" t="s">
        <v>1388</v>
      </c>
      <c r="E470" s="625">
        <v>4</v>
      </c>
    </row>
    <row r="471" spans="1:5" ht="24">
      <c r="B471" s="506" t="s">
        <v>1005</v>
      </c>
      <c r="C471" s="624">
        <v>671</v>
      </c>
      <c r="D471" s="624" t="s">
        <v>1215</v>
      </c>
      <c r="E471" s="625">
        <v>2</v>
      </c>
    </row>
    <row r="472" spans="1:5">
      <c r="B472" s="626" t="s">
        <v>156</v>
      </c>
      <c r="C472" s="624">
        <v>607</v>
      </c>
      <c r="D472" s="624" t="s">
        <v>1127</v>
      </c>
      <c r="E472" s="625">
        <v>2</v>
      </c>
    </row>
    <row r="473" spans="1:5">
      <c r="B473" s="626" t="s">
        <v>1015</v>
      </c>
      <c r="C473" s="624">
        <v>338</v>
      </c>
      <c r="D473" s="624" t="s">
        <v>1389</v>
      </c>
      <c r="E473" s="625">
        <v>1</v>
      </c>
    </row>
    <row r="474" spans="1:5">
      <c r="B474" s="626" t="s">
        <v>1012</v>
      </c>
      <c r="C474" s="624">
        <v>281</v>
      </c>
      <c r="D474" s="624" t="s">
        <v>1390</v>
      </c>
      <c r="E474" s="625">
        <v>1</v>
      </c>
    </row>
    <row r="475" spans="1:5" s="12" customFormat="1">
      <c r="A475" s="186"/>
      <c r="B475" s="627" t="s">
        <v>155</v>
      </c>
      <c r="C475" s="628">
        <v>267</v>
      </c>
      <c r="D475" s="628" t="s">
        <v>761</v>
      </c>
      <c r="E475" s="628">
        <v>1</v>
      </c>
    </row>
    <row r="476" spans="1:5" s="12" customFormat="1">
      <c r="C476" s="24"/>
      <c r="D476" s="24"/>
      <c r="E476" s="24"/>
    </row>
    <row r="477" spans="1:5">
      <c r="A477" s="45" t="s">
        <v>875</v>
      </c>
    </row>
  </sheetData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91" customWidth="1"/>
    <col min="5" max="7" width="9.140625" style="91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12" t="s">
        <v>1391</v>
      </c>
      <c r="B1" s="512"/>
      <c r="C1" s="512"/>
      <c r="D1" s="512"/>
      <c r="E1" s="512"/>
      <c r="F1" s="512"/>
      <c r="G1" s="512"/>
      <c r="H1" s="512"/>
    </row>
    <row r="2" spans="1:8" ht="15.75" thickBot="1">
      <c r="A2" s="629"/>
      <c r="B2" s="629"/>
      <c r="C2" s="630"/>
      <c r="D2" s="630"/>
      <c r="E2" s="630"/>
      <c r="F2" s="630"/>
      <c r="H2" s="601" t="s">
        <v>0</v>
      </c>
    </row>
    <row r="3" spans="1:8" ht="22.5" customHeight="1">
      <c r="A3" s="771" t="s">
        <v>287</v>
      </c>
      <c r="B3" s="773" t="s">
        <v>69</v>
      </c>
      <c r="C3" s="774"/>
      <c r="D3" s="775"/>
      <c r="E3" s="776" t="s">
        <v>165</v>
      </c>
      <c r="F3" s="777"/>
      <c r="G3" s="777"/>
      <c r="H3" s="777"/>
    </row>
    <row r="4" spans="1:8" ht="22.5" customHeight="1" thickBot="1">
      <c r="A4" s="772"/>
      <c r="B4" s="602" t="s">
        <v>144</v>
      </c>
      <c r="C4" s="602" t="s">
        <v>71</v>
      </c>
      <c r="D4" s="602" t="s">
        <v>72</v>
      </c>
      <c r="E4" s="602" t="s">
        <v>166</v>
      </c>
      <c r="F4" s="602" t="s">
        <v>167</v>
      </c>
      <c r="G4" s="602" t="s">
        <v>168</v>
      </c>
      <c r="H4" s="631" t="s">
        <v>169</v>
      </c>
    </row>
    <row r="5" spans="1:8" s="85" customFormat="1">
      <c r="A5" s="87" t="s">
        <v>3</v>
      </c>
      <c r="B5" s="632">
        <v>31</v>
      </c>
      <c r="C5" s="633">
        <v>25</v>
      </c>
      <c r="D5" s="633">
        <v>6</v>
      </c>
      <c r="E5" s="632">
        <v>3</v>
      </c>
      <c r="F5" s="633">
        <v>8</v>
      </c>
      <c r="G5" s="633">
        <v>16</v>
      </c>
      <c r="H5" s="632">
        <v>4</v>
      </c>
    </row>
    <row r="6" spans="1:8" s="85" customFormat="1">
      <c r="A6" s="86" t="s">
        <v>4</v>
      </c>
      <c r="B6" s="632">
        <v>13</v>
      </c>
      <c r="C6" s="633">
        <v>12</v>
      </c>
      <c r="D6" s="633">
        <v>1</v>
      </c>
      <c r="E6" s="632">
        <v>3</v>
      </c>
      <c r="F6" s="633">
        <v>5</v>
      </c>
      <c r="G6" s="633">
        <v>3</v>
      </c>
      <c r="H6" s="632">
        <v>2</v>
      </c>
    </row>
    <row r="7" spans="1:8" s="85" customFormat="1">
      <c r="A7" s="87" t="s">
        <v>5</v>
      </c>
      <c r="B7" s="632">
        <v>31</v>
      </c>
      <c r="C7" s="633">
        <v>28</v>
      </c>
      <c r="D7" s="633">
        <v>3</v>
      </c>
      <c r="E7" s="632">
        <v>1</v>
      </c>
      <c r="F7" s="633">
        <v>10</v>
      </c>
      <c r="G7" s="633">
        <v>20</v>
      </c>
      <c r="H7" s="632" t="s">
        <v>68</v>
      </c>
    </row>
    <row r="8" spans="1:8" s="85" customFormat="1">
      <c r="A8" s="86" t="s">
        <v>6</v>
      </c>
      <c r="B8" s="632">
        <v>19</v>
      </c>
      <c r="C8" s="633">
        <v>17</v>
      </c>
      <c r="D8" s="633">
        <v>2</v>
      </c>
      <c r="E8" s="632">
        <v>2</v>
      </c>
      <c r="F8" s="633">
        <v>9</v>
      </c>
      <c r="G8" s="633">
        <v>5</v>
      </c>
      <c r="H8" s="632">
        <v>3</v>
      </c>
    </row>
    <row r="9" spans="1:8" s="85" customFormat="1">
      <c r="A9" s="86" t="s">
        <v>7</v>
      </c>
      <c r="B9" s="632">
        <v>25</v>
      </c>
      <c r="C9" s="633">
        <v>24</v>
      </c>
      <c r="D9" s="633">
        <v>1</v>
      </c>
      <c r="E9" s="632" t="s">
        <v>68</v>
      </c>
      <c r="F9" s="633">
        <v>6</v>
      </c>
      <c r="G9" s="633">
        <v>16</v>
      </c>
      <c r="H9" s="632">
        <v>3</v>
      </c>
    </row>
    <row r="10" spans="1:8" s="85" customFormat="1">
      <c r="A10" s="86" t="s">
        <v>8</v>
      </c>
      <c r="B10" s="632">
        <v>25</v>
      </c>
      <c r="C10" s="633">
        <v>18</v>
      </c>
      <c r="D10" s="633">
        <v>7</v>
      </c>
      <c r="E10" s="632">
        <v>1</v>
      </c>
      <c r="F10" s="633">
        <v>8</v>
      </c>
      <c r="G10" s="633">
        <v>14</v>
      </c>
      <c r="H10" s="632">
        <v>2</v>
      </c>
    </row>
    <row r="11" spans="1:8" s="85" customFormat="1">
      <c r="A11" s="86" t="s">
        <v>9</v>
      </c>
      <c r="B11" s="632">
        <v>21</v>
      </c>
      <c r="C11" s="633">
        <v>19</v>
      </c>
      <c r="D11" s="633">
        <v>2</v>
      </c>
      <c r="E11" s="632">
        <v>1</v>
      </c>
      <c r="F11" s="633">
        <v>8</v>
      </c>
      <c r="G11" s="633">
        <v>11</v>
      </c>
      <c r="H11" s="632">
        <v>1</v>
      </c>
    </row>
    <row r="12" spans="1:8" s="85" customFormat="1">
      <c r="A12" s="86" t="s">
        <v>10</v>
      </c>
      <c r="B12" s="632">
        <v>19</v>
      </c>
      <c r="C12" s="633">
        <v>16</v>
      </c>
      <c r="D12" s="633">
        <v>3</v>
      </c>
      <c r="E12" s="632">
        <v>2</v>
      </c>
      <c r="F12" s="633">
        <v>11</v>
      </c>
      <c r="G12" s="633">
        <v>5</v>
      </c>
      <c r="H12" s="632">
        <v>1</v>
      </c>
    </row>
    <row r="13" spans="1:8" s="85" customFormat="1">
      <c r="A13" s="86" t="s">
        <v>11</v>
      </c>
      <c r="B13" s="632">
        <v>15</v>
      </c>
      <c r="C13" s="633">
        <v>13</v>
      </c>
      <c r="D13" s="633">
        <v>2</v>
      </c>
      <c r="E13" s="632">
        <v>2</v>
      </c>
      <c r="F13" s="633">
        <v>3</v>
      </c>
      <c r="G13" s="633">
        <v>7</v>
      </c>
      <c r="H13" s="632">
        <v>3</v>
      </c>
    </row>
    <row r="14" spans="1:8" s="85" customFormat="1">
      <c r="A14" s="86" t="s">
        <v>12</v>
      </c>
      <c r="B14" s="632">
        <v>19</v>
      </c>
      <c r="C14" s="633">
        <v>16</v>
      </c>
      <c r="D14" s="633">
        <v>3</v>
      </c>
      <c r="E14" s="632">
        <v>3</v>
      </c>
      <c r="F14" s="633">
        <v>6</v>
      </c>
      <c r="G14" s="633">
        <v>9</v>
      </c>
      <c r="H14" s="632">
        <v>1</v>
      </c>
    </row>
    <row r="15" spans="1:8" s="85" customFormat="1">
      <c r="A15" s="87" t="s">
        <v>730</v>
      </c>
      <c r="B15" s="632">
        <v>31</v>
      </c>
      <c r="C15" s="633">
        <v>26</v>
      </c>
      <c r="D15" s="633">
        <v>5</v>
      </c>
      <c r="E15" s="632">
        <v>4</v>
      </c>
      <c r="F15" s="633">
        <v>10</v>
      </c>
      <c r="G15" s="633">
        <v>13</v>
      </c>
      <c r="H15" s="632">
        <v>4</v>
      </c>
    </row>
    <row r="16" spans="1:8" s="85" customFormat="1">
      <c r="A16" s="634" t="s">
        <v>13</v>
      </c>
      <c r="B16" s="632">
        <v>29</v>
      </c>
      <c r="C16" s="633">
        <v>27</v>
      </c>
      <c r="D16" s="633">
        <v>2</v>
      </c>
      <c r="E16" s="632">
        <v>4</v>
      </c>
      <c r="F16" s="633">
        <v>3</v>
      </c>
      <c r="G16" s="633">
        <v>20</v>
      </c>
      <c r="H16" s="632">
        <v>2</v>
      </c>
    </row>
    <row r="17" spans="1:8" s="85" customFormat="1">
      <c r="A17" s="87" t="s">
        <v>14</v>
      </c>
      <c r="B17" s="632">
        <v>31</v>
      </c>
      <c r="C17" s="633">
        <v>28</v>
      </c>
      <c r="D17" s="633">
        <v>3</v>
      </c>
      <c r="E17" s="632" t="s">
        <v>68</v>
      </c>
      <c r="F17" s="633">
        <v>14</v>
      </c>
      <c r="G17" s="633">
        <v>15</v>
      </c>
      <c r="H17" s="632">
        <v>2</v>
      </c>
    </row>
    <row r="18" spans="1:8" s="85" customFormat="1">
      <c r="A18" s="86" t="s">
        <v>15</v>
      </c>
      <c r="B18" s="632">
        <v>13</v>
      </c>
      <c r="C18" s="633">
        <v>11</v>
      </c>
      <c r="D18" s="633">
        <v>2</v>
      </c>
      <c r="E18" s="632">
        <v>1</v>
      </c>
      <c r="F18" s="633">
        <v>1</v>
      </c>
      <c r="G18" s="633">
        <v>8</v>
      </c>
      <c r="H18" s="632">
        <v>3</v>
      </c>
    </row>
    <row r="19" spans="1:8" s="85" customFormat="1">
      <c r="A19" s="87" t="s">
        <v>150</v>
      </c>
      <c r="B19" s="632">
        <v>31</v>
      </c>
      <c r="C19" s="633">
        <v>24</v>
      </c>
      <c r="D19" s="633">
        <v>7</v>
      </c>
      <c r="E19" s="632">
        <v>2</v>
      </c>
      <c r="F19" s="633">
        <v>9</v>
      </c>
      <c r="G19" s="633">
        <v>19</v>
      </c>
      <c r="H19" s="632">
        <v>1</v>
      </c>
    </row>
    <row r="20" spans="1:8" s="85" customFormat="1">
      <c r="A20" s="86" t="s">
        <v>20</v>
      </c>
      <c r="B20" s="632">
        <v>23</v>
      </c>
      <c r="C20" s="633">
        <v>18</v>
      </c>
      <c r="D20" s="633">
        <v>5</v>
      </c>
      <c r="E20" s="632">
        <v>5</v>
      </c>
      <c r="F20" s="633">
        <v>8</v>
      </c>
      <c r="G20" s="633">
        <v>10</v>
      </c>
      <c r="H20" s="632" t="s">
        <v>68</v>
      </c>
    </row>
    <row r="21" spans="1:8" s="85" customFormat="1">
      <c r="A21" s="88" t="s">
        <v>17</v>
      </c>
      <c r="B21" s="632">
        <v>11</v>
      </c>
      <c r="C21" s="633">
        <v>8</v>
      </c>
      <c r="D21" s="633">
        <v>3</v>
      </c>
      <c r="E21" s="632" t="s">
        <v>68</v>
      </c>
      <c r="F21" s="633">
        <v>3</v>
      </c>
      <c r="G21" s="633">
        <v>5</v>
      </c>
      <c r="H21" s="632">
        <v>3</v>
      </c>
    </row>
    <row r="22" spans="1:8" s="85" customFormat="1">
      <c r="A22" s="86" t="s">
        <v>18</v>
      </c>
      <c r="B22" s="632">
        <v>11</v>
      </c>
      <c r="C22" s="633">
        <v>9</v>
      </c>
      <c r="D22" s="633">
        <v>2</v>
      </c>
      <c r="E22" s="632" t="s">
        <v>68</v>
      </c>
      <c r="F22" s="633">
        <v>2</v>
      </c>
      <c r="G22" s="633">
        <v>8</v>
      </c>
      <c r="H22" s="632">
        <v>1</v>
      </c>
    </row>
    <row r="23" spans="1:8" s="85" customFormat="1">
      <c r="A23" s="86" t="s">
        <v>21</v>
      </c>
      <c r="B23" s="632">
        <v>13</v>
      </c>
      <c r="C23" s="633">
        <v>7</v>
      </c>
      <c r="D23" s="633">
        <v>6</v>
      </c>
      <c r="E23" s="632">
        <v>4</v>
      </c>
      <c r="F23" s="633">
        <v>6</v>
      </c>
      <c r="G23" s="633">
        <v>3</v>
      </c>
      <c r="H23" s="632" t="s">
        <v>68</v>
      </c>
    </row>
    <row r="24" spans="1:8" s="85" customFormat="1">
      <c r="A24" s="86" t="s">
        <v>22</v>
      </c>
      <c r="B24" s="632">
        <v>19</v>
      </c>
      <c r="C24" s="633">
        <v>13</v>
      </c>
      <c r="D24" s="633">
        <v>6</v>
      </c>
      <c r="E24" s="632">
        <v>2</v>
      </c>
      <c r="F24" s="633">
        <v>11</v>
      </c>
      <c r="G24" s="633">
        <v>6</v>
      </c>
      <c r="H24" s="632" t="s">
        <v>68</v>
      </c>
    </row>
    <row r="25" spans="1:8" s="85" customFormat="1">
      <c r="A25" s="86" t="s">
        <v>26</v>
      </c>
      <c r="B25" s="632">
        <v>13</v>
      </c>
      <c r="C25" s="633">
        <v>10</v>
      </c>
      <c r="D25" s="633">
        <v>3</v>
      </c>
      <c r="E25" s="632">
        <v>3</v>
      </c>
      <c r="F25" s="633">
        <v>4</v>
      </c>
      <c r="G25" s="633">
        <v>5</v>
      </c>
      <c r="H25" s="632">
        <v>1</v>
      </c>
    </row>
    <row r="26" spans="1:8" s="85" customFormat="1">
      <c r="A26" s="86" t="s">
        <v>27</v>
      </c>
      <c r="B26" s="632">
        <v>13</v>
      </c>
      <c r="C26" s="633">
        <v>8</v>
      </c>
      <c r="D26" s="633">
        <v>5</v>
      </c>
      <c r="E26" s="632">
        <v>1</v>
      </c>
      <c r="F26" s="633">
        <v>6</v>
      </c>
      <c r="G26" s="633">
        <v>5</v>
      </c>
      <c r="H26" s="632">
        <v>1</v>
      </c>
    </row>
    <row r="27" spans="1:8" s="85" customFormat="1">
      <c r="A27" s="86" t="s">
        <v>28</v>
      </c>
      <c r="B27" s="632">
        <v>19</v>
      </c>
      <c r="C27" s="633">
        <v>18</v>
      </c>
      <c r="D27" s="633">
        <v>1</v>
      </c>
      <c r="E27" s="632">
        <v>2</v>
      </c>
      <c r="F27" s="633">
        <v>6</v>
      </c>
      <c r="G27" s="633">
        <v>11</v>
      </c>
      <c r="H27" s="632" t="s">
        <v>68</v>
      </c>
    </row>
    <row r="28" spans="1:8" s="85" customFormat="1">
      <c r="A28" s="86" t="s">
        <v>29</v>
      </c>
      <c r="B28" s="632">
        <v>27</v>
      </c>
      <c r="C28" s="633">
        <v>23</v>
      </c>
      <c r="D28" s="633">
        <v>4</v>
      </c>
      <c r="E28" s="632">
        <v>1</v>
      </c>
      <c r="F28" s="633">
        <v>6</v>
      </c>
      <c r="G28" s="633">
        <v>15</v>
      </c>
      <c r="H28" s="632">
        <v>5</v>
      </c>
    </row>
    <row r="29" spans="1:8" s="85" customFormat="1">
      <c r="A29" s="86" t="s">
        <v>30</v>
      </c>
      <c r="B29" s="632">
        <v>17</v>
      </c>
      <c r="C29" s="633">
        <v>15</v>
      </c>
      <c r="D29" s="633">
        <v>2</v>
      </c>
      <c r="E29" s="632">
        <v>2</v>
      </c>
      <c r="F29" s="633">
        <v>6</v>
      </c>
      <c r="G29" s="633">
        <v>8</v>
      </c>
      <c r="H29" s="632">
        <v>1</v>
      </c>
    </row>
    <row r="30" spans="1:8" s="85" customFormat="1">
      <c r="A30" s="86" t="s">
        <v>31</v>
      </c>
      <c r="B30" s="632">
        <v>27</v>
      </c>
      <c r="C30" s="633">
        <v>23</v>
      </c>
      <c r="D30" s="633">
        <v>4</v>
      </c>
      <c r="E30" s="632">
        <v>4</v>
      </c>
      <c r="F30" s="633">
        <v>14</v>
      </c>
      <c r="G30" s="633">
        <v>9</v>
      </c>
      <c r="H30" s="632" t="s">
        <v>68</v>
      </c>
    </row>
    <row r="31" spans="1:8" s="85" customFormat="1">
      <c r="A31" s="86" t="s">
        <v>32</v>
      </c>
      <c r="B31" s="632">
        <v>13</v>
      </c>
      <c r="C31" s="633">
        <v>10</v>
      </c>
      <c r="D31" s="633">
        <v>3</v>
      </c>
      <c r="E31" s="632" t="s">
        <v>68</v>
      </c>
      <c r="F31" s="633">
        <v>2</v>
      </c>
      <c r="G31" s="633">
        <v>11</v>
      </c>
      <c r="H31" s="632" t="s">
        <v>68</v>
      </c>
    </row>
    <row r="32" spans="1:8" s="85" customFormat="1">
      <c r="A32" s="88" t="s">
        <v>33</v>
      </c>
      <c r="B32" s="632">
        <v>11</v>
      </c>
      <c r="C32" s="633">
        <v>4</v>
      </c>
      <c r="D32" s="633">
        <v>7</v>
      </c>
      <c r="E32" s="632">
        <v>4</v>
      </c>
      <c r="F32" s="633">
        <v>2</v>
      </c>
      <c r="G32" s="633">
        <v>5</v>
      </c>
      <c r="H32" s="632" t="s">
        <v>68</v>
      </c>
    </row>
    <row r="33" spans="1:8" s="85" customFormat="1">
      <c r="A33" s="88" t="s">
        <v>34</v>
      </c>
      <c r="B33" s="632">
        <v>29</v>
      </c>
      <c r="C33" s="633">
        <v>19</v>
      </c>
      <c r="D33" s="633">
        <v>10</v>
      </c>
      <c r="E33" s="632">
        <v>5</v>
      </c>
      <c r="F33" s="633">
        <v>12</v>
      </c>
      <c r="G33" s="633">
        <v>10</v>
      </c>
      <c r="H33" s="632">
        <v>2</v>
      </c>
    </row>
    <row r="34" spans="1:8" s="85" customFormat="1">
      <c r="A34" s="86" t="s">
        <v>35</v>
      </c>
      <c r="B34" s="632">
        <v>23</v>
      </c>
      <c r="C34" s="633">
        <v>20</v>
      </c>
      <c r="D34" s="633">
        <v>3</v>
      </c>
      <c r="E34" s="632">
        <v>1</v>
      </c>
      <c r="F34" s="633">
        <v>6</v>
      </c>
      <c r="G34" s="633">
        <v>13</v>
      </c>
      <c r="H34" s="632">
        <v>3</v>
      </c>
    </row>
    <row r="35" spans="1:8" s="85" customFormat="1">
      <c r="A35" s="86" t="s">
        <v>36</v>
      </c>
      <c r="B35" s="632">
        <v>15</v>
      </c>
      <c r="C35" s="633">
        <v>13</v>
      </c>
      <c r="D35" s="633">
        <v>2</v>
      </c>
      <c r="E35" s="632">
        <v>3</v>
      </c>
      <c r="F35" s="633">
        <v>5</v>
      </c>
      <c r="G35" s="633">
        <v>5</v>
      </c>
      <c r="H35" s="632">
        <v>2</v>
      </c>
    </row>
    <row r="36" spans="1:8" s="85" customFormat="1">
      <c r="A36" s="86" t="s">
        <v>37</v>
      </c>
      <c r="B36" s="632">
        <v>19</v>
      </c>
      <c r="C36" s="633">
        <v>18</v>
      </c>
      <c r="D36" s="633">
        <v>1</v>
      </c>
      <c r="E36" s="632">
        <v>1</v>
      </c>
      <c r="F36" s="633">
        <v>6</v>
      </c>
      <c r="G36" s="633">
        <v>11</v>
      </c>
      <c r="H36" s="632">
        <v>1</v>
      </c>
    </row>
    <row r="37" spans="1:8" s="85" customFormat="1">
      <c r="A37" s="86" t="s">
        <v>38</v>
      </c>
      <c r="B37" s="632">
        <v>27</v>
      </c>
      <c r="C37" s="633">
        <v>20</v>
      </c>
      <c r="D37" s="633">
        <v>7</v>
      </c>
      <c r="E37" s="632">
        <v>3</v>
      </c>
      <c r="F37" s="633">
        <v>10</v>
      </c>
      <c r="G37" s="633">
        <v>12</v>
      </c>
      <c r="H37" s="632">
        <v>2</v>
      </c>
    </row>
    <row r="38" spans="1:8" s="85" customFormat="1">
      <c r="A38" s="86" t="s">
        <v>39</v>
      </c>
      <c r="B38" s="632">
        <v>25</v>
      </c>
      <c r="C38" s="633">
        <v>20</v>
      </c>
      <c r="D38" s="633">
        <v>5</v>
      </c>
      <c r="E38" s="632">
        <v>4</v>
      </c>
      <c r="F38" s="633">
        <v>12</v>
      </c>
      <c r="G38" s="633">
        <v>7</v>
      </c>
      <c r="H38" s="632">
        <v>2</v>
      </c>
    </row>
    <row r="39" spans="1:8" s="85" customFormat="1">
      <c r="A39" s="86" t="s">
        <v>40</v>
      </c>
      <c r="B39" s="632">
        <v>21</v>
      </c>
      <c r="C39" s="633">
        <v>18</v>
      </c>
      <c r="D39" s="633">
        <v>3</v>
      </c>
      <c r="E39" s="632">
        <v>2</v>
      </c>
      <c r="F39" s="633">
        <v>11</v>
      </c>
      <c r="G39" s="633">
        <v>7</v>
      </c>
      <c r="H39" s="632">
        <v>1</v>
      </c>
    </row>
    <row r="40" spans="1:8" s="85" customFormat="1">
      <c r="A40" s="86" t="s">
        <v>41</v>
      </c>
      <c r="B40" s="632">
        <v>27</v>
      </c>
      <c r="C40" s="633">
        <v>23</v>
      </c>
      <c r="D40" s="633">
        <v>4</v>
      </c>
      <c r="E40" s="632">
        <v>5</v>
      </c>
      <c r="F40" s="633">
        <v>5</v>
      </c>
      <c r="G40" s="633">
        <v>13</v>
      </c>
      <c r="H40" s="632">
        <v>4</v>
      </c>
    </row>
    <row r="41" spans="1:8" s="85" customFormat="1">
      <c r="A41" s="86" t="s">
        <v>42</v>
      </c>
      <c r="B41" s="632">
        <v>13</v>
      </c>
      <c r="C41" s="633">
        <v>11</v>
      </c>
      <c r="D41" s="633">
        <v>2</v>
      </c>
      <c r="E41" s="632" t="s">
        <v>68</v>
      </c>
      <c r="F41" s="633">
        <v>5</v>
      </c>
      <c r="G41" s="633">
        <v>6</v>
      </c>
      <c r="H41" s="632">
        <v>2</v>
      </c>
    </row>
    <row r="42" spans="1:8" s="85" customFormat="1">
      <c r="A42" s="86" t="s">
        <v>43</v>
      </c>
      <c r="B42" s="632">
        <v>15</v>
      </c>
      <c r="C42" s="633">
        <v>14</v>
      </c>
      <c r="D42" s="633">
        <v>1</v>
      </c>
      <c r="E42" s="632">
        <v>1</v>
      </c>
      <c r="F42" s="633">
        <v>4</v>
      </c>
      <c r="G42" s="633">
        <v>9</v>
      </c>
      <c r="H42" s="632">
        <v>1</v>
      </c>
    </row>
    <row r="43" spans="1:8" s="85" customFormat="1">
      <c r="A43" s="86" t="s">
        <v>44</v>
      </c>
      <c r="B43" s="632">
        <v>15</v>
      </c>
      <c r="C43" s="633">
        <v>13</v>
      </c>
      <c r="D43" s="633">
        <v>2</v>
      </c>
      <c r="E43" s="632">
        <v>2</v>
      </c>
      <c r="F43" s="633">
        <v>2</v>
      </c>
      <c r="G43" s="633">
        <v>8</v>
      </c>
      <c r="H43" s="632">
        <v>3</v>
      </c>
    </row>
    <row r="44" spans="1:8" s="85" customFormat="1">
      <c r="A44" s="86" t="s">
        <v>23</v>
      </c>
      <c r="B44" s="632">
        <v>25</v>
      </c>
      <c r="C44" s="633">
        <v>22</v>
      </c>
      <c r="D44" s="633">
        <v>3</v>
      </c>
      <c r="E44" s="632">
        <v>7</v>
      </c>
      <c r="F44" s="633">
        <v>10</v>
      </c>
      <c r="G44" s="633">
        <v>8</v>
      </c>
      <c r="H44" s="632" t="s">
        <v>68</v>
      </c>
    </row>
    <row r="45" spans="1:8" s="85" customFormat="1">
      <c r="A45" s="86" t="s">
        <v>45</v>
      </c>
      <c r="B45" s="632">
        <v>15</v>
      </c>
      <c r="C45" s="633">
        <v>15</v>
      </c>
      <c r="D45" s="84" t="s">
        <v>68</v>
      </c>
      <c r="E45" s="632">
        <v>2</v>
      </c>
      <c r="F45" s="633">
        <v>2</v>
      </c>
      <c r="G45" s="633">
        <v>10</v>
      </c>
      <c r="H45" s="632">
        <v>1</v>
      </c>
    </row>
    <row r="46" spans="1:8" s="85" customFormat="1">
      <c r="A46" s="86" t="s">
        <v>46</v>
      </c>
      <c r="B46" s="632">
        <v>13</v>
      </c>
      <c r="C46" s="633">
        <v>9</v>
      </c>
      <c r="D46" s="633">
        <v>4</v>
      </c>
      <c r="E46" s="632" t="s">
        <v>68</v>
      </c>
      <c r="F46" s="633">
        <v>3</v>
      </c>
      <c r="G46" s="633">
        <v>8</v>
      </c>
      <c r="H46" s="632">
        <v>2</v>
      </c>
    </row>
    <row r="47" spans="1:8" s="85" customFormat="1">
      <c r="A47" s="86" t="s">
        <v>47</v>
      </c>
      <c r="B47" s="632">
        <v>17</v>
      </c>
      <c r="C47" s="633">
        <v>13</v>
      </c>
      <c r="D47" s="633">
        <v>4</v>
      </c>
      <c r="E47" s="632">
        <v>3</v>
      </c>
      <c r="F47" s="633">
        <v>4</v>
      </c>
      <c r="G47" s="633">
        <v>7</v>
      </c>
      <c r="H47" s="632">
        <v>3</v>
      </c>
    </row>
    <row r="48" spans="1:8" s="85" customFormat="1">
      <c r="A48" s="89" t="s">
        <v>48</v>
      </c>
      <c r="B48" s="632">
        <v>31</v>
      </c>
      <c r="C48" s="633">
        <v>25</v>
      </c>
      <c r="D48" s="633">
        <v>6</v>
      </c>
      <c r="E48" s="632">
        <v>1</v>
      </c>
      <c r="F48" s="633">
        <v>13</v>
      </c>
      <c r="G48" s="633">
        <v>15</v>
      </c>
      <c r="H48" s="632">
        <v>2</v>
      </c>
    </row>
    <row r="49" spans="1:8" s="85" customFormat="1">
      <c r="A49" s="86" t="s">
        <v>49</v>
      </c>
      <c r="B49" s="632">
        <v>29</v>
      </c>
      <c r="C49" s="633">
        <v>25</v>
      </c>
      <c r="D49" s="633">
        <v>4</v>
      </c>
      <c r="E49" s="632">
        <v>5</v>
      </c>
      <c r="F49" s="633">
        <v>11</v>
      </c>
      <c r="G49" s="633">
        <v>11</v>
      </c>
      <c r="H49" s="632">
        <v>2</v>
      </c>
    </row>
    <row r="50" spans="1:8" s="85" customFormat="1">
      <c r="A50" s="86" t="s">
        <v>50</v>
      </c>
      <c r="B50" s="632">
        <v>17</v>
      </c>
      <c r="C50" s="633">
        <v>14</v>
      </c>
      <c r="D50" s="633">
        <v>3</v>
      </c>
      <c r="E50" s="632">
        <v>1</v>
      </c>
      <c r="F50" s="633">
        <v>3</v>
      </c>
      <c r="G50" s="633">
        <v>12</v>
      </c>
      <c r="H50" s="632">
        <v>1</v>
      </c>
    </row>
    <row r="51" spans="1:8" s="85" customFormat="1">
      <c r="A51" s="86" t="s">
        <v>51</v>
      </c>
      <c r="B51" s="632">
        <v>19</v>
      </c>
      <c r="C51" s="633">
        <v>17</v>
      </c>
      <c r="D51" s="633">
        <v>2</v>
      </c>
      <c r="E51" s="632">
        <v>1</v>
      </c>
      <c r="F51" s="633">
        <v>8</v>
      </c>
      <c r="G51" s="633">
        <v>8</v>
      </c>
      <c r="H51" s="632">
        <v>2</v>
      </c>
    </row>
    <row r="52" spans="1:8" s="85" customFormat="1">
      <c r="A52" s="86" t="s">
        <v>52</v>
      </c>
      <c r="B52" s="632">
        <v>17</v>
      </c>
      <c r="C52" s="633">
        <v>16</v>
      </c>
      <c r="D52" s="633">
        <v>1</v>
      </c>
      <c r="E52" s="632">
        <v>1</v>
      </c>
      <c r="F52" s="633">
        <v>3</v>
      </c>
      <c r="G52" s="633">
        <v>11</v>
      </c>
      <c r="H52" s="632">
        <v>2</v>
      </c>
    </row>
    <row r="53" spans="1:8" s="85" customFormat="1">
      <c r="A53" s="86" t="s">
        <v>24</v>
      </c>
      <c r="B53" s="632">
        <v>21</v>
      </c>
      <c r="C53" s="633">
        <v>17</v>
      </c>
      <c r="D53" s="633">
        <v>4</v>
      </c>
      <c r="E53" s="632">
        <v>3</v>
      </c>
      <c r="F53" s="633">
        <v>10</v>
      </c>
      <c r="G53" s="633">
        <v>7</v>
      </c>
      <c r="H53" s="632">
        <v>1</v>
      </c>
    </row>
    <row r="54" spans="1:8" s="85" customFormat="1">
      <c r="A54" s="86" t="s">
        <v>53</v>
      </c>
      <c r="B54" s="632">
        <v>25</v>
      </c>
      <c r="C54" s="633">
        <v>17</v>
      </c>
      <c r="D54" s="633">
        <v>8</v>
      </c>
      <c r="E54" s="632">
        <v>3</v>
      </c>
      <c r="F54" s="633">
        <v>6</v>
      </c>
      <c r="G54" s="633">
        <v>15</v>
      </c>
      <c r="H54" s="632">
        <v>1</v>
      </c>
    </row>
    <row r="55" spans="1:8" s="85" customFormat="1">
      <c r="A55" s="86" t="s">
        <v>54</v>
      </c>
      <c r="B55" s="632">
        <v>21</v>
      </c>
      <c r="C55" s="633">
        <v>18</v>
      </c>
      <c r="D55" s="633">
        <v>3</v>
      </c>
      <c r="E55" s="632" t="s">
        <v>68</v>
      </c>
      <c r="F55" s="633">
        <v>7</v>
      </c>
      <c r="G55" s="633">
        <v>12</v>
      </c>
      <c r="H55" s="632">
        <v>2</v>
      </c>
    </row>
    <row r="56" spans="1:8" s="85" customFormat="1">
      <c r="A56" s="88" t="s">
        <v>55</v>
      </c>
      <c r="B56" s="632">
        <v>17</v>
      </c>
      <c r="C56" s="633">
        <v>16</v>
      </c>
      <c r="D56" s="633">
        <v>1</v>
      </c>
      <c r="E56" s="632">
        <v>2</v>
      </c>
      <c r="F56" s="633">
        <v>6</v>
      </c>
      <c r="G56" s="633">
        <v>8</v>
      </c>
      <c r="H56" s="632">
        <v>1</v>
      </c>
    </row>
    <row r="57" spans="1:8" s="85" customFormat="1">
      <c r="A57" s="86" t="s">
        <v>56</v>
      </c>
      <c r="B57" s="632">
        <v>29</v>
      </c>
      <c r="C57" s="633">
        <v>26</v>
      </c>
      <c r="D57" s="633">
        <v>3</v>
      </c>
      <c r="E57" s="632">
        <v>2</v>
      </c>
      <c r="F57" s="633">
        <v>13</v>
      </c>
      <c r="G57" s="633">
        <v>10</v>
      </c>
      <c r="H57" s="632">
        <v>4</v>
      </c>
    </row>
    <row r="58" spans="1:8" s="85" customFormat="1">
      <c r="A58" s="89" t="s">
        <v>57</v>
      </c>
      <c r="B58" s="632">
        <v>29</v>
      </c>
      <c r="C58" s="633">
        <v>25</v>
      </c>
      <c r="D58" s="633">
        <v>4</v>
      </c>
      <c r="E58" s="632">
        <v>5</v>
      </c>
      <c r="F58" s="633">
        <v>8</v>
      </c>
      <c r="G58" s="633">
        <v>13</v>
      </c>
      <c r="H58" s="632">
        <v>3</v>
      </c>
    </row>
    <row r="59" spans="1:8" s="85" customFormat="1">
      <c r="A59" s="86" t="s">
        <v>25</v>
      </c>
      <c r="B59" s="632">
        <v>13</v>
      </c>
      <c r="C59" s="633">
        <v>10</v>
      </c>
      <c r="D59" s="633">
        <v>3</v>
      </c>
      <c r="E59" s="632">
        <v>1</v>
      </c>
      <c r="F59" s="633">
        <v>7</v>
      </c>
      <c r="G59" s="633">
        <v>3</v>
      </c>
      <c r="H59" s="632">
        <v>2</v>
      </c>
    </row>
    <row r="60" spans="1:8" s="85" customFormat="1">
      <c r="A60" s="86" t="s">
        <v>58</v>
      </c>
      <c r="B60" s="632">
        <v>23</v>
      </c>
      <c r="C60" s="633">
        <v>22</v>
      </c>
      <c r="D60" s="633">
        <v>1</v>
      </c>
      <c r="E60" s="632" t="s">
        <v>68</v>
      </c>
      <c r="F60" s="633">
        <v>8</v>
      </c>
      <c r="G60" s="633">
        <v>12</v>
      </c>
      <c r="H60" s="632">
        <v>3</v>
      </c>
    </row>
    <row r="61" spans="1:8" s="85" customFormat="1">
      <c r="A61" s="86" t="s">
        <v>59</v>
      </c>
      <c r="B61" s="632">
        <v>25</v>
      </c>
      <c r="C61" s="633">
        <v>20</v>
      </c>
      <c r="D61" s="633">
        <v>5</v>
      </c>
      <c r="E61" s="632">
        <v>2</v>
      </c>
      <c r="F61" s="633">
        <v>5</v>
      </c>
      <c r="G61" s="633">
        <v>14</v>
      </c>
      <c r="H61" s="632">
        <v>4</v>
      </c>
    </row>
    <row r="62" spans="1:8" s="85" customFormat="1">
      <c r="A62" s="86" t="s">
        <v>60</v>
      </c>
      <c r="B62" s="632">
        <v>15</v>
      </c>
      <c r="C62" s="633">
        <v>12</v>
      </c>
      <c r="D62" s="633">
        <v>3</v>
      </c>
      <c r="E62" s="632">
        <v>1</v>
      </c>
      <c r="F62" s="633">
        <v>6</v>
      </c>
      <c r="G62" s="633">
        <v>4</v>
      </c>
      <c r="H62" s="632">
        <v>4</v>
      </c>
    </row>
    <row r="63" spans="1:8" s="85" customFormat="1">
      <c r="A63" s="86" t="s">
        <v>61</v>
      </c>
      <c r="B63" s="632">
        <v>15</v>
      </c>
      <c r="C63" s="633">
        <v>11</v>
      </c>
      <c r="D63" s="633">
        <v>4</v>
      </c>
      <c r="E63" s="632">
        <v>5</v>
      </c>
      <c r="F63" s="633">
        <v>6</v>
      </c>
      <c r="G63" s="633">
        <v>3</v>
      </c>
      <c r="H63" s="632">
        <v>1</v>
      </c>
    </row>
    <row r="64" spans="1:8" s="85" customFormat="1">
      <c r="A64" s="86" t="s">
        <v>62</v>
      </c>
      <c r="B64" s="632">
        <v>25</v>
      </c>
      <c r="C64" s="633">
        <v>20</v>
      </c>
      <c r="D64" s="633">
        <v>5</v>
      </c>
      <c r="E64" s="632">
        <v>3</v>
      </c>
      <c r="F64" s="633">
        <v>9</v>
      </c>
      <c r="G64" s="633">
        <v>12</v>
      </c>
      <c r="H64" s="632">
        <v>1</v>
      </c>
    </row>
    <row r="65" spans="1:8" s="85" customFormat="1">
      <c r="A65" s="86" t="s">
        <v>63</v>
      </c>
      <c r="B65" s="632">
        <v>25</v>
      </c>
      <c r="C65" s="633">
        <v>19</v>
      </c>
      <c r="D65" s="633">
        <v>6</v>
      </c>
      <c r="E65" s="632">
        <v>1</v>
      </c>
      <c r="F65" s="633">
        <v>10</v>
      </c>
      <c r="G65" s="633">
        <v>10</v>
      </c>
      <c r="H65" s="632">
        <v>4</v>
      </c>
    </row>
    <row r="66" spans="1:8" s="85" customFormat="1">
      <c r="A66" s="86" t="s">
        <v>64</v>
      </c>
      <c r="B66" s="632">
        <v>17</v>
      </c>
      <c r="C66" s="633">
        <v>15</v>
      </c>
      <c r="D66" s="633">
        <v>2</v>
      </c>
      <c r="E66" s="632" t="s">
        <v>68</v>
      </c>
      <c r="F66" s="633">
        <v>4</v>
      </c>
      <c r="G66" s="633">
        <v>13</v>
      </c>
      <c r="H66" s="632" t="s">
        <v>68</v>
      </c>
    </row>
    <row r="67" spans="1:8" s="85" customFormat="1">
      <c r="A67" s="189" t="s">
        <v>65</v>
      </c>
      <c r="B67" s="635">
        <v>19</v>
      </c>
      <c r="C67" s="636">
        <v>17</v>
      </c>
      <c r="D67" s="636">
        <v>2</v>
      </c>
      <c r="E67" s="635" t="s">
        <v>68</v>
      </c>
      <c r="F67" s="636">
        <v>8</v>
      </c>
      <c r="G67" s="636">
        <v>10</v>
      </c>
      <c r="H67" s="635">
        <v>1</v>
      </c>
    </row>
    <row r="68" spans="1:8" ht="10.5" customHeight="1">
      <c r="B68" s="637"/>
      <c r="C68" s="637"/>
      <c r="D68" s="637"/>
      <c r="E68" s="637"/>
      <c r="F68" s="637"/>
      <c r="G68" s="637"/>
      <c r="H68" s="637"/>
    </row>
    <row r="69" spans="1:8">
      <c r="A69" s="7" t="s">
        <v>170</v>
      </c>
      <c r="H69" s="12"/>
    </row>
    <row r="70" spans="1:8">
      <c r="H70" s="12"/>
    </row>
    <row r="71" spans="1:8">
      <c r="A71" s="92"/>
    </row>
    <row r="72" spans="1:8">
      <c r="A72" s="93"/>
    </row>
  </sheetData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7.28515625" style="7" customWidth="1"/>
    <col min="2" max="2" width="8.85546875" style="7" customWidth="1"/>
    <col min="3" max="3" width="9.140625" style="12" customWidth="1"/>
    <col min="4" max="5" width="9.140625" style="7" customWidth="1"/>
    <col min="6" max="16384" width="9.140625" style="7"/>
  </cols>
  <sheetData>
    <row r="1" spans="1:8">
      <c r="A1" s="513" t="s">
        <v>288</v>
      </c>
      <c r="B1" s="513"/>
      <c r="C1" s="513"/>
      <c r="D1" s="513"/>
      <c r="E1" s="513"/>
      <c r="F1" s="513"/>
    </row>
    <row r="2" spans="1:8" s="600" customFormat="1" ht="13.5" customHeight="1" thickBot="1">
      <c r="A2" s="599"/>
      <c r="B2" s="72"/>
      <c r="E2" s="547"/>
      <c r="F2" s="547" t="s">
        <v>0</v>
      </c>
    </row>
    <row r="3" spans="1:8" ht="24" customHeight="1" thickBot="1">
      <c r="A3" s="179" t="s">
        <v>287</v>
      </c>
      <c r="B3" s="192">
        <v>2017</v>
      </c>
      <c r="C3" s="192">
        <v>2018</v>
      </c>
      <c r="D3" s="192">
        <v>2019</v>
      </c>
      <c r="E3" s="192">
        <v>2020</v>
      </c>
      <c r="F3" s="192">
        <v>2021</v>
      </c>
    </row>
    <row r="4" spans="1:8" ht="15" customHeight="1">
      <c r="A4" s="58" t="s">
        <v>2</v>
      </c>
      <c r="B4" s="55">
        <v>31286</v>
      </c>
      <c r="C4" s="55">
        <v>32376</v>
      </c>
      <c r="D4" s="90">
        <v>33447</v>
      </c>
      <c r="E4" s="90">
        <v>34467</v>
      </c>
      <c r="F4" s="90">
        <v>35778</v>
      </c>
      <c r="G4" s="94"/>
      <c r="H4" s="90"/>
    </row>
    <row r="5" spans="1:8" ht="15" customHeight="1">
      <c r="A5" s="9" t="s">
        <v>3</v>
      </c>
      <c r="B5" s="90">
        <v>8328</v>
      </c>
      <c r="C5" s="90">
        <v>8680</v>
      </c>
      <c r="D5" s="90">
        <v>9182</v>
      </c>
      <c r="E5" s="90">
        <v>9544</v>
      </c>
      <c r="F5" s="90">
        <v>9960</v>
      </c>
      <c r="G5" s="96"/>
    </row>
    <row r="6" spans="1:8" ht="15" customHeight="1">
      <c r="A6" s="10" t="s">
        <v>4</v>
      </c>
      <c r="B6" s="90">
        <v>69</v>
      </c>
      <c r="C6" s="90">
        <v>69</v>
      </c>
      <c r="D6" s="90">
        <v>71</v>
      </c>
      <c r="E6" s="90">
        <v>74</v>
      </c>
      <c r="F6" s="90">
        <v>78</v>
      </c>
      <c r="G6" s="96"/>
    </row>
    <row r="7" spans="1:8" ht="15" customHeight="1">
      <c r="A7" s="9" t="s">
        <v>5</v>
      </c>
      <c r="B7" s="90">
        <v>3050</v>
      </c>
      <c r="C7" s="90">
        <v>3135</v>
      </c>
      <c r="D7" s="90">
        <v>3230</v>
      </c>
      <c r="E7" s="90">
        <v>3310</v>
      </c>
      <c r="F7" s="90">
        <v>3459</v>
      </c>
      <c r="G7" s="96"/>
    </row>
    <row r="8" spans="1:8" ht="15" customHeight="1">
      <c r="A8" s="10" t="s">
        <v>6</v>
      </c>
      <c r="B8" s="90">
        <v>238</v>
      </c>
      <c r="C8" s="90">
        <v>244</v>
      </c>
      <c r="D8" s="90">
        <v>254</v>
      </c>
      <c r="E8" s="90">
        <v>266</v>
      </c>
      <c r="F8" s="90">
        <v>279</v>
      </c>
      <c r="G8" s="96"/>
    </row>
    <row r="9" spans="1:8" ht="15" customHeight="1">
      <c r="A9" s="10" t="s">
        <v>7</v>
      </c>
      <c r="B9" s="90">
        <v>318</v>
      </c>
      <c r="C9" s="90">
        <v>322</v>
      </c>
      <c r="D9" s="90">
        <v>324</v>
      </c>
      <c r="E9" s="90">
        <v>328</v>
      </c>
      <c r="F9" s="90">
        <v>341</v>
      </c>
      <c r="G9" s="96"/>
    </row>
    <row r="10" spans="1:8" ht="15" customHeight="1">
      <c r="A10" s="10" t="s">
        <v>8</v>
      </c>
      <c r="B10" s="90">
        <v>339</v>
      </c>
      <c r="C10" s="90">
        <v>345</v>
      </c>
      <c r="D10" s="90">
        <v>339</v>
      </c>
      <c r="E10" s="90">
        <v>347</v>
      </c>
      <c r="F10" s="90">
        <v>353</v>
      </c>
      <c r="G10" s="96"/>
    </row>
    <row r="11" spans="1:8" ht="15" customHeight="1">
      <c r="A11" s="10" t="s">
        <v>9</v>
      </c>
      <c r="B11" s="90">
        <v>230</v>
      </c>
      <c r="C11" s="90">
        <v>240</v>
      </c>
      <c r="D11" s="90">
        <v>244</v>
      </c>
      <c r="E11" s="90">
        <v>253</v>
      </c>
      <c r="F11" s="90">
        <v>259</v>
      </c>
      <c r="G11" s="96"/>
    </row>
    <row r="12" spans="1:8" ht="15" customHeight="1">
      <c r="A12" s="10" t="s">
        <v>10</v>
      </c>
      <c r="B12" s="90">
        <v>163</v>
      </c>
      <c r="C12" s="90">
        <v>169</v>
      </c>
      <c r="D12" s="90">
        <v>172</v>
      </c>
      <c r="E12" s="90">
        <v>177</v>
      </c>
      <c r="F12" s="90">
        <v>180</v>
      </c>
      <c r="G12" s="96"/>
    </row>
    <row r="13" spans="1:8" s="11" customFormat="1" ht="15" customHeight="1">
      <c r="A13" s="10" t="s">
        <v>11</v>
      </c>
      <c r="B13" s="90">
        <v>44</v>
      </c>
      <c r="C13" s="90">
        <v>44</v>
      </c>
      <c r="D13" s="90">
        <v>43</v>
      </c>
      <c r="E13" s="90">
        <v>45</v>
      </c>
      <c r="F13" s="90">
        <v>51</v>
      </c>
      <c r="G13" s="96"/>
    </row>
    <row r="14" spans="1:8" s="12" customFormat="1" ht="15" customHeight="1">
      <c r="A14" s="10" t="s">
        <v>12</v>
      </c>
      <c r="B14" s="17">
        <v>141</v>
      </c>
      <c r="C14" s="17">
        <v>143</v>
      </c>
      <c r="D14" s="90">
        <v>144</v>
      </c>
      <c r="E14" s="90">
        <v>145</v>
      </c>
      <c r="F14" s="90">
        <v>154</v>
      </c>
      <c r="G14" s="97"/>
    </row>
    <row r="15" spans="1:8" s="12" customFormat="1" ht="15" customHeight="1">
      <c r="A15" s="9" t="s">
        <v>730</v>
      </c>
      <c r="B15" s="17">
        <v>1425</v>
      </c>
      <c r="C15" s="17">
        <v>1465</v>
      </c>
      <c r="D15" s="90">
        <v>1516</v>
      </c>
      <c r="E15" s="90">
        <v>1557</v>
      </c>
      <c r="F15" s="90">
        <v>1597</v>
      </c>
      <c r="G15" s="97"/>
    </row>
    <row r="16" spans="1:8" s="12" customFormat="1" ht="15" customHeight="1">
      <c r="A16" s="9" t="s">
        <v>1508</v>
      </c>
      <c r="B16" s="17">
        <v>555</v>
      </c>
      <c r="C16" s="17">
        <v>572</v>
      </c>
      <c r="D16" s="90">
        <v>572</v>
      </c>
      <c r="E16" s="90">
        <v>588</v>
      </c>
      <c r="F16" s="90">
        <v>609</v>
      </c>
      <c r="G16" s="97"/>
    </row>
    <row r="17" spans="1:7" s="12" customFormat="1" ht="15" customHeight="1">
      <c r="A17" s="9" t="s">
        <v>14</v>
      </c>
      <c r="B17" s="17">
        <v>1354</v>
      </c>
      <c r="C17" s="17">
        <v>1403</v>
      </c>
      <c r="D17" s="90">
        <v>1405</v>
      </c>
      <c r="E17" s="90">
        <v>1460</v>
      </c>
      <c r="F17" s="90">
        <v>1503</v>
      </c>
      <c r="G17" s="97"/>
    </row>
    <row r="18" spans="1:7" ht="15" customHeight="1">
      <c r="A18" s="10" t="s">
        <v>15</v>
      </c>
      <c r="B18" s="90">
        <v>90</v>
      </c>
      <c r="C18" s="90">
        <v>93</v>
      </c>
      <c r="D18" s="90">
        <v>91</v>
      </c>
      <c r="E18" s="90">
        <v>94</v>
      </c>
      <c r="F18" s="90">
        <v>94</v>
      </c>
      <c r="G18" s="96"/>
    </row>
    <row r="19" spans="1:7" ht="15" customHeight="1">
      <c r="A19" s="196" t="s">
        <v>150</v>
      </c>
      <c r="B19" s="90">
        <v>874</v>
      </c>
      <c r="C19" s="90">
        <v>900</v>
      </c>
      <c r="D19" s="90">
        <v>939</v>
      </c>
      <c r="E19" s="90">
        <v>972</v>
      </c>
      <c r="F19" s="90">
        <v>1008</v>
      </c>
      <c r="G19" s="96"/>
    </row>
    <row r="20" spans="1:7" ht="15" customHeight="1">
      <c r="A20" s="10" t="s">
        <v>17</v>
      </c>
      <c r="B20" s="17">
        <v>39</v>
      </c>
      <c r="C20" s="17">
        <v>41</v>
      </c>
      <c r="D20" s="90">
        <v>42</v>
      </c>
      <c r="E20" s="90">
        <v>42</v>
      </c>
      <c r="F20" s="90">
        <v>43</v>
      </c>
      <c r="G20" s="96"/>
    </row>
    <row r="21" spans="1:7" ht="15" customHeight="1">
      <c r="A21" s="10" t="s">
        <v>18</v>
      </c>
      <c r="B21" s="17">
        <v>3</v>
      </c>
      <c r="C21" s="17">
        <v>3</v>
      </c>
      <c r="D21" s="90">
        <v>3</v>
      </c>
      <c r="E21" s="90">
        <v>3</v>
      </c>
      <c r="F21" s="90">
        <v>3</v>
      </c>
      <c r="G21" s="96"/>
    </row>
    <row r="22" spans="1:7" ht="15" customHeight="1">
      <c r="A22" s="9" t="s">
        <v>19</v>
      </c>
      <c r="B22" s="17">
        <v>2213</v>
      </c>
      <c r="C22" s="17">
        <v>2316</v>
      </c>
      <c r="D22" s="90">
        <v>2431</v>
      </c>
      <c r="E22" s="90">
        <v>2520</v>
      </c>
      <c r="F22" s="90">
        <v>2664</v>
      </c>
      <c r="G22" s="96"/>
    </row>
    <row r="23" spans="1:7" ht="15" customHeight="1">
      <c r="A23" s="14" t="s">
        <v>20</v>
      </c>
      <c r="B23" s="17">
        <v>442</v>
      </c>
      <c r="C23" s="17">
        <v>458</v>
      </c>
      <c r="D23" s="90">
        <v>490</v>
      </c>
      <c r="E23" s="90">
        <v>508</v>
      </c>
      <c r="F23" s="90">
        <v>558</v>
      </c>
      <c r="G23" s="96"/>
    </row>
    <row r="24" spans="1:7" ht="15" customHeight="1">
      <c r="A24" s="14" t="s">
        <v>21</v>
      </c>
      <c r="B24" s="17">
        <v>51</v>
      </c>
      <c r="C24" s="17">
        <v>54</v>
      </c>
      <c r="D24" s="90">
        <v>57</v>
      </c>
      <c r="E24" s="90">
        <v>57</v>
      </c>
      <c r="F24" s="90">
        <v>57</v>
      </c>
      <c r="G24" s="96"/>
    </row>
    <row r="25" spans="1:7" ht="15" customHeight="1">
      <c r="A25" s="14" t="s">
        <v>22</v>
      </c>
      <c r="B25" s="17">
        <v>588</v>
      </c>
      <c r="C25" s="17">
        <v>633</v>
      </c>
      <c r="D25" s="90">
        <v>674</v>
      </c>
      <c r="E25" s="90">
        <v>717</v>
      </c>
      <c r="F25" s="90">
        <v>771</v>
      </c>
      <c r="G25" s="96"/>
    </row>
    <row r="26" spans="1:7" ht="15" customHeight="1">
      <c r="A26" s="14" t="s">
        <v>23</v>
      </c>
      <c r="B26" s="17">
        <v>765</v>
      </c>
      <c r="C26" s="17">
        <v>789</v>
      </c>
      <c r="D26" s="90">
        <v>820</v>
      </c>
      <c r="E26" s="90">
        <v>838</v>
      </c>
      <c r="F26" s="90">
        <v>872</v>
      </c>
      <c r="G26" s="96"/>
    </row>
    <row r="27" spans="1:7" ht="15" customHeight="1">
      <c r="A27" s="14" t="s">
        <v>24</v>
      </c>
      <c r="B27" s="17">
        <v>320</v>
      </c>
      <c r="C27" s="17">
        <v>331</v>
      </c>
      <c r="D27" s="90">
        <v>338</v>
      </c>
      <c r="E27" s="90">
        <v>344</v>
      </c>
      <c r="F27" s="90">
        <v>346</v>
      </c>
      <c r="G27" s="96"/>
    </row>
    <row r="28" spans="1:7" ht="15" customHeight="1">
      <c r="A28" s="14" t="s">
        <v>25</v>
      </c>
      <c r="B28" s="17">
        <v>47</v>
      </c>
      <c r="C28" s="17">
        <v>51</v>
      </c>
      <c r="D28" s="90">
        <v>52</v>
      </c>
      <c r="E28" s="90">
        <v>56</v>
      </c>
      <c r="F28" s="90">
        <v>60</v>
      </c>
      <c r="G28" s="96"/>
    </row>
    <row r="29" spans="1:7" ht="15" customHeight="1">
      <c r="A29" s="10" t="s">
        <v>26</v>
      </c>
      <c r="B29" s="90">
        <v>22</v>
      </c>
      <c r="C29" s="90">
        <v>23</v>
      </c>
      <c r="D29" s="90">
        <v>24</v>
      </c>
      <c r="E29" s="90">
        <v>24</v>
      </c>
      <c r="F29" s="90">
        <v>25</v>
      </c>
      <c r="G29" s="96"/>
    </row>
    <row r="30" spans="1:7" ht="15" customHeight="1">
      <c r="A30" s="10" t="s">
        <v>27</v>
      </c>
      <c r="B30" s="90">
        <v>60</v>
      </c>
      <c r="C30" s="90">
        <v>61</v>
      </c>
      <c r="D30" s="90">
        <v>61</v>
      </c>
      <c r="E30" s="90">
        <v>62</v>
      </c>
      <c r="F30" s="90">
        <v>63</v>
      </c>
      <c r="G30" s="96"/>
    </row>
    <row r="31" spans="1:7" ht="15" customHeight="1">
      <c r="A31" s="10" t="s">
        <v>28</v>
      </c>
      <c r="B31" s="90">
        <v>163</v>
      </c>
      <c r="C31" s="90">
        <v>166</v>
      </c>
      <c r="D31" s="90">
        <v>168</v>
      </c>
      <c r="E31" s="90">
        <v>168</v>
      </c>
      <c r="F31" s="90">
        <v>171</v>
      </c>
      <c r="G31" s="96"/>
    </row>
    <row r="32" spans="1:7" ht="15" customHeight="1">
      <c r="A32" s="10" t="s">
        <v>29</v>
      </c>
      <c r="B32" s="90">
        <v>410</v>
      </c>
      <c r="C32" s="90">
        <v>426</v>
      </c>
      <c r="D32" s="90">
        <v>442</v>
      </c>
      <c r="E32" s="90">
        <v>453</v>
      </c>
      <c r="F32" s="90">
        <v>469</v>
      </c>
      <c r="G32" s="96"/>
    </row>
    <row r="33" spans="1:7" ht="15" customHeight="1">
      <c r="A33" s="10" t="s">
        <v>30</v>
      </c>
      <c r="B33" s="90">
        <v>103</v>
      </c>
      <c r="C33" s="90">
        <v>106</v>
      </c>
      <c r="D33" s="90">
        <v>107</v>
      </c>
      <c r="E33" s="90">
        <v>107</v>
      </c>
      <c r="F33" s="90">
        <v>111</v>
      </c>
      <c r="G33" s="96"/>
    </row>
    <row r="34" spans="1:7" ht="15" customHeight="1">
      <c r="A34" s="10" t="s">
        <v>31</v>
      </c>
      <c r="B34" s="90">
        <v>282</v>
      </c>
      <c r="C34" s="90">
        <v>290</v>
      </c>
      <c r="D34" s="90">
        <v>293</v>
      </c>
      <c r="E34" s="90">
        <v>300</v>
      </c>
      <c r="F34" s="90">
        <v>306</v>
      </c>
      <c r="G34" s="96"/>
    </row>
    <row r="35" spans="1:7" ht="15" customHeight="1">
      <c r="A35" s="10" t="s">
        <v>32</v>
      </c>
      <c r="B35" s="90">
        <v>22</v>
      </c>
      <c r="C35" s="90">
        <v>24</v>
      </c>
      <c r="D35" s="90">
        <v>25</v>
      </c>
      <c r="E35" s="90">
        <v>25</v>
      </c>
      <c r="F35" s="90">
        <v>27</v>
      </c>
      <c r="G35" s="96"/>
    </row>
    <row r="36" spans="1:7" ht="15" customHeight="1">
      <c r="A36" s="10" t="s">
        <v>33</v>
      </c>
      <c r="B36" s="90">
        <v>18</v>
      </c>
      <c r="C36" s="90">
        <v>18</v>
      </c>
      <c r="D36" s="90">
        <v>18</v>
      </c>
      <c r="E36" s="90">
        <v>18</v>
      </c>
      <c r="F36" s="90">
        <v>18</v>
      </c>
      <c r="G36" s="96"/>
    </row>
    <row r="37" spans="1:7" ht="15" customHeight="1">
      <c r="A37" s="10" t="s">
        <v>34</v>
      </c>
      <c r="B37" s="90">
        <v>1456</v>
      </c>
      <c r="C37" s="90">
        <v>1504</v>
      </c>
      <c r="D37" s="90">
        <v>1526</v>
      </c>
      <c r="E37" s="90">
        <v>1551</v>
      </c>
      <c r="F37" s="90">
        <v>1578</v>
      </c>
      <c r="G37" s="96"/>
    </row>
    <row r="38" spans="1:7" ht="15" customHeight="1">
      <c r="A38" s="10" t="s">
        <v>35</v>
      </c>
      <c r="B38" s="90">
        <v>170</v>
      </c>
      <c r="C38" s="90">
        <v>174</v>
      </c>
      <c r="D38" s="90">
        <v>181</v>
      </c>
      <c r="E38" s="90">
        <v>185</v>
      </c>
      <c r="F38" s="90">
        <v>193</v>
      </c>
      <c r="G38" s="96"/>
    </row>
    <row r="39" spans="1:7" ht="15" customHeight="1">
      <c r="A39" s="10" t="s">
        <v>36</v>
      </c>
      <c r="B39" s="90">
        <v>121</v>
      </c>
      <c r="C39" s="90">
        <v>124</v>
      </c>
      <c r="D39" s="90">
        <v>128</v>
      </c>
      <c r="E39" s="90">
        <v>132</v>
      </c>
      <c r="F39" s="90">
        <v>140</v>
      </c>
      <c r="G39" s="96"/>
    </row>
    <row r="40" spans="1:7" ht="15" customHeight="1">
      <c r="A40" s="10" t="s">
        <v>37</v>
      </c>
      <c r="B40" s="90">
        <v>126</v>
      </c>
      <c r="C40" s="90">
        <v>128</v>
      </c>
      <c r="D40" s="90">
        <v>132</v>
      </c>
      <c r="E40" s="90">
        <v>136</v>
      </c>
      <c r="F40" s="90">
        <v>143</v>
      </c>
      <c r="G40" s="96"/>
    </row>
    <row r="41" spans="1:7" ht="15" customHeight="1">
      <c r="A41" s="10" t="s">
        <v>38</v>
      </c>
      <c r="B41" s="90">
        <v>542</v>
      </c>
      <c r="C41" s="90">
        <v>566</v>
      </c>
      <c r="D41" s="90">
        <v>546</v>
      </c>
      <c r="E41" s="90">
        <v>561</v>
      </c>
      <c r="F41" s="90">
        <v>577</v>
      </c>
      <c r="G41" s="96"/>
    </row>
    <row r="42" spans="1:7" ht="15" customHeight="1">
      <c r="A42" s="10" t="s">
        <v>39</v>
      </c>
      <c r="B42" s="90">
        <v>321</v>
      </c>
      <c r="C42" s="90">
        <v>328</v>
      </c>
      <c r="D42" s="90">
        <v>333</v>
      </c>
      <c r="E42" s="90">
        <v>345</v>
      </c>
      <c r="F42" s="90">
        <v>345</v>
      </c>
      <c r="G42" s="96"/>
    </row>
    <row r="43" spans="1:7" ht="15" customHeight="1">
      <c r="A43" s="10" t="s">
        <v>40</v>
      </c>
      <c r="B43" s="90">
        <v>218</v>
      </c>
      <c r="C43" s="90">
        <v>232</v>
      </c>
      <c r="D43" s="90">
        <v>236</v>
      </c>
      <c r="E43" s="90">
        <v>243</v>
      </c>
      <c r="F43" s="90">
        <v>257</v>
      </c>
      <c r="G43" s="96"/>
    </row>
    <row r="44" spans="1:7" ht="15" customHeight="1">
      <c r="A44" s="10" t="s">
        <v>41</v>
      </c>
      <c r="B44" s="90">
        <v>478</v>
      </c>
      <c r="C44" s="90">
        <v>488</v>
      </c>
      <c r="D44" s="90">
        <v>493</v>
      </c>
      <c r="E44" s="90">
        <v>505</v>
      </c>
      <c r="F44" s="90">
        <v>513</v>
      </c>
      <c r="G44" s="96"/>
    </row>
    <row r="45" spans="1:7" ht="15" customHeight="1">
      <c r="A45" s="10" t="s">
        <v>42</v>
      </c>
      <c r="B45" s="90">
        <v>62</v>
      </c>
      <c r="C45" s="90">
        <v>63</v>
      </c>
      <c r="D45" s="90">
        <v>63</v>
      </c>
      <c r="E45" s="90">
        <v>66</v>
      </c>
      <c r="F45" s="90">
        <v>66</v>
      </c>
      <c r="G45" s="96"/>
    </row>
    <row r="46" spans="1:7" ht="15" customHeight="1">
      <c r="A46" s="10" t="s">
        <v>43</v>
      </c>
      <c r="B46" s="90">
        <v>85</v>
      </c>
      <c r="C46" s="90">
        <v>86</v>
      </c>
      <c r="D46" s="90">
        <v>89</v>
      </c>
      <c r="E46" s="90">
        <v>92</v>
      </c>
      <c r="F46" s="90">
        <v>94</v>
      </c>
      <c r="G46" s="96"/>
    </row>
    <row r="47" spans="1:7" ht="15" customHeight="1">
      <c r="A47" s="10" t="s">
        <v>44</v>
      </c>
      <c r="B47" s="90">
        <v>74</v>
      </c>
      <c r="C47" s="90">
        <v>77</v>
      </c>
      <c r="D47" s="90">
        <v>78</v>
      </c>
      <c r="E47" s="90">
        <v>80</v>
      </c>
      <c r="F47" s="90">
        <v>81</v>
      </c>
      <c r="G47" s="96"/>
    </row>
    <row r="48" spans="1:7" ht="15" customHeight="1">
      <c r="A48" s="10" t="s">
        <v>45</v>
      </c>
      <c r="B48" s="90">
        <v>115</v>
      </c>
      <c r="C48" s="90">
        <v>120</v>
      </c>
      <c r="D48" s="90">
        <v>118</v>
      </c>
      <c r="E48" s="90">
        <v>124</v>
      </c>
      <c r="F48" s="90">
        <v>126</v>
      </c>
      <c r="G48" s="96"/>
    </row>
    <row r="49" spans="1:7" ht="15" customHeight="1">
      <c r="A49" s="10" t="s">
        <v>46</v>
      </c>
      <c r="B49" s="90">
        <v>77</v>
      </c>
      <c r="C49" s="90">
        <v>79</v>
      </c>
      <c r="D49" s="90">
        <v>78</v>
      </c>
      <c r="E49" s="90">
        <v>81</v>
      </c>
      <c r="F49" s="90">
        <v>83</v>
      </c>
      <c r="G49" s="96"/>
    </row>
    <row r="50" spans="1:7" ht="15" customHeight="1">
      <c r="A50" s="10" t="s">
        <v>47</v>
      </c>
      <c r="B50" s="90">
        <v>154</v>
      </c>
      <c r="C50" s="90">
        <v>158</v>
      </c>
      <c r="D50" s="90">
        <v>154</v>
      </c>
      <c r="E50" s="90">
        <v>155</v>
      </c>
      <c r="F50" s="90">
        <v>158</v>
      </c>
      <c r="G50" s="96"/>
    </row>
    <row r="51" spans="1:7" ht="15" customHeight="1">
      <c r="A51" s="9" t="s">
        <v>48</v>
      </c>
      <c r="B51" s="90">
        <v>1334</v>
      </c>
      <c r="C51" s="90">
        <v>1374</v>
      </c>
      <c r="D51" s="90">
        <v>1415</v>
      </c>
      <c r="E51" s="90">
        <v>1453</v>
      </c>
      <c r="F51" s="90">
        <v>1525</v>
      </c>
      <c r="G51" s="96"/>
    </row>
    <row r="52" spans="1:7" ht="15" customHeight="1">
      <c r="A52" s="10" t="s">
        <v>49</v>
      </c>
      <c r="B52" s="90">
        <v>689</v>
      </c>
      <c r="C52" s="90">
        <v>691</v>
      </c>
      <c r="D52" s="90">
        <v>704</v>
      </c>
      <c r="E52" s="90">
        <v>718</v>
      </c>
      <c r="F52" s="90">
        <v>734</v>
      </c>
      <c r="G52" s="96"/>
    </row>
    <row r="53" spans="1:7" ht="15" customHeight="1">
      <c r="A53" s="10" t="s">
        <v>50</v>
      </c>
      <c r="B53" s="90">
        <v>123</v>
      </c>
      <c r="C53" s="90">
        <v>126</v>
      </c>
      <c r="D53" s="90">
        <v>130</v>
      </c>
      <c r="E53" s="90">
        <v>134</v>
      </c>
      <c r="F53" s="90">
        <v>138</v>
      </c>
      <c r="G53" s="96"/>
    </row>
    <row r="54" spans="1:7" ht="15" customHeight="1">
      <c r="A54" s="10" t="s">
        <v>51</v>
      </c>
      <c r="B54" s="90">
        <v>200</v>
      </c>
      <c r="C54" s="90">
        <v>204</v>
      </c>
      <c r="D54" s="90">
        <v>206</v>
      </c>
      <c r="E54" s="90">
        <v>209</v>
      </c>
      <c r="F54" s="90">
        <v>212</v>
      </c>
      <c r="G54" s="96"/>
    </row>
    <row r="55" spans="1:7" ht="15" customHeight="1">
      <c r="A55" s="10" t="s">
        <v>52</v>
      </c>
      <c r="B55" s="90">
        <v>116</v>
      </c>
      <c r="C55" s="90">
        <v>120</v>
      </c>
      <c r="D55" s="90">
        <v>121</v>
      </c>
      <c r="E55" s="90">
        <v>123</v>
      </c>
      <c r="F55" s="90">
        <v>125</v>
      </c>
      <c r="G55" s="96"/>
    </row>
    <row r="56" spans="1:7" ht="15" customHeight="1">
      <c r="A56" s="10" t="s">
        <v>53</v>
      </c>
      <c r="B56" s="90">
        <v>487</v>
      </c>
      <c r="C56" s="90">
        <v>503</v>
      </c>
      <c r="D56" s="90">
        <v>516</v>
      </c>
      <c r="E56" s="90">
        <v>527</v>
      </c>
      <c r="F56" s="90">
        <v>541</v>
      </c>
      <c r="G56" s="96"/>
    </row>
    <row r="57" spans="1:7" ht="15" customHeight="1">
      <c r="A57" s="10" t="s">
        <v>54</v>
      </c>
      <c r="B57" s="90">
        <v>249</v>
      </c>
      <c r="C57" s="90">
        <v>267</v>
      </c>
      <c r="D57" s="90">
        <v>281</v>
      </c>
      <c r="E57" s="90">
        <v>285</v>
      </c>
      <c r="F57" s="90">
        <v>292</v>
      </c>
      <c r="G57" s="96"/>
    </row>
    <row r="58" spans="1:7" ht="15" customHeight="1">
      <c r="A58" s="88" t="s">
        <v>55</v>
      </c>
      <c r="B58" s="90">
        <v>24</v>
      </c>
      <c r="C58" s="90">
        <v>28</v>
      </c>
      <c r="D58" s="90">
        <v>31</v>
      </c>
      <c r="E58" s="90">
        <v>33</v>
      </c>
      <c r="F58" s="90">
        <v>36</v>
      </c>
      <c r="G58" s="96"/>
    </row>
    <row r="59" spans="1:7" ht="15" customHeight="1">
      <c r="A59" s="10" t="s">
        <v>56</v>
      </c>
      <c r="B59" s="90">
        <v>553</v>
      </c>
      <c r="C59" s="90">
        <v>565</v>
      </c>
      <c r="D59" s="90">
        <v>564</v>
      </c>
      <c r="E59" s="90">
        <v>574</v>
      </c>
      <c r="F59" s="90">
        <v>596</v>
      </c>
      <c r="G59" s="96"/>
    </row>
    <row r="60" spans="1:7" ht="15" customHeight="1">
      <c r="A60" s="9" t="s">
        <v>57</v>
      </c>
      <c r="B60" s="90">
        <v>923</v>
      </c>
      <c r="C60" s="90">
        <v>984</v>
      </c>
      <c r="D60" s="90">
        <v>1061</v>
      </c>
      <c r="E60" s="90">
        <v>1118</v>
      </c>
      <c r="F60" s="90">
        <v>1201</v>
      </c>
      <c r="G60" s="96"/>
    </row>
    <row r="61" spans="1:7" ht="15" customHeight="1">
      <c r="A61" s="10" t="s">
        <v>58</v>
      </c>
      <c r="B61" s="90">
        <v>321</v>
      </c>
      <c r="C61" s="90">
        <v>328</v>
      </c>
      <c r="D61" s="90">
        <v>333</v>
      </c>
      <c r="E61" s="90">
        <v>340</v>
      </c>
      <c r="F61" s="90">
        <v>346</v>
      </c>
      <c r="G61" s="96"/>
    </row>
    <row r="62" spans="1:7" ht="15" customHeight="1">
      <c r="A62" s="10" t="s">
        <v>59</v>
      </c>
      <c r="B62" s="90">
        <v>340</v>
      </c>
      <c r="C62" s="90">
        <v>353</v>
      </c>
      <c r="D62" s="90">
        <v>362</v>
      </c>
      <c r="E62" s="90">
        <v>363</v>
      </c>
      <c r="F62" s="90">
        <v>373</v>
      </c>
      <c r="G62" s="96"/>
    </row>
    <row r="63" spans="1:7" ht="15" customHeight="1">
      <c r="A63" s="10" t="s">
        <v>60</v>
      </c>
      <c r="B63" s="90">
        <v>121</v>
      </c>
      <c r="C63" s="90">
        <v>122</v>
      </c>
      <c r="D63" s="90">
        <v>125</v>
      </c>
      <c r="E63" s="90">
        <v>128</v>
      </c>
      <c r="F63" s="90">
        <v>130</v>
      </c>
      <c r="G63" s="96"/>
    </row>
    <row r="64" spans="1:7" ht="15" customHeight="1">
      <c r="A64" s="10" t="s">
        <v>61</v>
      </c>
      <c r="B64" s="90">
        <v>83</v>
      </c>
      <c r="C64" s="90">
        <v>86</v>
      </c>
      <c r="D64" s="90">
        <v>90</v>
      </c>
      <c r="E64" s="90">
        <v>94</v>
      </c>
      <c r="F64" s="90">
        <v>94</v>
      </c>
      <c r="G64" s="96"/>
    </row>
    <row r="65" spans="1:7" ht="15" customHeight="1">
      <c r="A65" s="10" t="s">
        <v>62</v>
      </c>
      <c r="B65" s="90">
        <v>348</v>
      </c>
      <c r="C65" s="90">
        <v>353</v>
      </c>
      <c r="D65" s="90">
        <v>361</v>
      </c>
      <c r="E65" s="90">
        <v>367</v>
      </c>
      <c r="F65" s="90">
        <v>370</v>
      </c>
      <c r="G65" s="96"/>
    </row>
    <row r="66" spans="1:7" ht="15" customHeight="1">
      <c r="A66" s="10" t="s">
        <v>63</v>
      </c>
      <c r="B66" s="90">
        <v>422</v>
      </c>
      <c r="C66" s="90">
        <v>435</v>
      </c>
      <c r="D66" s="90">
        <v>434</v>
      </c>
      <c r="E66" s="90">
        <v>438</v>
      </c>
      <c r="F66" s="90">
        <v>447</v>
      </c>
      <c r="G66" s="96"/>
    </row>
    <row r="67" spans="1:7" ht="15" customHeight="1">
      <c r="A67" s="10" t="s">
        <v>64</v>
      </c>
      <c r="B67" s="90">
        <v>115</v>
      </c>
      <c r="C67" s="90">
        <v>121</v>
      </c>
      <c r="D67" s="90">
        <v>122</v>
      </c>
      <c r="E67" s="90">
        <v>125</v>
      </c>
      <c r="F67" s="90">
        <v>133</v>
      </c>
      <c r="G67" s="96"/>
    </row>
    <row r="68" spans="1:7" ht="15" customHeight="1">
      <c r="A68" s="193" t="s">
        <v>65</v>
      </c>
      <c r="B68" s="195">
        <v>286</v>
      </c>
      <c r="C68" s="195">
        <v>291</v>
      </c>
      <c r="D68" s="195">
        <v>296</v>
      </c>
      <c r="E68" s="195">
        <v>300</v>
      </c>
      <c r="F68" s="195">
        <v>306</v>
      </c>
      <c r="G68" s="96"/>
    </row>
    <row r="69" spans="1:7">
      <c r="D69" s="90"/>
      <c r="E69" s="90"/>
    </row>
    <row r="70" spans="1:7">
      <c r="A70" s="72" t="s">
        <v>1401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64</vt:i4>
      </vt:variant>
    </vt:vector>
  </HeadingPairs>
  <TitlesOfParts>
    <vt:vector size="121" baseType="lpstr">
      <vt:lpstr>Листа табела</vt:lpstr>
      <vt:lpstr>Скраћенице и знакови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'15.1.'!Print_Titles</vt:lpstr>
      <vt:lpstr>'15.2.'!Print_Titles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'Листа табела'!Print_Titles</vt:lpstr>
    </vt:vector>
  </TitlesOfParts>
  <Company>РЗС РС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Градови и општине Републике Српске</dc:title>
  <dc:subject>Градови и општине Републике Српске</dc:subject>
  <dc:creator>РЗС РС</dc:creator>
  <cp:lastModifiedBy>РЗС РС</cp:lastModifiedBy>
  <cp:lastPrinted>2022-10-11T12:48:24Z</cp:lastPrinted>
  <dcterms:created xsi:type="dcterms:W3CDTF">2016-06-03T09:16:05Z</dcterms:created>
  <dcterms:modified xsi:type="dcterms:W3CDTF">2022-12-06T09:29:35Z</dcterms:modified>
</cp:coreProperties>
</file>