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80" yWindow="645" windowWidth="15480" windowHeight="10995"/>
  </bookViews>
  <sheets>
    <sheet name="List of tables" sheetId="1" r:id="rId1"/>
    <sheet name="9.1.ENG" sheetId="2" r:id="rId2"/>
    <sheet name="9.2.ENG" sheetId="5" r:id="rId3"/>
    <sheet name="9.3.ENG" sheetId="3" r:id="rId4"/>
    <sheet name="9.4.ENG" sheetId="6" r:id="rId5"/>
    <sheet name="9.5.ENG" sheetId="4" r:id="rId6"/>
  </sheets>
  <definedNames>
    <definedName name="ftn1_9.1.ENG" localSheetId="2">'9.2.ENG'!$A$51</definedName>
    <definedName name="ftn1_9.1.ENG">'9.1.ENG'!$A$41</definedName>
    <definedName name="ftn1_9.2.ENG" localSheetId="4">'9.4.ENG'!#REF!</definedName>
    <definedName name="ftn1_9.2.ENG">'9.3.ENG'!$A$41</definedName>
    <definedName name="ftn2_9.1.ENG" localSheetId="2">'9.2.ENG'!$A$52</definedName>
    <definedName name="ftn2_9.1.ENG">'9.1.ENG'!$A$42</definedName>
    <definedName name="ftn2_9.2.ENG" localSheetId="4">'9.4.ENG'!$A$49</definedName>
    <definedName name="ftn2_9.2.ENG">'9.3.ENG'!$A$42</definedName>
    <definedName name="List_of_tables">'List of tables'!$A$1</definedName>
  </definedNames>
  <calcPr calcId="125725"/>
  <customWorkbookViews>
    <customWorkbookView name="latincicra - Personal View" guid="{EF3676FE-A102-4D0C-BC31-3A3D3A465AFE}" mergeInterval="0" personalView="1" maximized="1" xWindow="1" yWindow="1" windowWidth="1276" windowHeight="804" activeSheetId="4"/>
    <customWorkbookView name="sibinovicvl - Personal View" guid="{A8A370DA-9BD9-41EC-B9A0-B8AEF5053A6E}" mergeInterval="0" personalView="1" maximized="1" xWindow="1" yWindow="1" windowWidth="1276" windowHeight="804" activeSheetId="4"/>
    <customWorkbookView name="zecal - Personal View" guid="{D314109A-2F0F-4821-8321-3BB36EC82A21}" mergeInterval="0" personalView="1" maximized="1" xWindow="1" yWindow="1" windowWidth="1276" windowHeight="783" activeSheetId="1"/>
    <customWorkbookView name="aleksandra - Personal View" guid="{2D93D847-4F8B-47DE-89F5-0F80D48B4B99}" mergeInterval="0" personalView="1" maximized="1" windowWidth="1020" windowHeight="569" activeSheetId="1"/>
  </customWorkbookViews>
</workbook>
</file>

<file path=xl/calcChain.xml><?xml version="1.0" encoding="utf-8"?>
<calcChain xmlns="http://schemas.openxmlformats.org/spreadsheetml/2006/main">
  <c r="G31" i="6"/>
  <c r="G5"/>
  <c r="G47" i="5"/>
  <c r="F47"/>
  <c r="G44"/>
  <c r="G32" s="1"/>
  <c r="G40"/>
  <c r="F40"/>
  <c r="G39"/>
  <c r="G37"/>
  <c r="G36"/>
  <c r="F36"/>
  <c r="G35"/>
  <c r="F35"/>
</calcChain>
</file>

<file path=xl/sharedStrings.xml><?xml version="1.0" encoding="utf-8"?>
<sst xmlns="http://schemas.openxmlformats.org/spreadsheetml/2006/main" count="187" uniqueCount="86">
  <si>
    <t>List of tables</t>
  </si>
  <si>
    <t>mil. KM</t>
  </si>
  <si>
    <t>Realisation</t>
  </si>
  <si>
    <t>REVENUES</t>
  </si>
  <si>
    <t>Tax revenues</t>
  </si>
  <si>
    <t xml:space="preserve">Direct taxes </t>
  </si>
  <si>
    <t>Income tax</t>
  </si>
  <si>
    <t>Profit tax</t>
  </si>
  <si>
    <t>Capital gains tax</t>
  </si>
  <si>
    <t>Personal income tax</t>
  </si>
  <si>
    <t>Property tax</t>
  </si>
  <si>
    <t>Other taxes</t>
  </si>
  <si>
    <t>Non-tax revenues</t>
  </si>
  <si>
    <t>Revenues from enterpreneurial activity</t>
  </si>
  <si>
    <t xml:space="preserve">Fees and charges </t>
  </si>
  <si>
    <t>Fines</t>
  </si>
  <si>
    <t>Other non-tax revenues</t>
  </si>
  <si>
    <t>Captial gains</t>
  </si>
  <si>
    <t>Current and capital aids</t>
  </si>
  <si>
    <t>Received repayments for given loans</t>
  </si>
  <si>
    <t>EXPENDITURES</t>
  </si>
  <si>
    <t>Current costs</t>
  </si>
  <si>
    <t>Employees' wages and salaries</t>
  </si>
  <si>
    <t>Taxes and contributions on other personal income</t>
  </si>
  <si>
    <t>Material and services costs</t>
  </si>
  <si>
    <t>Current aids</t>
  </si>
  <si>
    <t>Interest expenses</t>
  </si>
  <si>
    <t xml:space="preserve">Non-budgetary expenditures </t>
  </si>
  <si>
    <t>Capital costs</t>
  </si>
  <si>
    <t>Other payments</t>
  </si>
  <si>
    <t>Transfers to lower consumer units</t>
  </si>
  <si>
    <r>
      <t>1)</t>
    </r>
    <r>
      <rPr>
        <sz val="8"/>
        <color indexed="8"/>
        <rFont val="Arial"/>
        <family val="2"/>
        <charset val="238"/>
      </rPr>
      <t xml:space="preserve"> Inflows based on received credits and loans and outflows based on payment of received credits and loans are not included</t>
    </r>
  </si>
  <si>
    <r>
      <t xml:space="preserve">2) </t>
    </r>
    <r>
      <rPr>
        <sz val="8"/>
        <color indexed="8"/>
        <rFont val="Arial"/>
        <family val="2"/>
        <charset val="238"/>
      </rPr>
      <t>Value added tax, sales tax on products, sales tax on services, excise and international trading tax are included</t>
    </r>
  </si>
  <si>
    <t>Source: Republika Srpska Ministry of Finance</t>
  </si>
  <si>
    <r>
      <t>Indirect taxes</t>
    </r>
    <r>
      <rPr>
        <vertAlign val="superscript"/>
        <sz val="9"/>
        <color indexed="8"/>
        <rFont val="Arial"/>
        <family val="2"/>
        <charset val="238"/>
      </rPr>
      <t>2)</t>
    </r>
  </si>
  <si>
    <t xml:space="preserve">mil. KM </t>
  </si>
  <si>
    <t>Health Insurance Fund</t>
  </si>
  <si>
    <t>Child Welfare Public Fund</t>
  </si>
  <si>
    <t>Employment Office</t>
  </si>
  <si>
    <t>9. Budgets and funds</t>
  </si>
  <si>
    <t>9.1. Realised budgetary revenues and expenditures of Republika Srpska</t>
  </si>
  <si>
    <t>Corporate profit tax</t>
  </si>
  <si>
    <t>Taxes on personal income and income from self-employment</t>
  </si>
  <si>
    <t>Revenues from financial and non-financial assets and positive differences in exchange rates</t>
  </si>
  <si>
    <t xml:space="preserve">Fees, charges and revenues from provision of public services </t>
  </si>
  <si>
    <t>Grants</t>
  </si>
  <si>
    <t>Transfers among budget units</t>
  </si>
  <si>
    <t>INCOME</t>
  </si>
  <si>
    <t>Income for non-financial assets</t>
  </si>
  <si>
    <t>Income from financial assets</t>
  </si>
  <si>
    <t>Income from debts</t>
  </si>
  <si>
    <t>Current expenditures</t>
  </si>
  <si>
    <t>Expenditures on personal income</t>
  </si>
  <si>
    <t>Expenditures on use of goods and services</t>
  </si>
  <si>
    <t>Financing expenditures and other financial expenditures</t>
  </si>
  <si>
    <t>Subsidies</t>
  </si>
  <si>
    <t xml:space="preserve">Social welfare remittances </t>
  </si>
  <si>
    <t>Other expenditures</t>
  </si>
  <si>
    <t>EXPENSES</t>
  </si>
  <si>
    <t>Expenses of non-financial assets</t>
  </si>
  <si>
    <t>Expenses of financial assets</t>
  </si>
  <si>
    <t>Expenses of repayment of debts</t>
  </si>
  <si>
    <r>
      <t>1)</t>
    </r>
    <r>
      <rPr>
        <sz val="8"/>
        <color indexed="8"/>
        <rFont val="Arial"/>
        <family val="2"/>
        <charset val="238"/>
      </rPr>
      <t xml:space="preserve"> Including all accounting funds of the budget of the Republic and users of the budget of the Republic having their own bank accounts </t>
    </r>
  </si>
  <si>
    <r>
      <t xml:space="preserve">2) </t>
    </r>
    <r>
      <rPr>
        <sz val="8"/>
        <color indexed="8"/>
        <rFont val="Arial"/>
        <family val="2"/>
        <charset val="238"/>
      </rPr>
      <t>Including indirect taxes outside the Indirect Taxation Authority – arrears</t>
    </r>
  </si>
  <si>
    <r>
      <t>Indirect taxes</t>
    </r>
    <r>
      <rPr>
        <vertAlign val="superscript"/>
        <sz val="9"/>
        <color indexed="8"/>
        <rFont val="Arial"/>
        <family val="2"/>
        <charset val="238"/>
      </rPr>
      <t>1)</t>
    </r>
  </si>
  <si>
    <r>
      <t xml:space="preserve">1) </t>
    </r>
    <r>
      <rPr>
        <sz val="8"/>
        <color indexed="8"/>
        <rFont val="Arial"/>
        <family val="2"/>
        <charset val="238"/>
      </rPr>
      <t>Including indirect taxes outside the Indirect Taxation Authority – arrears</t>
    </r>
  </si>
  <si>
    <t>9.3. Realised budgetary revenues and expenditures of municipalities and cities</t>
  </si>
  <si>
    <t>9.5. Realised budgetary revenues and expenditures of funds</t>
  </si>
  <si>
    <t>9.2. Realised budgetary revenues, income, expenditures and expenses of Republika Srpska</t>
  </si>
  <si>
    <r>
      <t>9.1. Realised budget revenues and expenditures of Republika Srpska</t>
    </r>
    <r>
      <rPr>
        <b/>
        <vertAlign val="superscript"/>
        <sz val="9"/>
        <color indexed="8"/>
        <rFont val="Arial"/>
        <family val="2"/>
        <charset val="238"/>
      </rPr>
      <t>1)</t>
    </r>
  </si>
  <si>
    <r>
      <t>9.2. Realised budget revenues, income, expenditures and expenses of Republika Srpska</t>
    </r>
    <r>
      <rPr>
        <b/>
        <vertAlign val="superscript"/>
        <sz val="9"/>
        <color indexed="8"/>
        <rFont val="Arial"/>
        <family val="2"/>
        <charset val="238"/>
      </rPr>
      <t>1)</t>
    </r>
  </si>
  <si>
    <r>
      <t>9.3. Realised budget revenues and expenditures of municipalities and cities</t>
    </r>
    <r>
      <rPr>
        <b/>
        <vertAlign val="superscript"/>
        <sz val="9"/>
        <color indexed="8"/>
        <rFont val="Arial"/>
        <family val="2"/>
        <charset val="238"/>
      </rPr>
      <t>1)</t>
    </r>
  </si>
  <si>
    <r>
      <t>9.5. Realised budget revenues and expenditures of funds</t>
    </r>
    <r>
      <rPr>
        <b/>
        <vertAlign val="superscript"/>
        <sz val="9"/>
        <color indexed="8"/>
        <rFont val="Arial"/>
        <family val="2"/>
        <charset val="238"/>
      </rPr>
      <t>1)</t>
    </r>
  </si>
  <si>
    <t>9.4. Realised budget revenues, income, expenditures and expenses of municipalities and cities</t>
  </si>
  <si>
    <t>-</t>
  </si>
  <si>
    <r>
      <t>Social insurance contributions</t>
    </r>
    <r>
      <rPr>
        <vertAlign val="superscript"/>
        <sz val="9"/>
        <color indexed="8"/>
        <rFont val="Arial"/>
        <family val="2"/>
      </rPr>
      <t>3)</t>
    </r>
  </si>
  <si>
    <r>
      <t xml:space="preserve">1) </t>
    </r>
    <r>
      <rPr>
        <sz val="8"/>
        <color indexed="8"/>
        <rFont val="Arial"/>
        <family val="2"/>
        <charset val="238"/>
      </rPr>
      <t>Included are transfers to funds, income for non-financial assets and class 5 (the largest part refers to the Health Insurance Fund of Republika Srpska - strategic stocks)</t>
    </r>
  </si>
  <si>
    <t>Social welfare remittances paid from budgets of Republika Srpska, cities and municipalities</t>
  </si>
  <si>
    <r>
      <t xml:space="preserve">3) </t>
    </r>
    <r>
      <rPr>
        <sz val="8"/>
        <color indexed="8"/>
        <rFont val="Arial"/>
        <family val="2"/>
        <charset val="238"/>
      </rPr>
      <t>Since June 2014, budget revenues of the Republic include special solidarity contribution, stipulated by the Law on Special Contribution ("Official Gazette of Republika Srpska", No. 52/14 and 42/15).
Since 1</t>
    </r>
    <r>
      <rPr>
        <vertAlign val="superscript"/>
        <sz val="8"/>
        <color indexed="8"/>
        <rFont val="Arial"/>
        <family val="2"/>
      </rPr>
      <t>st</t>
    </r>
    <r>
      <rPr>
        <sz val="8"/>
        <color indexed="8"/>
        <rFont val="Arial"/>
        <family val="2"/>
        <charset val="238"/>
      </rPr>
      <t xml:space="preserve"> January 2016, the contribution for pension and disability insurance represent a revenue of the budget of the republic, in accordance with Article 2 of the Law on Amendments to the Law on Budget System of Republika Srpska (“Official Gazette of Republika Srpska”, No. 103/15 of 16</t>
    </r>
    <r>
      <rPr>
        <vertAlign val="superscript"/>
        <sz val="8"/>
        <color indexed="8"/>
        <rFont val="Arial"/>
        <family val="2"/>
      </rPr>
      <t>th</t>
    </r>
    <r>
      <rPr>
        <sz val="8"/>
        <color indexed="8"/>
        <rFont val="Arial"/>
        <family val="2"/>
        <charset val="238"/>
      </rPr>
      <t xml:space="preserve"> December 2015.
</t>
    </r>
  </si>
  <si>
    <r>
      <rPr>
        <vertAlign val="superscript"/>
        <sz val="8"/>
        <rFont val="Arial"/>
        <family val="2"/>
      </rPr>
      <t>4)</t>
    </r>
    <r>
      <rPr>
        <sz val="8"/>
        <rFont val="Arial"/>
        <family val="2"/>
      </rPr>
      <t xml:space="preserve">  Since 1st January 2016, the Republika Srpska Pension and Disability Insurance Fund is a part of the Treasury General Ledger of the republic. Therefore, payment of pension insurance remittances are realised from the Budget of the republic, from the position “Social welfare remittances paid by institutions of compulsory social insurance”.</t>
    </r>
  </si>
  <si>
    <t>...</t>
  </si>
  <si>
    <r>
      <t xml:space="preserve">2) </t>
    </r>
    <r>
      <rPr>
        <sz val="8"/>
        <color indexed="8"/>
        <rFont val="Arial"/>
        <family val="2"/>
        <charset val="238"/>
      </rPr>
      <t>The Pension and Disability Insurance Fund has been in the Republika Srpska Budget since 1</t>
    </r>
    <r>
      <rPr>
        <vertAlign val="superscript"/>
        <sz val="8"/>
        <color indexed="8"/>
        <rFont val="Arial"/>
        <family val="2"/>
      </rPr>
      <t>st</t>
    </r>
    <r>
      <rPr>
        <sz val="8"/>
        <color indexed="8"/>
        <rFont val="Arial"/>
        <family val="2"/>
        <charset val="238"/>
      </rPr>
      <t xml:space="preserve"> January 2016. Revenues of funds cover class 7 (except 77), while expenditures cover 41+48+51+61.</t>
    </r>
  </si>
  <si>
    <r>
      <t>Social welfare remittances paid by institutions of compulsory social insurance</t>
    </r>
    <r>
      <rPr>
        <vertAlign val="superscript"/>
        <sz val="9"/>
        <color indexed="8"/>
        <rFont val="Arial"/>
        <family val="2"/>
      </rPr>
      <t>4)</t>
    </r>
  </si>
  <si>
    <r>
      <t>REVENUES OF FUNDS</t>
    </r>
    <r>
      <rPr>
        <vertAlign val="superscript"/>
        <sz val="9"/>
        <color indexed="8"/>
        <rFont val="Arial"/>
        <family val="2"/>
      </rPr>
      <t>2)</t>
    </r>
  </si>
  <si>
    <t>Pension and Disability Insurance Fund</t>
  </si>
  <si>
    <r>
      <t>EXPENDITURES OF FUNDS</t>
    </r>
    <r>
      <rPr>
        <vertAlign val="superscript"/>
        <sz val="9"/>
        <color indexed="8"/>
        <rFont val="Arial"/>
        <family val="2"/>
      </rPr>
      <t>2)</t>
    </r>
  </si>
</sst>
</file>

<file path=xl/styles.xml><?xml version="1.0" encoding="utf-8"?>
<styleSheet xmlns="http://schemas.openxmlformats.org/spreadsheetml/2006/main">
  <numFmts count="1">
    <numFmt numFmtId="164" formatCode="0.0"/>
  </numFmts>
  <fonts count="26">
    <font>
      <sz val="11"/>
      <color theme="1"/>
      <name val="Calibri"/>
      <family val="2"/>
      <scheme val="minor"/>
    </font>
    <font>
      <b/>
      <sz val="13"/>
      <name val="Arial"/>
      <family val="2"/>
      <charset val="238"/>
    </font>
    <font>
      <sz val="11"/>
      <color indexed="18"/>
      <name val="Arial"/>
      <family val="2"/>
      <charset val="238"/>
    </font>
    <font>
      <b/>
      <vertAlign val="superscript"/>
      <sz val="9"/>
      <color indexed="8"/>
      <name val="Arial"/>
      <family val="2"/>
      <charset val="238"/>
    </font>
    <font>
      <sz val="8"/>
      <color indexed="8"/>
      <name val="Arial"/>
      <family val="2"/>
      <charset val="238"/>
    </font>
    <font>
      <vertAlign val="superscript"/>
      <sz val="9"/>
      <color indexed="8"/>
      <name val="Arial"/>
      <family val="2"/>
      <charset val="238"/>
    </font>
    <font>
      <sz val="9"/>
      <color indexed="8"/>
      <name val="Arial"/>
      <family val="2"/>
      <charset val="238"/>
    </font>
    <font>
      <u/>
      <sz val="11"/>
      <color indexed="12"/>
      <name val="Calibri"/>
      <family val="2"/>
    </font>
    <font>
      <sz val="9"/>
      <color indexed="8"/>
      <name val="Arial"/>
      <family val="2"/>
      <charset val="238"/>
    </font>
    <font>
      <sz val="11"/>
      <color indexed="8"/>
      <name val="Arial"/>
      <family val="2"/>
      <charset val="238"/>
    </font>
    <font>
      <b/>
      <sz val="9"/>
      <color indexed="8"/>
      <name val="Arial"/>
      <family val="2"/>
      <charset val="238"/>
    </font>
    <font>
      <shadow/>
      <sz val="9"/>
      <color indexed="8"/>
      <name val="Arial"/>
      <family val="2"/>
      <charset val="238"/>
    </font>
    <font>
      <sz val="8"/>
      <color indexed="8"/>
      <name val="Arial"/>
      <family val="2"/>
      <charset val="238"/>
    </font>
    <font>
      <sz val="9"/>
      <color indexed="8"/>
      <name val="Arial"/>
      <family val="2"/>
      <charset val="238"/>
    </font>
    <font>
      <sz val="11"/>
      <color indexed="18"/>
      <name val="Calibri"/>
      <family val="2"/>
      <charset val="238"/>
    </font>
    <font>
      <u/>
      <sz val="10"/>
      <color indexed="12"/>
      <name val="Arial"/>
      <family val="2"/>
      <charset val="238"/>
    </font>
    <font>
      <b/>
      <u/>
      <sz val="7"/>
      <color indexed="12"/>
      <name val="Arial"/>
      <family val="2"/>
      <charset val="238"/>
    </font>
    <font>
      <vertAlign val="superscript"/>
      <sz val="8"/>
      <color indexed="8"/>
      <name val="Arial"/>
      <family val="2"/>
      <charset val="238"/>
    </font>
    <font>
      <sz val="8"/>
      <name val="Calibri"/>
      <family val="2"/>
    </font>
    <font>
      <vertAlign val="superscript"/>
      <sz val="9"/>
      <color indexed="8"/>
      <name val="Arial"/>
      <family val="2"/>
    </font>
    <font>
      <b/>
      <sz val="9"/>
      <color theme="1"/>
      <name val="Arial"/>
      <family val="2"/>
    </font>
    <font>
      <i/>
      <sz val="8"/>
      <color theme="1"/>
      <name val="Arial Narrow"/>
      <family val="2"/>
    </font>
    <font>
      <sz val="9"/>
      <name val="Arial"/>
      <family val="2"/>
      <charset val="238"/>
    </font>
    <font>
      <vertAlign val="superscript"/>
      <sz val="8"/>
      <color indexed="8"/>
      <name val="Arial"/>
      <family val="2"/>
    </font>
    <font>
      <sz val="8"/>
      <name val="Arial"/>
      <family val="2"/>
    </font>
    <font>
      <vertAlign val="superscript"/>
      <sz val="8"/>
      <name val="Arial"/>
      <family val="2"/>
    </font>
  </fonts>
  <fills count="2">
    <fill>
      <patternFill patternType="none"/>
    </fill>
    <fill>
      <patternFill patternType="gray125"/>
    </fill>
  </fills>
  <borders count="9">
    <border>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double">
        <color indexed="64"/>
      </top>
      <bottom/>
      <diagonal/>
    </border>
    <border>
      <left/>
      <right style="thin">
        <color indexed="64"/>
      </right>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s>
  <cellStyleXfs count="2">
    <xf numFmtId="0" fontId="0" fillId="0" borderId="0"/>
    <xf numFmtId="0" fontId="7" fillId="0" borderId="0" applyNumberFormat="0" applyFont="0" applyFill="0" applyBorder="0" applyAlignment="0" applyProtection="0">
      <alignment vertical="top"/>
      <protection locked="0"/>
    </xf>
  </cellStyleXfs>
  <cellXfs count="63">
    <xf numFmtId="0" fontId="0" fillId="0" borderId="0" xfId="0"/>
    <xf numFmtId="0" fontId="8" fillId="0" borderId="0" xfId="0" applyFont="1"/>
    <xf numFmtId="0" fontId="9" fillId="0" borderId="0" xfId="0" applyFont="1"/>
    <xf numFmtId="0" fontId="9" fillId="0" borderId="0" xfId="0" applyFont="1" applyBorder="1"/>
    <xf numFmtId="0" fontId="8" fillId="0" borderId="1" xfId="0" applyFont="1" applyBorder="1" applyAlignment="1">
      <alignment wrapText="1"/>
    </xf>
    <xf numFmtId="0" fontId="8" fillId="0" borderId="2" xfId="0" applyFont="1" applyBorder="1" applyAlignment="1">
      <alignment wrapText="1"/>
    </xf>
    <xf numFmtId="0" fontId="8" fillId="0" borderId="1" xfId="0" applyFont="1" applyBorder="1" applyAlignment="1">
      <alignment vertical="top" wrapText="1"/>
    </xf>
    <xf numFmtId="0" fontId="10" fillId="0" borderId="0" xfId="1" applyFont="1" applyAlignment="1" applyProtection="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1" fillId="0" borderId="1" xfId="0" applyFont="1" applyBorder="1" applyAlignment="1">
      <alignment wrapText="1"/>
    </xf>
    <xf numFmtId="0" fontId="12" fillId="0" borderId="0" xfId="0" applyFont="1" applyAlignment="1">
      <alignment horizontal="left"/>
    </xf>
    <xf numFmtId="0" fontId="13" fillId="0" borderId="1" xfId="0" applyFont="1" applyBorder="1" applyAlignment="1">
      <alignment wrapText="1"/>
    </xf>
    <xf numFmtId="0" fontId="8" fillId="0" borderId="1" xfId="0" applyFont="1" applyBorder="1" applyAlignment="1">
      <alignment horizontal="left" wrapText="1" indent="1"/>
    </xf>
    <xf numFmtId="0" fontId="14" fillId="0" borderId="0" xfId="0" applyFont="1"/>
    <xf numFmtId="0" fontId="1" fillId="0" borderId="0" xfId="0" applyFont="1" applyFill="1"/>
    <xf numFmtId="0" fontId="15" fillId="0" borderId="0" xfId="1" quotePrefix="1" applyFont="1" applyFill="1" applyAlignment="1" applyProtection="1"/>
    <xf numFmtId="0" fontId="2" fillId="0" borderId="0" xfId="0" applyFont="1" applyFill="1"/>
    <xf numFmtId="0" fontId="16" fillId="0" borderId="0" xfId="1" applyFont="1" applyAlignment="1" applyProtection="1">
      <alignment horizontal="right"/>
    </xf>
    <xf numFmtId="0" fontId="8" fillId="0" borderId="5" xfId="0" applyFont="1" applyBorder="1" applyAlignment="1">
      <alignment vertical="top" wrapText="1"/>
    </xf>
    <xf numFmtId="0" fontId="8" fillId="0" borderId="6" xfId="0" applyFont="1" applyBorder="1" applyAlignment="1">
      <alignment vertical="top" wrapText="1"/>
    </xf>
    <xf numFmtId="0" fontId="8" fillId="0" borderId="1" xfId="0" applyFont="1" applyBorder="1" applyAlignment="1">
      <alignment horizontal="left" wrapText="1" indent="3"/>
    </xf>
    <xf numFmtId="0" fontId="8" fillId="0" borderId="1" xfId="1" applyFont="1" applyBorder="1" applyAlignment="1" applyProtection="1">
      <alignment horizontal="left" wrapText="1" indent="1"/>
    </xf>
    <xf numFmtId="0" fontId="11" fillId="0" borderId="1" xfId="0" applyFont="1" applyBorder="1" applyAlignment="1">
      <alignment horizontal="justify" wrapText="1"/>
    </xf>
    <xf numFmtId="0" fontId="11" fillId="0" borderId="1" xfId="0" applyFont="1" applyBorder="1" applyAlignment="1">
      <alignment vertical="top" wrapText="1"/>
    </xf>
    <xf numFmtId="0" fontId="17" fillId="0" borderId="0" xfId="0" applyFont="1" applyAlignment="1"/>
    <xf numFmtId="0" fontId="8" fillId="0" borderId="0" xfId="0" applyFont="1" applyAlignment="1">
      <alignment wrapText="1"/>
    </xf>
    <xf numFmtId="0" fontId="12" fillId="0" borderId="0" xfId="0" applyFont="1" applyAlignment="1"/>
    <xf numFmtId="0" fontId="16" fillId="0" borderId="0" xfId="1" applyFont="1" applyAlignment="1" applyProtection="1">
      <alignment horizontal="center"/>
    </xf>
    <xf numFmtId="164" fontId="6" fillId="0" borderId="0" xfId="0" applyNumberFormat="1" applyFont="1" applyBorder="1" applyAlignment="1">
      <alignment wrapText="1"/>
    </xf>
    <xf numFmtId="164" fontId="6" fillId="0" borderId="0" xfId="0" applyNumberFormat="1" applyFont="1" applyFill="1" applyBorder="1" applyAlignment="1">
      <alignment wrapText="1"/>
    </xf>
    <xf numFmtId="164" fontId="6" fillId="0" borderId="0" xfId="0" applyNumberFormat="1" applyFont="1" applyBorder="1" applyAlignment="1">
      <alignment vertical="top" wrapText="1"/>
    </xf>
    <xf numFmtId="164" fontId="6" fillId="0" borderId="0" xfId="0" applyNumberFormat="1" applyFont="1" applyBorder="1" applyAlignment="1">
      <alignment vertical="center" wrapText="1"/>
    </xf>
    <xf numFmtId="0" fontId="6" fillId="0" borderId="2" xfId="0" applyFont="1" applyBorder="1" applyAlignment="1">
      <alignment wrapText="1"/>
    </xf>
    <xf numFmtId="0" fontId="6" fillId="0" borderId="1" xfId="0" applyFont="1" applyBorder="1" applyAlignment="1">
      <alignment horizontal="left" wrapText="1" indent="3"/>
    </xf>
    <xf numFmtId="0" fontId="6" fillId="0" borderId="1" xfId="0" applyFont="1" applyBorder="1" applyAlignment="1">
      <alignment horizontal="left" wrapText="1" indent="1"/>
    </xf>
    <xf numFmtId="0" fontId="6" fillId="0" borderId="1" xfId="0" applyFont="1" applyBorder="1" applyAlignment="1">
      <alignment vertical="top" wrapText="1"/>
    </xf>
    <xf numFmtId="0" fontId="6" fillId="0" borderId="1" xfId="0" applyFont="1" applyBorder="1" applyAlignment="1">
      <alignment wrapText="1"/>
    </xf>
    <xf numFmtId="0" fontId="20" fillId="0" borderId="0" xfId="0" applyFont="1"/>
    <xf numFmtId="0" fontId="6" fillId="0" borderId="1" xfId="1" applyFont="1" applyBorder="1" applyAlignment="1" applyProtection="1">
      <alignment horizontal="left" wrapText="1" indent="1"/>
    </xf>
    <xf numFmtId="0" fontId="4" fillId="0" borderId="0" xfId="0" applyFont="1" applyAlignment="1">
      <alignment horizontal="left"/>
    </xf>
    <xf numFmtId="0" fontId="15" fillId="0" borderId="0" xfId="1" applyFont="1" applyFill="1" applyAlignment="1" applyProtection="1"/>
    <xf numFmtId="0" fontId="21" fillId="0" borderId="0" xfId="0" applyFont="1"/>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164" fontId="6" fillId="0" borderId="0" xfId="0" applyNumberFormat="1" applyFont="1" applyAlignment="1">
      <alignment wrapText="1"/>
    </xf>
    <xf numFmtId="164" fontId="6" fillId="0" borderId="0" xfId="0" applyNumberFormat="1" applyFont="1" applyAlignment="1">
      <alignment vertical="top" wrapText="1"/>
    </xf>
    <xf numFmtId="164" fontId="6" fillId="0" borderId="0" xfId="0" applyNumberFormat="1" applyFont="1" applyAlignment="1">
      <alignment vertical="center" wrapText="1"/>
    </xf>
    <xf numFmtId="164" fontId="6" fillId="0" borderId="0" xfId="0" applyNumberFormat="1" applyFont="1" applyAlignment="1">
      <alignment horizontal="right" wrapText="1"/>
    </xf>
    <xf numFmtId="164" fontId="6" fillId="0" borderId="0" xfId="0" applyNumberFormat="1" applyFont="1" applyAlignment="1">
      <alignment horizontal="right" vertical="top" wrapText="1"/>
    </xf>
    <xf numFmtId="164" fontId="6" fillId="0" borderId="0" xfId="0" applyNumberFormat="1" applyFont="1" applyFill="1" applyAlignment="1">
      <alignment horizontal="right" wrapText="1"/>
    </xf>
    <xf numFmtId="0" fontId="6" fillId="0" borderId="7" xfId="0" applyFont="1" applyBorder="1" applyAlignment="1">
      <alignment horizontal="centerContinuous" vertical="center" wrapText="1"/>
    </xf>
    <xf numFmtId="0" fontId="8" fillId="0" borderId="7" xfId="0" applyFont="1" applyBorder="1" applyAlignment="1">
      <alignment horizontal="centerContinuous" vertical="center" wrapText="1"/>
    </xf>
    <xf numFmtId="0" fontId="0" fillId="0" borderId="7" xfId="0" applyBorder="1" applyAlignment="1">
      <alignment horizontal="centerContinuous"/>
    </xf>
    <xf numFmtId="0" fontId="6" fillId="0" borderId="8" xfId="0" applyFont="1" applyBorder="1" applyAlignment="1">
      <alignment horizontal="centerContinuous" vertical="center" wrapText="1"/>
    </xf>
    <xf numFmtId="164" fontId="22" fillId="0" borderId="0" xfId="0" applyNumberFormat="1" applyFont="1" applyAlignment="1">
      <alignment horizontal="right" wrapText="1"/>
    </xf>
    <xf numFmtId="164" fontId="6" fillId="0" borderId="0" xfId="0" applyNumberFormat="1" applyFont="1" applyFill="1" applyAlignment="1">
      <alignment wrapText="1"/>
    </xf>
    <xf numFmtId="164" fontId="6" fillId="0" borderId="0" xfId="0" applyNumberFormat="1" applyFont="1" applyFill="1" applyAlignment="1">
      <alignment vertical="top" wrapText="1"/>
    </xf>
    <xf numFmtId="164" fontId="22" fillId="0" borderId="0" xfId="0" applyNumberFormat="1" applyFont="1" applyFill="1" applyAlignment="1">
      <alignment wrapText="1"/>
    </xf>
    <xf numFmtId="164" fontId="9" fillId="0" borderId="0" xfId="0" applyNumberFormat="1" applyFont="1"/>
    <xf numFmtId="0" fontId="17" fillId="0" borderId="0" xfId="0" applyFont="1" applyAlignment="1">
      <alignment horizontal="left" vertical="top" wrapText="1"/>
    </xf>
    <xf numFmtId="0" fontId="24" fillId="0" borderId="0" xfId="0" applyFont="1" applyFill="1" applyAlignment="1" applyProtection="1">
      <alignment horizontal="left" vertical="center" wrapText="1"/>
      <protection locked="0"/>
    </xf>
    <xf numFmtId="0" fontId="17" fillId="0" borderId="0" xfId="0"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printerSettings" Target="../printerSettings/printerSettings22.bin"/><Relationship Id="rId4"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sheetPr codeName="ShtASAPSheetIndex"/>
  <dimension ref="A1:A6"/>
  <sheetViews>
    <sheetView tabSelected="1" workbookViewId="0"/>
  </sheetViews>
  <sheetFormatPr defaultRowHeight="15"/>
  <cols>
    <col min="1" max="1" width="104.7109375" style="17" customWidth="1"/>
    <col min="2" max="16384" width="9.140625" style="14"/>
  </cols>
  <sheetData>
    <row r="1" spans="1:1" ht="20.100000000000001" customHeight="1">
      <c r="A1" s="15" t="s">
        <v>39</v>
      </c>
    </row>
    <row r="2" spans="1:1" ht="20.100000000000001" customHeight="1">
      <c r="A2" s="16" t="s">
        <v>40</v>
      </c>
    </row>
    <row r="3" spans="1:1" ht="20.100000000000001" customHeight="1">
      <c r="A3" s="41" t="s">
        <v>68</v>
      </c>
    </row>
    <row r="4" spans="1:1" ht="20.100000000000001" customHeight="1">
      <c r="A4" s="16" t="s">
        <v>66</v>
      </c>
    </row>
    <row r="5" spans="1:1" ht="20.100000000000001" customHeight="1">
      <c r="A5" s="41" t="s">
        <v>73</v>
      </c>
    </row>
    <row r="6" spans="1:1" ht="20.100000000000001" customHeight="1">
      <c r="A6" s="16" t="s">
        <v>67</v>
      </c>
    </row>
  </sheetData>
  <customSheetViews>
    <customSheetView guid="{EF3676FE-A102-4D0C-BC31-3A3D3A465AFE}">
      <selection activeCell="A13" sqref="A13"/>
      <pageMargins left="0.7" right="0.7" top="0.75" bottom="0.75" header="0.3" footer="0.3"/>
      <pageSetup paperSize="9" orientation="portrait" r:id="rId1"/>
      <headerFooter>
        <oddFooter>&amp;L&amp;"Arial,Regular"&amp;8Statistical Yearbook of Republika Srpska 2010&amp;C&amp;"Arial,Regular"&amp;8Page &amp;P of &amp;N</oddFooter>
      </headerFooter>
    </customSheetView>
    <customSheetView guid="{A8A370DA-9BD9-41EC-B9A0-B8AEF5053A6E}">
      <pageMargins left="0.7" right="0.7" top="0.75" bottom="0.75" header="0.3" footer="0.3"/>
      <pageSetup paperSize="9" orientation="portrait" r:id="rId2"/>
      <headerFooter>
        <oddFooter>&amp;L&amp;"Arial,Regular"&amp;8Statistical Yearbook of Republika Srpska 2010&amp;C&amp;"Arial,Regular"&amp;8Page &amp;P of &amp;N</oddFooter>
      </headerFooter>
    </customSheetView>
    <customSheetView guid="{D314109A-2F0F-4821-8321-3BB36EC82A21}">
      <selection activeCell="A13" sqref="A13"/>
      <pageMargins left="0.7" right="0.7" top="0.75" bottom="0.75" header="0.3" footer="0.3"/>
      <pageSetup paperSize="9" orientation="portrait" r:id="rId3"/>
      <headerFooter>
        <oddFooter>&amp;L&amp;"Arial,Regular"&amp;8Statistical Yearbook of Republika Srpska 2010&amp;C&amp;"Arial,Regular"&amp;8Page &amp;P of &amp;N</oddFooter>
      </headerFooter>
    </customSheetView>
    <customSheetView guid="{2D93D847-4F8B-47DE-89F5-0F80D48B4B99}" showRuler="0">
      <selection activeCell="A8" sqref="A8"/>
      <pageMargins left="0.7" right="0.7" top="0.75" bottom="0.75" header="0.3" footer="0.3"/>
      <pageSetup paperSize="9" orientation="portrait" r:id="rId4"/>
      <headerFooter alignWithMargins="0">
        <oddFooter>&amp;L&amp;"Arial,Regular"&amp;8Statistical Yearbook of Republika Srpska 2010&amp;C&amp;"Arial,Regular"&amp;8Page &amp;P of &amp;N</oddFooter>
      </headerFooter>
    </customSheetView>
  </customSheetViews>
  <phoneticPr fontId="18" type="noConversion"/>
  <hyperlinks>
    <hyperlink ref="A4" location="'9.3.ENG'!A1" display="9.3. Realised budgetary revenues and expenditures of municipalities and cities"/>
    <hyperlink ref="A6" location="'9.5.ENG'!A1" display="9.5. Realised budgetary revenues and expenditures of funds"/>
    <hyperlink ref="A2" location="'9.1.ENG'!A1" display="8.1. Average monthly expenditure per household by expenditure category and settlement type"/>
    <hyperlink ref="A3" location="'9.2.ENG'!A1" display="9.2. Realised budgetary revenues, income, expenditures and expenses of Republika Srpska, 2011"/>
    <hyperlink ref="A5" location="'9.4.ENG'!A1" display="9.4. Realised budgetary revenues and expenditures of municipalities and cities, 2011"/>
  </hyperlinks>
  <pageMargins left="0.70866141732283472" right="0.70866141732283472" top="0.74803149606299213" bottom="0.74803149606299213" header="0.31496062992125984" footer="0.31496062992125984"/>
  <pageSetup paperSize="9" orientation="portrait" r:id="rId5"/>
  <headerFooter>
    <oddFooter>&amp;L&amp;"Arial,Regular"&amp;8Statistical Yearbook of Republika Srpska&amp;C&amp;"Arial,Regular"&amp;8Page &amp;P of &amp;N</oddFooter>
  </headerFooter>
</worksheet>
</file>

<file path=xl/worksheets/sheet2.xml><?xml version="1.0" encoding="utf-8"?>
<worksheet xmlns="http://schemas.openxmlformats.org/spreadsheetml/2006/main" xmlns:r="http://schemas.openxmlformats.org/officeDocument/2006/relationships">
  <sheetPr codeName="Sheet1"/>
  <dimension ref="A1:E44"/>
  <sheetViews>
    <sheetView zoomScale="130" zoomScaleNormal="130" workbookViewId="0">
      <pane ySplit="4" topLeftCell="A11" activePane="bottomLeft" state="frozen"/>
      <selection activeCell="A29" sqref="A29"/>
      <selection pane="bottomLeft" activeCell="I22" sqref="I22"/>
    </sheetView>
  </sheetViews>
  <sheetFormatPr defaultRowHeight="14.25"/>
  <cols>
    <col min="1" max="1" width="31.5703125" style="2" customWidth="1"/>
    <col min="2" max="5" width="9.42578125" style="2" customWidth="1"/>
    <col min="6" max="16384" width="9.140625" style="2"/>
  </cols>
  <sheetData>
    <row r="1" spans="1:5">
      <c r="A1" s="7" t="s">
        <v>69</v>
      </c>
      <c r="B1" s="1"/>
      <c r="C1" s="1"/>
      <c r="D1" s="1"/>
    </row>
    <row r="2" spans="1:5" ht="15" thickBot="1">
      <c r="A2" s="11" t="s">
        <v>1</v>
      </c>
      <c r="B2" s="1"/>
      <c r="C2" s="1"/>
      <c r="D2" s="1"/>
      <c r="E2" s="28" t="s">
        <v>0</v>
      </c>
    </row>
    <row r="3" spans="1:5" ht="18" customHeight="1" thickTop="1">
      <c r="A3" s="19"/>
      <c r="B3" s="51" t="s">
        <v>2</v>
      </c>
      <c r="C3" s="52"/>
      <c r="D3" s="52"/>
      <c r="E3" s="52"/>
    </row>
    <row r="4" spans="1:5" ht="18" customHeight="1">
      <c r="A4" s="20"/>
      <c r="B4" s="8">
        <v>2007</v>
      </c>
      <c r="C4" s="8">
        <v>2008</v>
      </c>
      <c r="D4" s="9">
        <v>2009</v>
      </c>
      <c r="E4" s="9">
        <v>2010</v>
      </c>
    </row>
    <row r="5" spans="1:5" ht="18" customHeight="1">
      <c r="A5" s="5" t="s">
        <v>3</v>
      </c>
      <c r="B5" s="45">
        <v>1431.6</v>
      </c>
      <c r="C5" s="45">
        <v>1593.6</v>
      </c>
      <c r="D5" s="29">
        <v>1521</v>
      </c>
      <c r="E5" s="29">
        <v>1471.3</v>
      </c>
    </row>
    <row r="6" spans="1:5">
      <c r="A6" s="6"/>
      <c r="B6" s="45"/>
      <c r="C6" s="45"/>
      <c r="D6" s="29"/>
      <c r="E6" s="29"/>
    </row>
    <row r="7" spans="1:5">
      <c r="A7" s="10" t="s">
        <v>4</v>
      </c>
      <c r="B7" s="45">
        <v>1188.0999999999999</v>
      </c>
      <c r="C7" s="45">
        <v>1343.9</v>
      </c>
      <c r="D7" s="29">
        <v>1175.5</v>
      </c>
      <c r="E7" s="29">
        <v>1240.0999999999999</v>
      </c>
    </row>
    <row r="8" spans="1:5">
      <c r="A8" s="13" t="s">
        <v>5</v>
      </c>
      <c r="B8" s="45">
        <v>175.1</v>
      </c>
      <c r="C8" s="45">
        <v>299.10000000000002</v>
      </c>
      <c r="D8" s="29">
        <v>264.7</v>
      </c>
      <c r="E8" s="29">
        <v>246.8</v>
      </c>
    </row>
    <row r="9" spans="1:5">
      <c r="A9" s="21" t="s">
        <v>6</v>
      </c>
      <c r="B9" s="45">
        <v>3</v>
      </c>
      <c r="C9" s="45">
        <v>1.6</v>
      </c>
      <c r="D9" s="29">
        <v>0.6</v>
      </c>
      <c r="E9" s="29">
        <v>0.8</v>
      </c>
    </row>
    <row r="10" spans="1:5">
      <c r="A10" s="21" t="s">
        <v>7</v>
      </c>
      <c r="B10" s="45">
        <v>68.099999999999994</v>
      </c>
      <c r="C10" s="45">
        <v>118.4</v>
      </c>
      <c r="D10" s="29">
        <v>137.9</v>
      </c>
      <c r="E10" s="29">
        <v>120.2</v>
      </c>
    </row>
    <row r="11" spans="1:5">
      <c r="A11" s="21" t="s">
        <v>8</v>
      </c>
      <c r="B11" s="45">
        <v>3.7</v>
      </c>
      <c r="C11" s="45">
        <v>4.4000000000000004</v>
      </c>
      <c r="D11" s="29">
        <v>4.2</v>
      </c>
      <c r="E11" s="29">
        <v>4.7</v>
      </c>
    </row>
    <row r="12" spans="1:5">
      <c r="A12" s="21" t="s">
        <v>9</v>
      </c>
      <c r="B12" s="45">
        <v>84.5</v>
      </c>
      <c r="C12" s="45">
        <v>164.2</v>
      </c>
      <c r="D12" s="29">
        <v>111.4</v>
      </c>
      <c r="E12" s="29">
        <v>110.3</v>
      </c>
    </row>
    <row r="13" spans="1:5">
      <c r="A13" s="21" t="s">
        <v>10</v>
      </c>
      <c r="B13" s="45">
        <v>15.9</v>
      </c>
      <c r="C13" s="45">
        <v>10.6</v>
      </c>
      <c r="D13" s="29">
        <v>10.6</v>
      </c>
      <c r="E13" s="29">
        <v>10.8</v>
      </c>
    </row>
    <row r="14" spans="1:5">
      <c r="A14" s="22" t="s">
        <v>34</v>
      </c>
      <c r="B14" s="45">
        <v>1006.2</v>
      </c>
      <c r="C14" s="45">
        <v>1033.5</v>
      </c>
      <c r="D14" s="29">
        <v>905.6</v>
      </c>
      <c r="E14" s="30">
        <v>991.8</v>
      </c>
    </row>
    <row r="15" spans="1:5">
      <c r="A15" s="13" t="s">
        <v>11</v>
      </c>
      <c r="B15" s="45">
        <v>6.8</v>
      </c>
      <c r="C15" s="45">
        <v>11.3</v>
      </c>
      <c r="D15" s="29">
        <v>5.0999999999999996</v>
      </c>
      <c r="E15" s="29">
        <v>1.5</v>
      </c>
    </row>
    <row r="16" spans="1:5">
      <c r="A16" s="4"/>
      <c r="B16" s="45"/>
      <c r="C16" s="45"/>
      <c r="D16" s="29"/>
      <c r="E16" s="29"/>
    </row>
    <row r="17" spans="1:5">
      <c r="A17" s="10" t="s">
        <v>12</v>
      </c>
      <c r="B17" s="45">
        <v>228.1</v>
      </c>
      <c r="C17" s="45">
        <v>241.9</v>
      </c>
      <c r="D17" s="29">
        <v>337.9</v>
      </c>
      <c r="E17" s="29">
        <v>197.2</v>
      </c>
    </row>
    <row r="18" spans="1:5" ht="24">
      <c r="A18" s="13" t="s">
        <v>13</v>
      </c>
      <c r="B18" s="45">
        <v>72.099999999999994</v>
      </c>
      <c r="C18" s="45">
        <v>74.400000000000006</v>
      </c>
      <c r="D18" s="29">
        <v>37</v>
      </c>
      <c r="E18" s="29">
        <v>17.3</v>
      </c>
    </row>
    <row r="19" spans="1:5">
      <c r="A19" s="13" t="s">
        <v>14</v>
      </c>
      <c r="B19" s="45">
        <v>130.69999999999999</v>
      </c>
      <c r="C19" s="45">
        <v>133</v>
      </c>
      <c r="D19" s="29">
        <v>129.1</v>
      </c>
      <c r="E19" s="29">
        <v>142.9</v>
      </c>
    </row>
    <row r="20" spans="1:5">
      <c r="A20" s="13" t="s">
        <v>15</v>
      </c>
      <c r="B20" s="45">
        <v>15.8</v>
      </c>
      <c r="C20" s="45">
        <v>21.5</v>
      </c>
      <c r="D20" s="29">
        <v>22.1</v>
      </c>
      <c r="E20" s="29">
        <v>21.4</v>
      </c>
    </row>
    <row r="21" spans="1:5">
      <c r="A21" s="13" t="s">
        <v>16</v>
      </c>
      <c r="B21" s="45">
        <v>9.5</v>
      </c>
      <c r="C21" s="45">
        <v>12.9</v>
      </c>
      <c r="D21" s="29">
        <v>149.69999999999999</v>
      </c>
      <c r="E21" s="29">
        <v>15.6</v>
      </c>
    </row>
    <row r="22" spans="1:5">
      <c r="A22" s="6"/>
      <c r="B22" s="46"/>
      <c r="C22" s="46"/>
      <c r="D22" s="31"/>
      <c r="E22" s="31"/>
    </row>
    <row r="23" spans="1:5">
      <c r="A23" s="23" t="s">
        <v>17</v>
      </c>
      <c r="B23" s="45">
        <v>0.2</v>
      </c>
      <c r="C23" s="45">
        <v>0.1</v>
      </c>
      <c r="D23" s="29">
        <v>0</v>
      </c>
      <c r="E23" s="29">
        <v>0.03</v>
      </c>
    </row>
    <row r="24" spans="1:5">
      <c r="A24" s="23" t="s">
        <v>18</v>
      </c>
      <c r="B24" s="45">
        <v>15.3</v>
      </c>
      <c r="C24" s="45">
        <v>7.7</v>
      </c>
      <c r="D24" s="29">
        <v>7.7</v>
      </c>
      <c r="E24" s="29">
        <v>34</v>
      </c>
    </row>
    <row r="25" spans="1:5">
      <c r="A25" s="24" t="s">
        <v>19</v>
      </c>
      <c r="B25" s="46">
        <v>0</v>
      </c>
      <c r="C25" s="46">
        <v>0</v>
      </c>
      <c r="D25" s="31">
        <v>0</v>
      </c>
      <c r="E25" s="31">
        <v>0</v>
      </c>
    </row>
    <row r="26" spans="1:5">
      <c r="A26" s="10"/>
      <c r="B26" s="45"/>
      <c r="C26" s="45"/>
      <c r="D26" s="29"/>
      <c r="E26" s="29"/>
    </row>
    <row r="27" spans="1:5">
      <c r="A27" s="4" t="s">
        <v>20</v>
      </c>
      <c r="B27" s="45">
        <v>1437.2</v>
      </c>
      <c r="C27" s="45">
        <v>1583.9</v>
      </c>
      <c r="D27" s="29">
        <v>1669.7</v>
      </c>
      <c r="E27" s="29">
        <v>1779.2</v>
      </c>
    </row>
    <row r="28" spans="1:5">
      <c r="A28" s="4"/>
      <c r="B28" s="45"/>
      <c r="C28" s="45"/>
      <c r="D28" s="29"/>
      <c r="E28" s="29"/>
    </row>
    <row r="29" spans="1:5">
      <c r="A29" s="10" t="s">
        <v>21</v>
      </c>
      <c r="B29" s="45">
        <v>1290.2</v>
      </c>
      <c r="C29" s="45">
        <v>1481.3</v>
      </c>
      <c r="D29" s="29">
        <v>1584.4</v>
      </c>
      <c r="E29" s="29">
        <v>1642.3</v>
      </c>
    </row>
    <row r="30" spans="1:5">
      <c r="A30" s="13" t="s">
        <v>22</v>
      </c>
      <c r="B30" s="45">
        <v>414.3</v>
      </c>
      <c r="C30" s="45">
        <v>589.9</v>
      </c>
      <c r="D30" s="29">
        <v>635.1</v>
      </c>
      <c r="E30" s="29">
        <v>630</v>
      </c>
    </row>
    <row r="31" spans="1:5" ht="24">
      <c r="A31" s="13" t="s">
        <v>23</v>
      </c>
      <c r="B31" s="47">
        <v>15.3</v>
      </c>
      <c r="C31" s="47">
        <v>1.8</v>
      </c>
      <c r="D31" s="32">
        <v>2.5</v>
      </c>
      <c r="E31" s="32">
        <v>2.2999999999999998</v>
      </c>
    </row>
    <row r="32" spans="1:5">
      <c r="A32" s="13" t="s">
        <v>24</v>
      </c>
      <c r="B32" s="45">
        <v>175.8</v>
      </c>
      <c r="C32" s="45">
        <v>137.69999999999999</v>
      </c>
      <c r="D32" s="29">
        <v>183.5</v>
      </c>
      <c r="E32" s="29">
        <v>181.2</v>
      </c>
    </row>
    <row r="33" spans="1:5">
      <c r="A33" s="13" t="s">
        <v>25</v>
      </c>
      <c r="B33" s="45">
        <v>609.20000000000005</v>
      </c>
      <c r="C33" s="45">
        <v>667.1</v>
      </c>
      <c r="D33" s="29">
        <v>674.6</v>
      </c>
      <c r="E33" s="29">
        <v>665.1</v>
      </c>
    </row>
    <row r="34" spans="1:5">
      <c r="A34" s="13" t="s">
        <v>26</v>
      </c>
      <c r="B34" s="45">
        <v>64.099999999999994</v>
      </c>
      <c r="C34" s="45">
        <v>63.9</v>
      </c>
      <c r="D34" s="29">
        <v>63.8</v>
      </c>
      <c r="E34" s="29">
        <v>73.8</v>
      </c>
    </row>
    <row r="35" spans="1:5">
      <c r="A35" s="13" t="s">
        <v>27</v>
      </c>
      <c r="B35" s="45">
        <v>11.5</v>
      </c>
      <c r="C35" s="45">
        <v>21</v>
      </c>
      <c r="D35" s="29">
        <v>24.8</v>
      </c>
      <c r="E35" s="29">
        <v>90</v>
      </c>
    </row>
    <row r="36" spans="1:5">
      <c r="A36" s="4"/>
      <c r="B36" s="45"/>
      <c r="C36" s="45"/>
      <c r="D36" s="29"/>
      <c r="E36" s="29"/>
    </row>
    <row r="37" spans="1:5">
      <c r="A37" s="10" t="s">
        <v>28</v>
      </c>
      <c r="B37" s="45">
        <v>97</v>
      </c>
      <c r="C37" s="45">
        <v>78.5</v>
      </c>
      <c r="D37" s="29">
        <v>78.3</v>
      </c>
      <c r="E37" s="29">
        <v>121.8</v>
      </c>
    </row>
    <row r="38" spans="1:5">
      <c r="A38" s="10" t="s">
        <v>29</v>
      </c>
      <c r="B38" s="45">
        <v>50</v>
      </c>
      <c r="C38" s="45">
        <v>23.7</v>
      </c>
      <c r="D38" s="29">
        <v>7.1</v>
      </c>
      <c r="E38" s="29">
        <v>15</v>
      </c>
    </row>
    <row r="39" spans="1:5">
      <c r="A39" s="24" t="s">
        <v>30</v>
      </c>
      <c r="B39" s="46">
        <v>0</v>
      </c>
      <c r="C39" s="46">
        <v>0.3</v>
      </c>
      <c r="D39" s="31">
        <v>0</v>
      </c>
      <c r="E39" s="31">
        <v>0</v>
      </c>
    </row>
    <row r="40" spans="1:5">
      <c r="A40" s="1"/>
      <c r="B40" s="1"/>
      <c r="C40" s="1"/>
      <c r="D40" s="1"/>
      <c r="E40" s="1"/>
    </row>
    <row r="41" spans="1:5">
      <c r="A41" s="25" t="s">
        <v>31</v>
      </c>
      <c r="B41" s="26"/>
      <c r="C41" s="26"/>
      <c r="D41" s="1"/>
      <c r="E41" s="1"/>
    </row>
    <row r="42" spans="1:5">
      <c r="A42" s="25" t="s">
        <v>32</v>
      </c>
      <c r="B42" s="26"/>
      <c r="C42" s="26"/>
      <c r="D42" s="1"/>
      <c r="E42" s="1"/>
    </row>
    <row r="43" spans="1:5">
      <c r="A43" s="1"/>
      <c r="B43" s="1"/>
      <c r="C43" s="1"/>
      <c r="D43" s="1"/>
      <c r="E43" s="1"/>
    </row>
    <row r="44" spans="1:5">
      <c r="A44" s="27" t="s">
        <v>33</v>
      </c>
      <c r="B44" s="1"/>
      <c r="C44" s="1"/>
      <c r="D44" s="1"/>
      <c r="E44" s="1"/>
    </row>
  </sheetData>
  <customSheetViews>
    <customSheetView guid="{EF3676FE-A102-4D0C-BC31-3A3D3A465AFE}" scale="130">
      <pane ySplit="4" topLeftCell="A26" activePane="bottomLeft" state="frozen"/>
      <selection pane="bottomLeft" activeCell="G5" sqref="G5:G39"/>
      <pageMargins left="0.31496062992125984" right="0.31496062992125984" top="0.74803149606299213" bottom="0.74803149606299213" header="0.31496062992125984" footer="0.31496062992125984"/>
      <pageSetup paperSize="9" orientation="portrait" r:id="rId1"/>
      <headerFooter>
        <oddHeader>&amp;L&amp;"Arial,Regular"&amp;12Budgets and funds</oddHeader>
        <oddFooter>&amp;L&amp;"Arial,Regular"&amp;8Statistical Yearbook of Republika Srpska 2010&amp;C&amp;"Arial,Regular"&amp;8Page &amp;P of &amp;N</oddFooter>
      </headerFooter>
    </customSheetView>
    <customSheetView guid="{A8A370DA-9BD9-41EC-B9A0-B8AEF5053A6E}" scale="130">
      <pane ySplit="4" topLeftCell="A23" activePane="bottomLeft" state="frozen"/>
      <selection pane="bottomLeft" activeCell="I12" sqref="I12"/>
      <pageMargins left="0.31496062992125984" right="0.31496062992125984" top="0.74803149606299213" bottom="0.74803149606299213" header="0.31496062992125984" footer="0.31496062992125984"/>
      <pageSetup paperSize="9" orientation="portrait" r:id="rId2"/>
      <headerFooter>
        <oddHeader>&amp;L&amp;"Arial,Regular"&amp;12Budgets and funds</oddHeader>
        <oddFooter>&amp;L&amp;"Arial,Regular"&amp;8Statistical Yearbook of Republika Srpska 2010&amp;C&amp;"Arial,Regular"&amp;8Page &amp;P of &amp;N</oddFooter>
      </headerFooter>
    </customSheetView>
    <customSheetView guid="{D314109A-2F0F-4821-8321-3BB36EC82A21}" scale="130">
      <pane ySplit="4" topLeftCell="A23" activePane="bottomLeft" state="frozen"/>
      <selection pane="bottomLeft" activeCell="G2" sqref="G2"/>
      <pageMargins left="0.31496062992125984" right="0.31496062992125984" top="0.74803149606299213" bottom="0.74803149606299213" header="0.31496062992125984" footer="0.31496062992125984"/>
      <pageSetup paperSize="9" orientation="portrait" r:id="rId3"/>
      <headerFooter>
        <oddHeader>&amp;L&amp;"Arial,Regular"&amp;12Budgets and funds</oddHeader>
        <oddFooter>&amp;L&amp;"Arial,Regular"&amp;8Statistical Yearbook of Republika Srpska 2010&amp;C&amp;"Arial,Regular"&amp;8Page &amp;P of &amp;N</oddFooter>
      </headerFooter>
    </customSheetView>
    <customSheetView guid="{2D93D847-4F8B-47DE-89F5-0F80D48B4B99}" scale="130" showRuler="0" topLeftCell="F1">
      <pane ySplit="4" topLeftCell="A26" activePane="bottomLeft" state="frozen"/>
      <selection pane="bottomLeft" activeCell="G5" sqref="G5:G39"/>
      <pageMargins left="0.31496062992125984" right="0.31496062992125984" top="0.74803149606299213" bottom="0.74803149606299213" header="0.31496062992125984" footer="0.31496062992125984"/>
      <pageSetup paperSize="9" orientation="portrait" r:id="rId4"/>
      <headerFooter alignWithMargins="0">
        <oddHeader>&amp;L&amp;"Arial,Regular"&amp;12Budgets and funds</oddHeader>
        <oddFooter>&amp;L&amp;"Arial,Regular"&amp;8Statistical Yearbook of Republika Srpska 2010&amp;C&amp;"Arial,Regular"&amp;8Page &amp;P of &amp;N</oddFooter>
      </headerFooter>
    </customSheetView>
  </customSheetViews>
  <phoneticPr fontId="18" type="noConversion"/>
  <hyperlinks>
    <hyperlink ref="A1" location="ftn1_9.1.ENG" tooltip="Inflows based on received credits and loans and outflows based on payment of received credits and loans are not included" display="9.1. Realised budgetary revenues and expenditures of Republika Srpska1)"/>
    <hyperlink ref="A14" location="ftn2_9.1.ENG" tooltip="Value added tax, sales tax on products, sales tax on services, excise and international trading tax are included" display="Indirect taxes2)"/>
    <hyperlink ref="E2" location="'List of tables'!A1" display="List of tables"/>
  </hyperlinks>
  <pageMargins left="0.31496062992125984" right="0.31496062992125984" top="0.74803149606299213" bottom="0.74803149606299213" header="0.31496062992125984" footer="0.31496062992125984"/>
  <pageSetup paperSize="9" orientation="portrait" r:id="rId5"/>
  <headerFooter>
    <oddHeader>&amp;L&amp;"Arial,Regular"&amp;12Budgets and funds</oddHeader>
    <oddFooter>&amp;C&amp;"Arial,Regular"&amp;8Page &amp;P of &amp;N&amp;L&amp;"Arial,Regular"&amp;8Statistical Yearbook of Republika Srpska</oddFooter>
  </headerFooter>
</worksheet>
</file>

<file path=xl/worksheets/sheet3.xml><?xml version="1.0" encoding="utf-8"?>
<worksheet xmlns="http://schemas.openxmlformats.org/spreadsheetml/2006/main" xmlns:r="http://schemas.openxmlformats.org/officeDocument/2006/relationships">
  <dimension ref="A1:M56"/>
  <sheetViews>
    <sheetView zoomScale="130" zoomScaleNormal="130" workbookViewId="0">
      <pane ySplit="4" topLeftCell="A5" activePane="bottomLeft" state="frozen"/>
      <selection activeCell="A29" sqref="A29"/>
      <selection pane="bottomLeft" activeCell="A15" sqref="A15"/>
    </sheetView>
  </sheetViews>
  <sheetFormatPr defaultRowHeight="14.25"/>
  <cols>
    <col min="1" max="1" width="57.42578125" style="2" customWidth="1"/>
    <col min="2" max="6" width="7.42578125" style="2" customWidth="1"/>
    <col min="7" max="7" width="7.85546875" style="2" customWidth="1"/>
    <col min="8" max="16384" width="9.140625" style="2"/>
  </cols>
  <sheetData>
    <row r="1" spans="1:13">
      <c r="A1" s="7" t="s">
        <v>70</v>
      </c>
      <c r="B1" s="1"/>
    </row>
    <row r="2" spans="1:13" ht="15" thickBot="1">
      <c r="A2" s="11" t="s">
        <v>1</v>
      </c>
      <c r="G2" s="18" t="s">
        <v>0</v>
      </c>
    </row>
    <row r="3" spans="1:13" ht="15.75" thickTop="1">
      <c r="A3" s="19"/>
      <c r="B3" s="51" t="s">
        <v>2</v>
      </c>
      <c r="C3" s="52"/>
      <c r="D3" s="52"/>
      <c r="E3" s="52"/>
      <c r="F3" s="52"/>
      <c r="G3" s="53"/>
    </row>
    <row r="4" spans="1:13" ht="18" customHeight="1">
      <c r="A4" s="20"/>
      <c r="B4" s="8">
        <v>2011</v>
      </c>
      <c r="C4" s="8">
        <v>2012</v>
      </c>
      <c r="D4" s="8">
        <v>2013</v>
      </c>
      <c r="E4" s="9">
        <v>2014</v>
      </c>
      <c r="F4" s="9">
        <v>2015</v>
      </c>
      <c r="G4" s="9">
        <v>2016</v>
      </c>
    </row>
    <row r="5" spans="1:13" ht="18" customHeight="1">
      <c r="A5" s="5" t="s">
        <v>3</v>
      </c>
      <c r="B5" s="48">
        <v>1706.5</v>
      </c>
      <c r="C5" s="48">
        <v>1674.1</v>
      </c>
      <c r="D5" s="48">
        <v>1637</v>
      </c>
      <c r="E5" s="48">
        <v>1771.8</v>
      </c>
      <c r="F5" s="48">
        <v>1831.7</v>
      </c>
      <c r="G5" s="48">
        <v>2616.5603230000002</v>
      </c>
      <c r="I5" s="48"/>
      <c r="J5" s="48"/>
      <c r="K5" s="48"/>
      <c r="L5" s="48"/>
      <c r="M5" s="48"/>
    </row>
    <row r="6" spans="1:13" ht="9.75" customHeight="1">
      <c r="A6" s="6"/>
      <c r="B6" s="48"/>
      <c r="C6" s="48"/>
      <c r="D6" s="48"/>
      <c r="E6" s="48"/>
      <c r="F6" s="48"/>
      <c r="G6" s="48"/>
      <c r="I6" s="48"/>
      <c r="J6" s="48"/>
      <c r="K6" s="48"/>
      <c r="L6" s="48"/>
      <c r="M6" s="48"/>
    </row>
    <row r="7" spans="1:13">
      <c r="A7" s="10" t="s">
        <v>4</v>
      </c>
      <c r="B7" s="48">
        <v>1440</v>
      </c>
      <c r="C7" s="48">
        <v>1437.3</v>
      </c>
      <c r="D7" s="48">
        <v>1409</v>
      </c>
      <c r="E7" s="48">
        <v>1458.3</v>
      </c>
      <c r="F7" s="48">
        <v>1569.9</v>
      </c>
      <c r="G7" s="48">
        <v>2347.6657129999999</v>
      </c>
      <c r="I7" s="48"/>
      <c r="J7" s="48"/>
      <c r="K7" s="48"/>
      <c r="L7" s="48"/>
      <c r="M7" s="48"/>
    </row>
    <row r="8" spans="1:13">
      <c r="A8" s="13" t="s">
        <v>5</v>
      </c>
      <c r="B8" s="48">
        <v>340.2</v>
      </c>
      <c r="C8" s="48">
        <v>345.1</v>
      </c>
      <c r="D8" s="48">
        <v>350.5</v>
      </c>
      <c r="E8" s="48">
        <v>324.2</v>
      </c>
      <c r="F8" s="48">
        <v>338</v>
      </c>
      <c r="G8" s="48">
        <v>1282.9095159999997</v>
      </c>
      <c r="I8" s="48"/>
      <c r="J8" s="48"/>
      <c r="K8" s="48"/>
      <c r="L8" s="48"/>
      <c r="M8" s="48"/>
    </row>
    <row r="9" spans="1:13">
      <c r="A9" s="21" t="s">
        <v>6</v>
      </c>
      <c r="B9" s="48">
        <v>0.8</v>
      </c>
      <c r="C9" s="48">
        <v>0.8</v>
      </c>
      <c r="D9" s="48">
        <v>0.8</v>
      </c>
      <c r="E9" s="48">
        <v>0.8</v>
      </c>
      <c r="F9" s="48">
        <v>0.7</v>
      </c>
      <c r="G9" s="48">
        <v>925.96699999999998</v>
      </c>
      <c r="I9" s="48"/>
      <c r="J9" s="48"/>
      <c r="K9" s="48"/>
      <c r="L9" s="48"/>
      <c r="M9" s="48"/>
    </row>
    <row r="10" spans="1:13">
      <c r="A10" s="34" t="s">
        <v>41</v>
      </c>
      <c r="B10" s="48">
        <v>137.4</v>
      </c>
      <c r="C10" s="48">
        <v>129.9</v>
      </c>
      <c r="D10" s="48">
        <v>135.4</v>
      </c>
      <c r="E10" s="48">
        <v>133.19999999999999</v>
      </c>
      <c r="F10" s="48">
        <v>146.80000000000001</v>
      </c>
      <c r="G10" s="48">
        <v>181.49422000000001</v>
      </c>
      <c r="I10" s="48"/>
      <c r="J10" s="48"/>
      <c r="K10" s="48"/>
      <c r="L10" s="48"/>
      <c r="M10" s="48"/>
    </row>
    <row r="11" spans="1:13">
      <c r="A11" s="21" t="s">
        <v>8</v>
      </c>
      <c r="B11" s="48">
        <v>7.2</v>
      </c>
      <c r="C11" s="48">
        <v>13.1</v>
      </c>
      <c r="D11" s="48">
        <v>20.8</v>
      </c>
      <c r="E11" s="48">
        <v>24.5</v>
      </c>
      <c r="F11" s="48">
        <v>20.8</v>
      </c>
      <c r="G11" s="48">
        <v>10.688872</v>
      </c>
      <c r="I11" s="48"/>
      <c r="J11" s="48"/>
      <c r="K11" s="48"/>
      <c r="L11" s="48"/>
      <c r="M11" s="48"/>
    </row>
    <row r="12" spans="1:13">
      <c r="A12" s="34" t="s">
        <v>42</v>
      </c>
      <c r="B12" s="48">
        <v>183.9</v>
      </c>
      <c r="C12" s="48">
        <v>190</v>
      </c>
      <c r="D12" s="48">
        <v>182</v>
      </c>
      <c r="E12" s="48">
        <v>151.5</v>
      </c>
      <c r="F12" s="48">
        <v>152.6</v>
      </c>
      <c r="G12" s="48">
        <v>150.88276999999999</v>
      </c>
      <c r="I12" s="48"/>
      <c r="J12" s="48"/>
      <c r="K12" s="48"/>
      <c r="L12" s="48"/>
      <c r="M12" s="48"/>
    </row>
    <row r="13" spans="1:13">
      <c r="A13" s="21" t="s">
        <v>10</v>
      </c>
      <c r="B13" s="48">
        <v>10.9</v>
      </c>
      <c r="C13" s="48">
        <v>11.2</v>
      </c>
      <c r="D13" s="48">
        <v>11.6</v>
      </c>
      <c r="E13" s="48">
        <v>14.1</v>
      </c>
      <c r="F13" s="50">
        <v>17.100000000000001</v>
      </c>
      <c r="G13" s="50">
        <v>13.876654</v>
      </c>
      <c r="I13" s="48"/>
      <c r="J13" s="48"/>
      <c r="K13" s="48"/>
      <c r="L13" s="48"/>
      <c r="M13" s="50"/>
    </row>
    <row r="14" spans="1:13">
      <c r="A14" s="22" t="s">
        <v>34</v>
      </c>
      <c r="B14" s="48">
        <v>1098.7</v>
      </c>
      <c r="C14" s="48">
        <v>1091</v>
      </c>
      <c r="D14" s="48">
        <v>1058</v>
      </c>
      <c r="E14" s="48">
        <v>1090.5999999999999</v>
      </c>
      <c r="F14" s="50">
        <v>1157.5999999999999</v>
      </c>
      <c r="G14" s="50">
        <v>1207.8446939999999</v>
      </c>
      <c r="I14" s="48"/>
      <c r="J14" s="48"/>
      <c r="K14" s="48"/>
      <c r="L14" s="48"/>
      <c r="M14" s="50"/>
    </row>
    <row r="15" spans="1:13">
      <c r="A15" s="22" t="s">
        <v>75</v>
      </c>
      <c r="B15" s="48" t="s">
        <v>74</v>
      </c>
      <c r="C15" s="48" t="s">
        <v>74</v>
      </c>
      <c r="D15" s="48" t="s">
        <v>74</v>
      </c>
      <c r="E15" s="48">
        <v>42.6</v>
      </c>
      <c r="F15" s="50">
        <v>73.900000000000006</v>
      </c>
      <c r="G15" s="50">
        <v>779.59531500000003</v>
      </c>
      <c r="I15" s="48"/>
      <c r="J15" s="48"/>
      <c r="K15" s="48"/>
      <c r="L15" s="48"/>
      <c r="M15" s="50"/>
    </row>
    <row r="16" spans="1:13">
      <c r="A16" s="13" t="s">
        <v>11</v>
      </c>
      <c r="B16" s="48">
        <v>1</v>
      </c>
      <c r="C16" s="48">
        <v>1.2</v>
      </c>
      <c r="D16" s="48">
        <v>0.5</v>
      </c>
      <c r="E16" s="48">
        <v>0.8</v>
      </c>
      <c r="F16" s="50">
        <v>0.4</v>
      </c>
      <c r="G16" s="50">
        <v>0.51720900000000003</v>
      </c>
      <c r="I16" s="48"/>
      <c r="J16" s="48"/>
      <c r="K16" s="48"/>
      <c r="L16" s="48"/>
      <c r="M16" s="50"/>
    </row>
    <row r="17" spans="1:13" ht="9.75" customHeight="1">
      <c r="A17" s="4"/>
      <c r="B17" s="48"/>
      <c r="C17" s="48"/>
      <c r="D17" s="48"/>
      <c r="E17" s="48"/>
      <c r="F17" s="48"/>
      <c r="G17" s="48"/>
      <c r="I17" s="48"/>
      <c r="J17" s="48"/>
      <c r="K17" s="48"/>
      <c r="L17" s="48"/>
      <c r="M17" s="48"/>
    </row>
    <row r="18" spans="1:13">
      <c r="A18" s="10" t="s">
        <v>12</v>
      </c>
      <c r="B18" s="48">
        <v>213.4</v>
      </c>
      <c r="C18" s="48">
        <v>218.4</v>
      </c>
      <c r="D18" s="48">
        <v>206.3</v>
      </c>
      <c r="E18" s="48">
        <v>270.8</v>
      </c>
      <c r="F18" s="48">
        <v>229.9</v>
      </c>
      <c r="G18" s="48">
        <v>251.99016499999999</v>
      </c>
      <c r="I18" s="48"/>
      <c r="J18" s="48"/>
      <c r="K18" s="48"/>
      <c r="L18" s="48"/>
      <c r="M18" s="48"/>
    </row>
    <row r="19" spans="1:13" ht="24">
      <c r="A19" s="35" t="s">
        <v>43</v>
      </c>
      <c r="B19" s="49">
        <v>9.4</v>
      </c>
      <c r="C19" s="49">
        <v>7</v>
      </c>
      <c r="D19" s="49">
        <v>21.1</v>
      </c>
      <c r="E19" s="49">
        <v>88.2</v>
      </c>
      <c r="F19" s="49">
        <v>26.5</v>
      </c>
      <c r="G19" s="49">
        <v>51.255997000000001</v>
      </c>
      <c r="I19" s="49"/>
      <c r="J19" s="49"/>
      <c r="K19" s="49"/>
      <c r="L19" s="49"/>
      <c r="M19" s="49"/>
    </row>
    <row r="20" spans="1:13">
      <c r="A20" s="35" t="s">
        <v>44</v>
      </c>
      <c r="B20" s="48">
        <v>150.9</v>
      </c>
      <c r="C20" s="48">
        <v>149.19999999999999</v>
      </c>
      <c r="D20" s="48">
        <v>153.1</v>
      </c>
      <c r="E20" s="48">
        <v>147.30000000000001</v>
      </c>
      <c r="F20" s="48">
        <v>168.4</v>
      </c>
      <c r="G20" s="48">
        <v>162.612404</v>
      </c>
      <c r="I20" s="48"/>
      <c r="J20" s="48"/>
      <c r="K20" s="48"/>
      <c r="L20" s="48"/>
      <c r="M20" s="48"/>
    </row>
    <row r="21" spans="1:13">
      <c r="A21" s="35" t="s">
        <v>15</v>
      </c>
      <c r="B21" s="48">
        <v>22</v>
      </c>
      <c r="C21" s="48">
        <v>19.5</v>
      </c>
      <c r="D21" s="48">
        <v>19.100000000000001</v>
      </c>
      <c r="E21" s="48">
        <v>18.899999999999999</v>
      </c>
      <c r="F21" s="48">
        <v>17.399999999999999</v>
      </c>
      <c r="G21" s="48">
        <v>17.822382999999999</v>
      </c>
      <c r="I21" s="48"/>
      <c r="J21" s="48"/>
      <c r="K21" s="48"/>
      <c r="L21" s="48"/>
      <c r="M21" s="48"/>
    </row>
    <row r="22" spans="1:13">
      <c r="A22" s="35" t="s">
        <v>16</v>
      </c>
      <c r="B22" s="48">
        <v>31.1</v>
      </c>
      <c r="C22" s="48">
        <v>42.8</v>
      </c>
      <c r="D22" s="48">
        <v>12.9</v>
      </c>
      <c r="E22" s="48">
        <v>16.399999999999999</v>
      </c>
      <c r="F22" s="48">
        <v>17.5</v>
      </c>
      <c r="G22" s="48">
        <v>20.299381</v>
      </c>
      <c r="I22" s="48"/>
      <c r="J22" s="48"/>
      <c r="K22" s="48"/>
      <c r="L22" s="48"/>
      <c r="M22" s="48"/>
    </row>
    <row r="23" spans="1:13" ht="9" customHeight="1">
      <c r="A23" s="6"/>
      <c r="B23" s="48"/>
      <c r="C23" s="48"/>
      <c r="D23" s="48"/>
      <c r="E23" s="48"/>
      <c r="F23" s="48"/>
      <c r="G23" s="48"/>
      <c r="I23" s="48"/>
      <c r="J23" s="48"/>
      <c r="K23" s="48"/>
      <c r="L23" s="48"/>
      <c r="M23" s="48"/>
    </row>
    <row r="24" spans="1:13">
      <c r="A24" s="10" t="s">
        <v>45</v>
      </c>
      <c r="B24" s="48">
        <v>53.1</v>
      </c>
      <c r="C24" s="48">
        <v>18</v>
      </c>
      <c r="D24" s="48">
        <v>21.4</v>
      </c>
      <c r="E24" s="48">
        <v>32.4</v>
      </c>
      <c r="F24" s="48">
        <v>29.6</v>
      </c>
      <c r="G24" s="48">
        <v>15.489449</v>
      </c>
      <c r="I24" s="48"/>
      <c r="J24" s="48"/>
      <c r="K24" s="48"/>
      <c r="L24" s="48"/>
      <c r="M24" s="48"/>
    </row>
    <row r="25" spans="1:13">
      <c r="A25" s="10" t="s">
        <v>46</v>
      </c>
      <c r="B25" s="48">
        <v>0</v>
      </c>
      <c r="C25" s="48">
        <v>0.4</v>
      </c>
      <c r="D25" s="48">
        <v>0.3</v>
      </c>
      <c r="E25" s="48">
        <v>10.3</v>
      </c>
      <c r="F25" s="48">
        <v>2.4</v>
      </c>
      <c r="G25" s="48">
        <v>1.4149959999999999</v>
      </c>
      <c r="I25" s="48"/>
      <c r="J25" s="48"/>
      <c r="K25" s="48"/>
      <c r="L25" s="48"/>
      <c r="M25" s="48"/>
    </row>
    <row r="26" spans="1:13" ht="9.75" customHeight="1">
      <c r="A26" s="6"/>
      <c r="B26" s="48"/>
      <c r="C26" s="48"/>
      <c r="D26" s="48"/>
      <c r="E26" s="48"/>
      <c r="F26" s="48"/>
      <c r="G26" s="48"/>
      <c r="I26" s="48"/>
      <c r="J26" s="48"/>
      <c r="K26" s="48"/>
      <c r="L26" s="48"/>
      <c r="M26" s="48"/>
    </row>
    <row r="27" spans="1:13">
      <c r="A27" s="36" t="s">
        <v>47</v>
      </c>
      <c r="B27" s="48">
        <v>273.2</v>
      </c>
      <c r="C27" s="48">
        <v>388.3</v>
      </c>
      <c r="D27" s="48">
        <v>426</v>
      </c>
      <c r="E27" s="48">
        <v>735.8</v>
      </c>
      <c r="F27" s="48">
        <v>682.4</v>
      </c>
      <c r="G27" s="48">
        <v>860.78222500000004</v>
      </c>
      <c r="I27" s="48"/>
      <c r="J27" s="48"/>
      <c r="K27" s="48"/>
      <c r="L27" s="48"/>
      <c r="M27" s="48"/>
    </row>
    <row r="28" spans="1:13">
      <c r="A28" s="35" t="s">
        <v>48</v>
      </c>
      <c r="B28" s="48">
        <v>10.5</v>
      </c>
      <c r="C28" s="48">
        <v>7.7</v>
      </c>
      <c r="D28" s="48">
        <v>6.7</v>
      </c>
      <c r="E28" s="48">
        <v>13.6</v>
      </c>
      <c r="F28" s="48">
        <v>18.7</v>
      </c>
      <c r="G28" s="48">
        <v>16.846356</v>
      </c>
      <c r="I28" s="48"/>
      <c r="J28" s="48"/>
      <c r="K28" s="48"/>
      <c r="L28" s="48"/>
      <c r="M28" s="48"/>
    </row>
    <row r="29" spans="1:13">
      <c r="A29" s="35" t="s">
        <v>49</v>
      </c>
      <c r="B29" s="48">
        <v>15.2</v>
      </c>
      <c r="C29" s="48">
        <v>92</v>
      </c>
      <c r="D29" s="48">
        <v>12.8</v>
      </c>
      <c r="E29" s="48">
        <v>4</v>
      </c>
      <c r="F29" s="48">
        <v>6.5</v>
      </c>
      <c r="G29" s="48">
        <v>5.2282469999999996</v>
      </c>
      <c r="I29" s="48"/>
      <c r="J29" s="48"/>
      <c r="K29" s="48"/>
      <c r="L29" s="48"/>
      <c r="M29" s="48"/>
    </row>
    <row r="30" spans="1:13">
      <c r="A30" s="35" t="s">
        <v>50</v>
      </c>
      <c r="B30" s="48">
        <v>247.5</v>
      </c>
      <c r="C30" s="48">
        <v>288.60000000000002</v>
      </c>
      <c r="D30" s="48">
        <v>406.5</v>
      </c>
      <c r="E30" s="48">
        <v>718.3</v>
      </c>
      <c r="F30" s="48">
        <v>657.2</v>
      </c>
      <c r="G30" s="48">
        <v>838.70762200000001</v>
      </c>
      <c r="I30" s="48"/>
      <c r="J30" s="48"/>
      <c r="K30" s="48"/>
      <c r="L30" s="48"/>
      <c r="M30" s="48"/>
    </row>
    <row r="31" spans="1:13" ht="9.75" customHeight="1">
      <c r="A31" s="10"/>
      <c r="B31" s="48"/>
      <c r="C31" s="48"/>
      <c r="D31" s="48"/>
      <c r="E31" s="48"/>
      <c r="F31" s="48"/>
      <c r="G31" s="48"/>
      <c r="I31" s="48"/>
      <c r="J31" s="48"/>
      <c r="K31" s="48"/>
      <c r="L31" s="48"/>
      <c r="M31" s="48"/>
    </row>
    <row r="32" spans="1:13">
      <c r="A32" s="4" t="s">
        <v>20</v>
      </c>
      <c r="B32" s="48">
        <v>1726.7</v>
      </c>
      <c r="C32" s="48">
        <v>1663.4</v>
      </c>
      <c r="D32" s="48">
        <v>1567.2</v>
      </c>
      <c r="E32" s="48">
        <v>1772.9</v>
      </c>
      <c r="F32" s="48">
        <v>1723.9</v>
      </c>
      <c r="G32" s="48">
        <f>G34+G44</f>
        <v>2490.951642</v>
      </c>
      <c r="I32" s="48"/>
      <c r="J32" s="48"/>
      <c r="K32" s="48"/>
      <c r="L32" s="48"/>
      <c r="M32" s="48"/>
    </row>
    <row r="33" spans="1:13" ht="10.5" customHeight="1">
      <c r="A33" s="4"/>
      <c r="B33" s="48"/>
      <c r="C33" s="48"/>
      <c r="D33" s="48"/>
      <c r="E33" s="48"/>
      <c r="F33" s="48"/>
      <c r="G33" s="48"/>
      <c r="I33" s="48"/>
      <c r="J33" s="48"/>
      <c r="K33" s="48"/>
      <c r="L33" s="48"/>
      <c r="M33" s="48"/>
    </row>
    <row r="34" spans="1:13">
      <c r="A34" s="10" t="s">
        <v>51</v>
      </c>
      <c r="B34" s="48">
        <v>1437.3</v>
      </c>
      <c r="C34" s="48">
        <v>1377.1</v>
      </c>
      <c r="D34" s="48">
        <v>1276.0999999999999</v>
      </c>
      <c r="E34" s="48">
        <v>1422.8</v>
      </c>
      <c r="F34" s="48">
        <v>1359.6</v>
      </c>
      <c r="G34" s="48">
        <v>2336.4</v>
      </c>
      <c r="I34" s="48"/>
      <c r="J34" s="48"/>
      <c r="K34" s="48"/>
      <c r="L34" s="48"/>
      <c r="M34" s="48"/>
    </row>
    <row r="35" spans="1:13">
      <c r="A35" s="35" t="s">
        <v>52</v>
      </c>
      <c r="B35" s="48">
        <v>712.6</v>
      </c>
      <c r="C35" s="48">
        <v>722.6</v>
      </c>
      <c r="D35" s="48">
        <v>677.7</v>
      </c>
      <c r="E35" s="48">
        <v>718</v>
      </c>
      <c r="F35" s="48">
        <f>730.5+4.2+0.8</f>
        <v>735.5</v>
      </c>
      <c r="G35" s="48">
        <f>741.972378+4.805186</f>
        <v>746.7775640000001</v>
      </c>
      <c r="I35" s="48"/>
      <c r="J35" s="48"/>
      <c r="K35" s="48"/>
      <c r="L35" s="48"/>
      <c r="M35" s="48"/>
    </row>
    <row r="36" spans="1:13">
      <c r="A36" s="35" t="s">
        <v>53</v>
      </c>
      <c r="B36" s="48">
        <v>152</v>
      </c>
      <c r="C36" s="48">
        <v>143.19999999999999</v>
      </c>
      <c r="D36" s="48">
        <v>155.80000000000001</v>
      </c>
      <c r="E36" s="48">
        <v>155</v>
      </c>
      <c r="F36" s="48">
        <f>153.4+0.5</f>
        <v>153.9</v>
      </c>
      <c r="G36" s="48">
        <f>148.084379+2.759119</f>
        <v>150.84349800000001</v>
      </c>
      <c r="I36" s="48"/>
      <c r="J36" s="48"/>
      <c r="K36" s="48"/>
      <c r="L36" s="48"/>
      <c r="M36" s="48"/>
    </row>
    <row r="37" spans="1:13">
      <c r="A37" s="35" t="s">
        <v>54</v>
      </c>
      <c r="B37" s="48">
        <v>36</v>
      </c>
      <c r="C37" s="48">
        <v>39</v>
      </c>
      <c r="D37" s="48">
        <v>39.4</v>
      </c>
      <c r="E37" s="48">
        <v>46.4</v>
      </c>
      <c r="F37" s="48">
        <v>54.6</v>
      </c>
      <c r="G37" s="48">
        <f>74.535211+0.004726</f>
        <v>74.539937000000009</v>
      </c>
      <c r="I37" s="48"/>
      <c r="J37" s="48"/>
      <c r="K37" s="48"/>
      <c r="L37" s="48"/>
      <c r="M37" s="48"/>
    </row>
    <row r="38" spans="1:13">
      <c r="A38" s="35" t="s">
        <v>55</v>
      </c>
      <c r="B38" s="48">
        <v>165.6</v>
      </c>
      <c r="C38" s="48">
        <v>128.80000000000001</v>
      </c>
      <c r="D38" s="48">
        <v>112.8</v>
      </c>
      <c r="E38" s="48">
        <v>99.8</v>
      </c>
      <c r="F38" s="48">
        <v>94.4</v>
      </c>
      <c r="G38" s="48">
        <v>98.865145999999996</v>
      </c>
      <c r="I38" s="48"/>
      <c r="J38" s="48"/>
      <c r="K38" s="48"/>
      <c r="L38" s="48"/>
      <c r="M38" s="48"/>
    </row>
    <row r="39" spans="1:13">
      <c r="A39" s="35" t="s">
        <v>45</v>
      </c>
      <c r="B39" s="48">
        <v>83.3</v>
      </c>
      <c r="C39" s="48">
        <v>94.6</v>
      </c>
      <c r="D39" s="48">
        <v>41.7</v>
      </c>
      <c r="E39" s="48">
        <v>76.099999999999994</v>
      </c>
      <c r="F39" s="48">
        <v>50.1</v>
      </c>
      <c r="G39" s="48">
        <f>37.772312+0.0146</f>
        <v>37.786912000000001</v>
      </c>
      <c r="I39" s="48"/>
      <c r="J39" s="48"/>
      <c r="K39" s="48"/>
      <c r="L39" s="48"/>
      <c r="M39" s="48"/>
    </row>
    <row r="40" spans="1:13" ht="24">
      <c r="A40" s="35" t="s">
        <v>77</v>
      </c>
      <c r="B40" s="49">
        <v>275.89999999999998</v>
      </c>
      <c r="C40" s="49">
        <v>247.7</v>
      </c>
      <c r="D40" s="49">
        <v>248.7</v>
      </c>
      <c r="E40" s="49">
        <v>327.5</v>
      </c>
      <c r="F40" s="49">
        <f>252.9+18.2</f>
        <v>271.10000000000002</v>
      </c>
      <c r="G40" s="49">
        <f>218.875668+18.77313</f>
        <v>237.648798</v>
      </c>
      <c r="I40" s="48"/>
      <c r="J40" s="48"/>
      <c r="K40" s="48"/>
      <c r="L40" s="48"/>
      <c r="M40" s="48"/>
    </row>
    <row r="41" spans="1:13" ht="25.5">
      <c r="A41" s="35" t="s">
        <v>82</v>
      </c>
      <c r="B41" s="49">
        <v>0</v>
      </c>
      <c r="C41" s="49">
        <v>0</v>
      </c>
      <c r="D41" s="49">
        <v>0</v>
      </c>
      <c r="E41" s="49">
        <v>0</v>
      </c>
      <c r="F41" s="49">
        <v>0</v>
      </c>
      <c r="G41" s="49">
        <v>989.96930699999996</v>
      </c>
      <c r="I41" s="48"/>
      <c r="J41" s="48"/>
      <c r="K41" s="48"/>
      <c r="L41" s="48"/>
      <c r="M41" s="48"/>
    </row>
    <row r="42" spans="1:13">
      <c r="A42" s="35" t="s">
        <v>57</v>
      </c>
      <c r="B42" s="48">
        <v>11.9</v>
      </c>
      <c r="C42" s="48">
        <v>1.1000000000000001</v>
      </c>
      <c r="D42" s="48">
        <v>0</v>
      </c>
      <c r="E42" s="48">
        <v>0</v>
      </c>
      <c r="F42" s="48">
        <v>0</v>
      </c>
      <c r="G42" s="48">
        <v>0</v>
      </c>
      <c r="I42" s="48"/>
      <c r="J42" s="48"/>
      <c r="K42" s="48"/>
      <c r="L42" s="48"/>
      <c r="M42" s="48"/>
    </row>
    <row r="43" spans="1:13" ht="10.5" customHeight="1">
      <c r="A43" s="35"/>
      <c r="B43" s="48"/>
      <c r="C43" s="48"/>
      <c r="D43" s="48"/>
      <c r="E43" s="48"/>
      <c r="F43" s="48"/>
      <c r="G43" s="48"/>
      <c r="I43" s="48"/>
      <c r="J43" s="48"/>
      <c r="K43" s="48"/>
      <c r="L43" s="48"/>
      <c r="M43" s="48"/>
    </row>
    <row r="44" spans="1:13">
      <c r="A44" s="4" t="s">
        <v>46</v>
      </c>
      <c r="B44" s="48">
        <v>289.39999999999998</v>
      </c>
      <c r="C44" s="48">
        <v>286.3</v>
      </c>
      <c r="D44" s="48">
        <v>291.10000000000002</v>
      </c>
      <c r="E44" s="48">
        <v>350.2</v>
      </c>
      <c r="F44" s="48">
        <v>364.3</v>
      </c>
      <c r="G44" s="48">
        <f>153.509226+1.042416</f>
        <v>154.55164200000002</v>
      </c>
      <c r="I44" s="48"/>
      <c r="J44" s="48"/>
      <c r="K44" s="48"/>
      <c r="L44" s="48"/>
      <c r="M44" s="48"/>
    </row>
    <row r="45" spans="1:13" ht="12" customHeight="1">
      <c r="A45" s="35"/>
      <c r="B45" s="48"/>
      <c r="C45" s="48"/>
      <c r="D45" s="48"/>
      <c r="E45" s="48"/>
      <c r="F45" s="48"/>
      <c r="G45" s="48"/>
      <c r="I45" s="48"/>
      <c r="J45" s="48"/>
      <c r="K45" s="48"/>
      <c r="L45" s="48"/>
      <c r="M45" s="48"/>
    </row>
    <row r="46" spans="1:13">
      <c r="A46" s="37" t="s">
        <v>58</v>
      </c>
      <c r="B46" s="48">
        <v>448.3</v>
      </c>
      <c r="C46" s="48">
        <v>507.2</v>
      </c>
      <c r="D46" s="48">
        <v>532.5</v>
      </c>
      <c r="E46" s="48">
        <v>763.6</v>
      </c>
      <c r="F46" s="48">
        <v>744.2</v>
      </c>
      <c r="G46" s="55">
        <v>1036.981773</v>
      </c>
      <c r="I46" s="48"/>
      <c r="J46" s="48"/>
      <c r="K46" s="48"/>
      <c r="L46" s="48"/>
      <c r="M46" s="48"/>
    </row>
    <row r="47" spans="1:13">
      <c r="A47" s="35" t="s">
        <v>59</v>
      </c>
      <c r="B47" s="48">
        <v>106.9</v>
      </c>
      <c r="C47" s="48">
        <v>57.6</v>
      </c>
      <c r="D47" s="48">
        <v>54</v>
      </c>
      <c r="E47" s="48">
        <v>204.5</v>
      </c>
      <c r="F47" s="48">
        <f>108.7+0.2</f>
        <v>108.9</v>
      </c>
      <c r="G47" s="48">
        <f>187.652507+0.387847</f>
        <v>188.04035400000001</v>
      </c>
      <c r="I47" s="48"/>
      <c r="J47" s="48"/>
      <c r="K47" s="48"/>
      <c r="L47" s="48"/>
      <c r="M47" s="48"/>
    </row>
    <row r="48" spans="1:13">
      <c r="A48" s="35" t="s">
        <v>60</v>
      </c>
      <c r="B48" s="48">
        <v>102.2</v>
      </c>
      <c r="C48" s="48">
        <v>86.8</v>
      </c>
      <c r="D48" s="48">
        <v>18.899999999999999</v>
      </c>
      <c r="E48" s="48">
        <v>12.6</v>
      </c>
      <c r="F48" s="48">
        <v>82</v>
      </c>
      <c r="G48" s="48">
        <v>199.71463</v>
      </c>
      <c r="I48" s="48"/>
      <c r="J48" s="48"/>
      <c r="K48" s="48"/>
      <c r="L48" s="48"/>
      <c r="M48" s="48"/>
    </row>
    <row r="49" spans="1:13">
      <c r="A49" s="35" t="s">
        <v>61</v>
      </c>
      <c r="B49" s="48">
        <v>239.2</v>
      </c>
      <c r="C49" s="48">
        <v>362.9</v>
      </c>
      <c r="D49" s="48">
        <v>459.6</v>
      </c>
      <c r="E49" s="48">
        <v>546.5</v>
      </c>
      <c r="F49" s="48">
        <v>553.29999999999995</v>
      </c>
      <c r="G49" s="48">
        <v>649.22678900000005</v>
      </c>
      <c r="I49" s="48"/>
      <c r="J49" s="48"/>
      <c r="K49" s="48"/>
      <c r="L49" s="48"/>
      <c r="M49" s="48"/>
    </row>
    <row r="50" spans="1:13">
      <c r="A50" s="1"/>
      <c r="B50" s="1"/>
    </row>
    <row r="51" spans="1:13">
      <c r="A51" s="25" t="s">
        <v>62</v>
      </c>
      <c r="B51" s="26"/>
    </row>
    <row r="52" spans="1:13">
      <c r="A52" s="25" t="s">
        <v>63</v>
      </c>
      <c r="B52" s="26"/>
    </row>
    <row r="53" spans="1:13" ht="60.75" customHeight="1">
      <c r="A53" s="60" t="s">
        <v>78</v>
      </c>
      <c r="B53" s="60"/>
      <c r="C53" s="60"/>
      <c r="D53" s="60"/>
      <c r="E53" s="60"/>
      <c r="F53" s="60"/>
      <c r="G53" s="60"/>
    </row>
    <row r="54" spans="1:13" ht="42.75" customHeight="1">
      <c r="A54" s="61" t="s">
        <v>79</v>
      </c>
      <c r="B54" s="61"/>
      <c r="C54" s="61"/>
      <c r="D54" s="61"/>
      <c r="E54" s="61"/>
      <c r="F54" s="61"/>
      <c r="G54" s="61"/>
    </row>
    <row r="55" spans="1:13">
      <c r="A55" s="1"/>
      <c r="B55" s="1"/>
    </row>
    <row r="56" spans="1:13">
      <c r="A56" s="27" t="s">
        <v>33</v>
      </c>
      <c r="B56" s="1"/>
    </row>
  </sheetData>
  <mergeCells count="2">
    <mergeCell ref="A53:G53"/>
    <mergeCell ref="A54:G54"/>
  </mergeCells>
  <hyperlinks>
    <hyperlink ref="A1" location="ftn1_9.1.ENG" tooltip="Inflows based on received credits and loans and outflows based on payment of received credits and loans are not included" display="9.1. Realised budgetary revenues and expenditures of Republika Srpska1)"/>
    <hyperlink ref="A14" location="ftn2_9.1.ENG" tooltip="Value added tax, sales tax on products, sales tax on services, excise and international trading tax are included" display="Indirect taxes2)"/>
    <hyperlink ref="G2" location="'List of tables'!A1" display="List of tables"/>
  </hyperlinks>
  <pageMargins left="0.31496062992125984" right="0.31496062992125984" top="0.55118110236220474" bottom="0.35433070866141736" header="0.19685039370078741" footer="0.19685039370078741"/>
  <pageSetup paperSize="9" orientation="portrait" r:id="rId1"/>
  <headerFooter>
    <oddHeader>&amp;L&amp;"Arial,Regular"&amp;12Budgets and funds</oddHeader>
    <oddFooter>&amp;C&amp;"Arial,Regular"&amp;8Page &amp;P of &amp;N&amp;L&amp;"Arial,Regular"&amp;8Statistical Yearbook of Republika Srpska</oddFooter>
  </headerFooter>
</worksheet>
</file>

<file path=xl/worksheets/sheet4.xml><?xml version="1.0" encoding="utf-8"?>
<worksheet xmlns="http://schemas.openxmlformats.org/spreadsheetml/2006/main" xmlns:r="http://schemas.openxmlformats.org/officeDocument/2006/relationships">
  <dimension ref="A1:E44"/>
  <sheetViews>
    <sheetView zoomScale="130" zoomScaleNormal="130" workbookViewId="0">
      <pane ySplit="4" topLeftCell="A5" activePane="bottomLeft" state="frozen"/>
      <selection activeCell="A29" sqref="A29"/>
      <selection pane="bottomLeft" activeCell="B39" sqref="B39:E39"/>
    </sheetView>
  </sheetViews>
  <sheetFormatPr defaultRowHeight="14.25"/>
  <cols>
    <col min="1" max="1" width="41.140625" style="2" customWidth="1"/>
    <col min="2" max="5" width="9.28515625" style="2" customWidth="1"/>
    <col min="6" max="16384" width="9.140625" style="2"/>
  </cols>
  <sheetData>
    <row r="1" spans="1:5">
      <c r="A1" s="7" t="s">
        <v>71</v>
      </c>
      <c r="B1" s="1"/>
      <c r="C1" s="1"/>
      <c r="D1" s="1"/>
    </row>
    <row r="2" spans="1:5" ht="15" thickBot="1">
      <c r="A2" s="40" t="s">
        <v>1</v>
      </c>
      <c r="B2" s="1"/>
      <c r="C2" s="1"/>
      <c r="D2" s="1"/>
      <c r="E2" s="28" t="s">
        <v>0</v>
      </c>
    </row>
    <row r="3" spans="1:5" ht="18" customHeight="1" thickTop="1">
      <c r="A3" s="19"/>
      <c r="B3" s="51" t="s">
        <v>2</v>
      </c>
      <c r="C3" s="52"/>
      <c r="D3" s="52"/>
      <c r="E3" s="52"/>
    </row>
    <row r="4" spans="1:5" ht="18" customHeight="1">
      <c r="A4" s="20"/>
      <c r="B4" s="8">
        <v>2007</v>
      </c>
      <c r="C4" s="8">
        <v>2008</v>
      </c>
      <c r="D4" s="9">
        <v>2009</v>
      </c>
      <c r="E4" s="9">
        <v>2010</v>
      </c>
    </row>
    <row r="5" spans="1:5" ht="18" customHeight="1">
      <c r="A5" s="5" t="s">
        <v>3</v>
      </c>
      <c r="B5" s="45">
        <v>591.1</v>
      </c>
      <c r="C5" s="45">
        <v>640.4</v>
      </c>
      <c r="D5" s="29">
        <v>565.79999999999995</v>
      </c>
      <c r="E5" s="29">
        <v>556.46458899999993</v>
      </c>
    </row>
    <row r="6" spans="1:5">
      <c r="A6" s="6"/>
      <c r="B6" s="45"/>
      <c r="C6" s="45"/>
      <c r="D6" s="29"/>
      <c r="E6" s="29"/>
    </row>
    <row r="7" spans="1:5">
      <c r="A7" s="10" t="s">
        <v>4</v>
      </c>
      <c r="B7" s="45">
        <v>367.1</v>
      </c>
      <c r="C7" s="45">
        <v>394.3</v>
      </c>
      <c r="D7" s="29">
        <v>320.39999999999998</v>
      </c>
      <c r="E7" s="30">
        <v>339.71927900000003</v>
      </c>
    </row>
    <row r="8" spans="1:5">
      <c r="A8" s="13" t="s">
        <v>5</v>
      </c>
      <c r="B8" s="45">
        <v>61.5</v>
      </c>
      <c r="C8" s="45">
        <v>77</v>
      </c>
      <c r="D8" s="29">
        <v>56.4</v>
      </c>
      <c r="E8" s="30">
        <v>57.651927999999998</v>
      </c>
    </row>
    <row r="9" spans="1:5">
      <c r="A9" s="21" t="s">
        <v>6</v>
      </c>
      <c r="B9" s="45">
        <v>0.4</v>
      </c>
      <c r="C9" s="45">
        <v>0.3</v>
      </c>
      <c r="D9" s="29">
        <v>0.1</v>
      </c>
      <c r="E9" s="30">
        <v>6.5700000000000003E-4</v>
      </c>
    </row>
    <row r="10" spans="1:5">
      <c r="A10" s="21" t="s">
        <v>7</v>
      </c>
      <c r="B10" s="45">
        <v>0</v>
      </c>
      <c r="C10" s="45">
        <v>3.3</v>
      </c>
      <c r="D10" s="29">
        <v>0</v>
      </c>
      <c r="E10" s="30">
        <v>0</v>
      </c>
    </row>
    <row r="11" spans="1:5">
      <c r="A11" s="21" t="s">
        <v>8</v>
      </c>
      <c r="B11" s="45">
        <v>0</v>
      </c>
      <c r="C11" s="45">
        <v>0</v>
      </c>
      <c r="D11" s="29">
        <v>0</v>
      </c>
      <c r="E11" s="30">
        <v>2.7099999999999997E-4</v>
      </c>
    </row>
    <row r="12" spans="1:5">
      <c r="A12" s="21" t="s">
        <v>9</v>
      </c>
      <c r="B12" s="45">
        <v>36.5</v>
      </c>
      <c r="C12" s="45">
        <v>42.2</v>
      </c>
      <c r="D12" s="29">
        <v>36.4</v>
      </c>
      <c r="E12" s="30">
        <v>36.692999999999998</v>
      </c>
    </row>
    <row r="13" spans="1:5">
      <c r="A13" s="21" t="s">
        <v>10</v>
      </c>
      <c r="B13" s="45">
        <v>24.6</v>
      </c>
      <c r="C13" s="45">
        <v>31.1</v>
      </c>
      <c r="D13" s="29">
        <v>20</v>
      </c>
      <c r="E13" s="30">
        <v>20.957999999999998</v>
      </c>
    </row>
    <row r="14" spans="1:5">
      <c r="A14" s="22" t="s">
        <v>34</v>
      </c>
      <c r="B14" s="45">
        <v>305.10000000000002</v>
      </c>
      <c r="C14" s="45">
        <v>317</v>
      </c>
      <c r="D14" s="29">
        <v>263.7</v>
      </c>
      <c r="E14" s="30">
        <v>281.721</v>
      </c>
    </row>
    <row r="15" spans="1:5">
      <c r="A15" s="13" t="s">
        <v>11</v>
      </c>
      <c r="B15" s="45">
        <v>0.5</v>
      </c>
      <c r="C15" s="45">
        <v>0.4</v>
      </c>
      <c r="D15" s="29">
        <v>0.3</v>
      </c>
      <c r="E15" s="30">
        <v>0.34635100000000002</v>
      </c>
    </row>
    <row r="16" spans="1:5">
      <c r="A16" s="4"/>
      <c r="B16" s="45"/>
      <c r="C16" s="45"/>
      <c r="D16" s="29"/>
      <c r="E16" s="29"/>
    </row>
    <row r="17" spans="1:5">
      <c r="A17" s="10" t="s">
        <v>12</v>
      </c>
      <c r="B17" s="45">
        <v>157</v>
      </c>
      <c r="C17" s="45">
        <v>181.4</v>
      </c>
      <c r="D17" s="29">
        <v>156.5</v>
      </c>
      <c r="E17" s="29">
        <v>151.69530999999998</v>
      </c>
    </row>
    <row r="18" spans="1:5" ht="14.25" customHeight="1">
      <c r="A18" s="13" t="s">
        <v>13</v>
      </c>
      <c r="B18" s="45">
        <v>22.8</v>
      </c>
      <c r="C18" s="45">
        <v>34.299999999999997</v>
      </c>
      <c r="D18" s="29">
        <v>19.399999999999999</v>
      </c>
      <c r="E18" s="29">
        <v>17.032</v>
      </c>
    </row>
    <row r="19" spans="1:5">
      <c r="A19" s="13" t="s">
        <v>14</v>
      </c>
      <c r="B19" s="45">
        <v>124.1</v>
      </c>
      <c r="C19" s="45">
        <v>137.5</v>
      </c>
      <c r="D19" s="29">
        <v>128.30000000000001</v>
      </c>
      <c r="E19" s="29">
        <v>127.973</v>
      </c>
    </row>
    <row r="20" spans="1:5">
      <c r="A20" s="13" t="s">
        <v>15</v>
      </c>
      <c r="B20" s="45">
        <v>0.3</v>
      </c>
      <c r="C20" s="45">
        <v>0.3</v>
      </c>
      <c r="D20" s="29">
        <v>0.5</v>
      </c>
      <c r="E20" s="29">
        <v>0.48431000000000002</v>
      </c>
    </row>
    <row r="21" spans="1:5">
      <c r="A21" s="13" t="s">
        <v>16</v>
      </c>
      <c r="B21" s="45">
        <v>9.9</v>
      </c>
      <c r="C21" s="45">
        <v>9.3000000000000007</v>
      </c>
      <c r="D21" s="29">
        <v>8.3000000000000007</v>
      </c>
      <c r="E21" s="29">
        <v>6.2060000000000004</v>
      </c>
    </row>
    <row r="22" spans="1:5">
      <c r="A22" s="6"/>
      <c r="B22" s="46"/>
      <c r="C22" s="46"/>
      <c r="D22" s="31"/>
      <c r="E22" s="31"/>
    </row>
    <row r="23" spans="1:5">
      <c r="A23" s="23" t="s">
        <v>17</v>
      </c>
      <c r="B23" s="45">
        <v>3.7</v>
      </c>
      <c r="C23" s="45">
        <v>13</v>
      </c>
      <c r="D23" s="29">
        <v>10.4</v>
      </c>
      <c r="E23" s="29">
        <v>8.1120000000000001</v>
      </c>
    </row>
    <row r="24" spans="1:5">
      <c r="A24" s="23" t="s">
        <v>18</v>
      </c>
      <c r="B24" s="45">
        <v>60.9</v>
      </c>
      <c r="C24" s="45">
        <v>45.2</v>
      </c>
      <c r="D24" s="29">
        <v>72</v>
      </c>
      <c r="E24" s="29">
        <v>49.768999999999998</v>
      </c>
    </row>
    <row r="25" spans="1:5">
      <c r="A25" s="10" t="s">
        <v>19</v>
      </c>
      <c r="B25" s="45">
        <v>2.2999999999999998</v>
      </c>
      <c r="C25" s="45">
        <v>6.4</v>
      </c>
      <c r="D25" s="29">
        <v>6.5</v>
      </c>
      <c r="E25" s="29">
        <v>7.1689999999999996</v>
      </c>
    </row>
    <row r="26" spans="1:5">
      <c r="A26" s="10"/>
      <c r="B26" s="45"/>
      <c r="C26" s="45"/>
      <c r="D26" s="29"/>
      <c r="E26" s="29"/>
    </row>
    <row r="27" spans="1:5">
      <c r="A27" s="4" t="s">
        <v>20</v>
      </c>
      <c r="B27" s="45">
        <v>606.9</v>
      </c>
      <c r="C27" s="45">
        <v>738.4</v>
      </c>
      <c r="D27" s="29">
        <v>573</v>
      </c>
      <c r="E27" s="29">
        <v>604.36400000000003</v>
      </c>
    </row>
    <row r="28" spans="1:5">
      <c r="A28" s="4"/>
      <c r="B28" s="45"/>
      <c r="C28" s="45"/>
      <c r="D28" s="29"/>
      <c r="E28" s="29"/>
    </row>
    <row r="29" spans="1:5">
      <c r="A29" s="10" t="s">
        <v>21</v>
      </c>
      <c r="B29" s="45">
        <v>361.2</v>
      </c>
      <c r="C29" s="45">
        <v>444.2</v>
      </c>
      <c r="D29" s="29">
        <v>406</v>
      </c>
      <c r="E29" s="29">
        <v>429.93599999999998</v>
      </c>
    </row>
    <row r="30" spans="1:5">
      <c r="A30" s="13" t="s">
        <v>22</v>
      </c>
      <c r="B30" s="45">
        <v>115.2</v>
      </c>
      <c r="C30" s="45">
        <v>150.1</v>
      </c>
      <c r="D30" s="29">
        <v>158.69999999999999</v>
      </c>
      <c r="E30" s="29">
        <v>156.62899999999999</v>
      </c>
    </row>
    <row r="31" spans="1:5" ht="15" customHeight="1">
      <c r="A31" s="13" t="s">
        <v>23</v>
      </c>
      <c r="B31" s="47">
        <v>6.7</v>
      </c>
      <c r="C31" s="47">
        <v>9.5</v>
      </c>
      <c r="D31" s="32">
        <v>13</v>
      </c>
      <c r="E31" s="32">
        <v>13.442</v>
      </c>
    </row>
    <row r="32" spans="1:5">
      <c r="A32" s="13" t="s">
        <v>24</v>
      </c>
      <c r="B32" s="45">
        <v>128</v>
      </c>
      <c r="C32" s="45">
        <v>135.1</v>
      </c>
      <c r="D32" s="29">
        <v>115.3</v>
      </c>
      <c r="E32" s="29">
        <v>126.59</v>
      </c>
    </row>
    <row r="33" spans="1:5">
      <c r="A33" s="13" t="s">
        <v>25</v>
      </c>
      <c r="B33" s="45">
        <v>106.2</v>
      </c>
      <c r="C33" s="45">
        <v>141</v>
      </c>
      <c r="D33" s="29">
        <v>106</v>
      </c>
      <c r="E33" s="29">
        <v>114.727</v>
      </c>
    </row>
    <row r="34" spans="1:5">
      <c r="A34" s="13" t="s">
        <v>26</v>
      </c>
      <c r="B34" s="45">
        <v>5.0999999999999996</v>
      </c>
      <c r="C34" s="45">
        <v>8.4</v>
      </c>
      <c r="D34" s="29">
        <v>10</v>
      </c>
      <c r="E34" s="29">
        <v>13.006</v>
      </c>
    </row>
    <row r="35" spans="1:5">
      <c r="A35" s="13" t="s">
        <v>27</v>
      </c>
      <c r="B35" s="45">
        <v>0</v>
      </c>
      <c r="C35" s="45">
        <v>0</v>
      </c>
      <c r="D35" s="29">
        <v>3.1</v>
      </c>
      <c r="E35" s="29">
        <v>5.5419999999999998</v>
      </c>
    </row>
    <row r="36" spans="1:5">
      <c r="A36" s="4"/>
      <c r="B36" s="45"/>
      <c r="C36" s="45"/>
      <c r="D36" s="29"/>
      <c r="E36" s="29"/>
    </row>
    <row r="37" spans="1:5">
      <c r="A37" s="10" t="s">
        <v>28</v>
      </c>
      <c r="B37" s="45">
        <v>235.2</v>
      </c>
      <c r="C37" s="45">
        <v>280.60000000000002</v>
      </c>
      <c r="D37" s="29">
        <v>161.4</v>
      </c>
      <c r="E37" s="29">
        <v>168.601</v>
      </c>
    </row>
    <row r="38" spans="1:5">
      <c r="A38" s="10" t="s">
        <v>29</v>
      </c>
      <c r="B38" s="45">
        <v>10.5</v>
      </c>
      <c r="C38" s="45">
        <v>13.6</v>
      </c>
      <c r="D38" s="29">
        <v>5.6</v>
      </c>
      <c r="E38" s="29">
        <v>5.827</v>
      </c>
    </row>
    <row r="39" spans="1:5">
      <c r="A39" s="10" t="s">
        <v>30</v>
      </c>
      <c r="B39" s="45">
        <v>0</v>
      </c>
      <c r="C39" s="45">
        <v>0</v>
      </c>
      <c r="D39" s="29">
        <v>0</v>
      </c>
      <c r="E39" s="29">
        <v>0</v>
      </c>
    </row>
    <row r="40" spans="1:5">
      <c r="A40" s="1"/>
      <c r="B40" s="1"/>
      <c r="C40" s="1"/>
      <c r="D40" s="1"/>
      <c r="E40" s="1"/>
    </row>
    <row r="41" spans="1:5">
      <c r="A41" s="25" t="s">
        <v>31</v>
      </c>
      <c r="B41" s="26"/>
      <c r="C41" s="26"/>
      <c r="D41" s="1"/>
      <c r="E41" s="1"/>
    </row>
    <row r="42" spans="1:5">
      <c r="A42" s="25" t="s">
        <v>32</v>
      </c>
      <c r="B42" s="26"/>
      <c r="C42" s="26"/>
      <c r="D42" s="1"/>
      <c r="E42" s="1"/>
    </row>
    <row r="43" spans="1:5">
      <c r="A43" s="1"/>
      <c r="B43" s="1"/>
      <c r="C43" s="1"/>
      <c r="D43" s="1"/>
      <c r="E43" s="1"/>
    </row>
    <row r="44" spans="1:5">
      <c r="A44" s="27" t="s">
        <v>33</v>
      </c>
      <c r="B44" s="1"/>
      <c r="C44" s="1"/>
      <c r="D44" s="1"/>
      <c r="E44" s="1"/>
    </row>
  </sheetData>
  <customSheetViews>
    <customSheetView guid="{EF3676FE-A102-4D0C-BC31-3A3D3A465AFE}" scale="130">
      <pane ySplit="4" topLeftCell="A5" activePane="bottomLeft" state="frozen"/>
      <selection pane="bottomLeft" activeCell="G5" sqref="G5:G39"/>
      <pageMargins left="0.31496062992125984" right="0.31496062992125984" top="0.74803149606299213" bottom="0.74803149606299213" header="0.31496062992125984" footer="0.31496062992125984"/>
      <pageSetup paperSize="9" orientation="portrait" r:id="rId1"/>
      <headerFooter>
        <oddHeader>&amp;L&amp;"Arial,Regular"&amp;12Budgets and funds</oddHeader>
        <oddFooter>&amp;L&amp;"Arial,Regular"&amp;8Statistical Yearbook of Republika Srpska 2010&amp;C&amp;"Arial,Regular"&amp;8Page &amp;P of &amp;N</oddFooter>
      </headerFooter>
    </customSheetView>
    <customSheetView guid="{A8A370DA-9BD9-41EC-B9A0-B8AEF5053A6E}" scale="130">
      <pane ySplit="4" topLeftCell="A5" activePane="bottomLeft" state="frozen"/>
      <selection pane="bottomLeft" activeCell="I14" sqref="I14"/>
      <pageMargins left="0.31496062992125984" right="0.31496062992125984" top="0.74803149606299213" bottom="0.74803149606299213" header="0.31496062992125984" footer="0.31496062992125984"/>
      <pageSetup paperSize="9" orientation="portrait" r:id="rId2"/>
      <headerFooter>
        <oddHeader>&amp;L&amp;"Arial,Regular"&amp;12Budgets and funds</oddHeader>
        <oddFooter>&amp;L&amp;"Arial,Regular"&amp;8Statistical Yearbook of Republika Srpska 2010&amp;C&amp;"Arial,Regular"&amp;8Page &amp;P of &amp;N</oddFooter>
      </headerFooter>
    </customSheetView>
    <customSheetView guid="{D314109A-2F0F-4821-8321-3BB36EC82A21}" scale="130">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9" orientation="portrait" r:id="rId3"/>
      <headerFooter>
        <oddHeader>&amp;L&amp;"Arial,Regular"&amp;12Budgets and funds</oddHeader>
        <oddFooter>&amp;L&amp;"Arial,Regular"&amp;8Statistical Yearbook of Republika Srpska 2010&amp;C&amp;"Arial,Regular"&amp;8Page &amp;P of &amp;N</oddFooter>
      </headerFooter>
    </customSheetView>
    <customSheetView guid="{2D93D847-4F8B-47DE-89F5-0F80D48B4B99}" scale="130" showRuler="0" topLeftCell="F1">
      <pane ySplit="4" topLeftCell="A5" activePane="bottomLeft" state="frozen"/>
      <selection pane="bottomLeft" activeCell="G5" sqref="G5:G39"/>
      <pageMargins left="0.31496062992125984" right="0.31496062992125984" top="0.74803149606299213" bottom="0.74803149606299213" header="0.31496062992125984" footer="0.31496062992125984"/>
      <pageSetup paperSize="9" orientation="portrait" r:id="rId4"/>
      <headerFooter alignWithMargins="0">
        <oddHeader>&amp;L&amp;"Arial,Regular"&amp;12Budgets and funds</oddHeader>
        <oddFooter>&amp;L&amp;"Arial,Regular"&amp;8Statistical Yearbook of Republika Srpska 2010&amp;C&amp;"Arial,Regular"&amp;8Page &amp;P of &amp;N</oddFooter>
      </headerFooter>
    </customSheetView>
  </customSheetViews>
  <phoneticPr fontId="18" type="noConversion"/>
  <hyperlinks>
    <hyperlink ref="A1" location="ftn1_9.2.ENG" tooltip="Inflows based on received credits and loans and outflows based on payment of received credits and loans are not included" display="9.2. Realised budgetary revenues and expenditures of municipalities and cities1)"/>
    <hyperlink ref="A14" location="ftn2_9.2.ENG" tooltip="Value added tax, sales tax on products, sales tax on services, excise and international trading tax are included" display="Indirect taxes2)"/>
    <hyperlink ref="E2" location="'List of tables'!A1" display="List of tables"/>
  </hyperlinks>
  <pageMargins left="0.31496062992125984" right="0.31496062992125984" top="0.74803149606299213" bottom="0.74803149606299213" header="0.31496062992125984" footer="0.31496062992125984"/>
  <pageSetup paperSize="9" orientation="portrait" r:id="rId5"/>
  <headerFooter>
    <oddHeader>&amp;L&amp;"Arial,Regular"&amp;12Budgets and funds</oddHeader>
    <oddFooter>&amp;C&amp;"Arial,Regular"&amp;8Page &amp;P of &amp;N&amp;L&amp;"Arial,Regular"&amp;8Statistical Yearbook of Republika Srpska</oddFooter>
  </headerFooter>
</worksheet>
</file>

<file path=xl/worksheets/sheet5.xml><?xml version="1.0" encoding="utf-8"?>
<worksheet xmlns="http://schemas.openxmlformats.org/spreadsheetml/2006/main" xmlns:r="http://schemas.openxmlformats.org/officeDocument/2006/relationships">
  <dimension ref="A1:G51"/>
  <sheetViews>
    <sheetView zoomScale="130" zoomScaleNormal="130" workbookViewId="0">
      <selection activeCell="J6" sqref="J6"/>
    </sheetView>
  </sheetViews>
  <sheetFormatPr defaultRowHeight="14.25"/>
  <cols>
    <col min="1" max="1" width="51.140625" style="2" customWidth="1"/>
    <col min="2" max="7" width="7.140625" style="2" customWidth="1"/>
    <col min="8" max="16384" width="9.140625" style="2"/>
  </cols>
  <sheetData>
    <row r="1" spans="1:7" ht="15">
      <c r="A1" s="38" t="s">
        <v>73</v>
      </c>
      <c r="B1" s="1"/>
      <c r="E1" s="42"/>
      <c r="F1" s="42"/>
    </row>
    <row r="2" spans="1:7" ht="15" thickBot="1">
      <c r="A2" s="11" t="s">
        <v>1</v>
      </c>
      <c r="G2" s="18" t="s">
        <v>0</v>
      </c>
    </row>
    <row r="3" spans="1:7" ht="18" customHeight="1" thickTop="1">
      <c r="A3" s="19"/>
      <c r="B3" s="51" t="s">
        <v>2</v>
      </c>
      <c r="C3" s="52"/>
      <c r="D3" s="52"/>
      <c r="E3" s="52"/>
      <c r="F3" s="52"/>
      <c r="G3" s="53"/>
    </row>
    <row r="4" spans="1:7" ht="18" customHeight="1">
      <c r="A4" s="20"/>
      <c r="B4" s="8">
        <v>2011</v>
      </c>
      <c r="C4" s="8">
        <v>2012</v>
      </c>
      <c r="D4" s="8">
        <v>2013</v>
      </c>
      <c r="E4" s="9">
        <v>2014</v>
      </c>
      <c r="F4" s="9">
        <v>2015</v>
      </c>
      <c r="G4" s="9">
        <v>2016</v>
      </c>
    </row>
    <row r="5" spans="1:7" ht="18" customHeight="1">
      <c r="A5" s="5" t="s">
        <v>3</v>
      </c>
      <c r="B5" s="45">
        <v>589.5</v>
      </c>
      <c r="C5" s="45">
        <v>567</v>
      </c>
      <c r="D5" s="45">
        <v>533.6</v>
      </c>
      <c r="E5" s="45">
        <v>538.6</v>
      </c>
      <c r="F5" s="45">
        <v>588.1</v>
      </c>
      <c r="G5" s="56">
        <f>+G7+G17+G23+G24</f>
        <v>607.30000000000007</v>
      </c>
    </row>
    <row r="6" spans="1:7">
      <c r="A6" s="6"/>
      <c r="B6" s="45"/>
      <c r="C6" s="45"/>
      <c r="D6" s="45"/>
      <c r="E6" s="45"/>
      <c r="F6" s="45"/>
      <c r="G6" s="56"/>
    </row>
    <row r="7" spans="1:7">
      <c r="A7" s="10" t="s">
        <v>4</v>
      </c>
      <c r="B7" s="45">
        <v>390.2</v>
      </c>
      <c r="C7" s="45">
        <v>372.7</v>
      </c>
      <c r="D7" s="45">
        <v>342.5</v>
      </c>
      <c r="E7" s="45">
        <v>344.7</v>
      </c>
      <c r="F7" s="45">
        <v>373.9</v>
      </c>
      <c r="G7" s="56">
        <v>380.7</v>
      </c>
    </row>
    <row r="8" spans="1:7">
      <c r="A8" s="13" t="s">
        <v>5</v>
      </c>
      <c r="B8" s="45">
        <v>81.400000000000006</v>
      </c>
      <c r="C8" s="45">
        <v>78</v>
      </c>
      <c r="D8" s="45">
        <v>84.8</v>
      </c>
      <c r="E8" s="45">
        <v>75.2</v>
      </c>
      <c r="F8" s="45">
        <v>78</v>
      </c>
      <c r="G8" s="56">
        <v>77.2</v>
      </c>
    </row>
    <row r="9" spans="1:7">
      <c r="A9" s="21" t="s">
        <v>6</v>
      </c>
      <c r="B9" s="45">
        <v>0</v>
      </c>
      <c r="C9" s="45">
        <v>0</v>
      </c>
      <c r="D9" s="45">
        <v>0</v>
      </c>
      <c r="E9" s="45">
        <v>0</v>
      </c>
      <c r="F9" s="45">
        <v>0</v>
      </c>
      <c r="G9" s="56">
        <v>0</v>
      </c>
    </row>
    <row r="10" spans="1:7">
      <c r="A10" s="21" t="s">
        <v>7</v>
      </c>
      <c r="B10" s="45">
        <v>0</v>
      </c>
      <c r="C10" s="45">
        <v>0</v>
      </c>
      <c r="D10" s="45">
        <v>0</v>
      </c>
      <c r="E10" s="45">
        <v>0</v>
      </c>
      <c r="F10" s="45">
        <v>0</v>
      </c>
      <c r="G10" s="56">
        <v>0</v>
      </c>
    </row>
    <row r="11" spans="1:7">
      <c r="A11" s="21" t="s">
        <v>8</v>
      </c>
      <c r="B11" s="45">
        <v>0</v>
      </c>
      <c r="C11" s="45">
        <v>0</v>
      </c>
      <c r="D11" s="45">
        <v>0</v>
      </c>
      <c r="E11" s="45">
        <v>0</v>
      </c>
      <c r="F11" s="45">
        <v>0</v>
      </c>
      <c r="G11" s="56">
        <v>0</v>
      </c>
    </row>
    <row r="12" spans="1:7">
      <c r="A12" s="21" t="s">
        <v>9</v>
      </c>
      <c r="B12" s="45">
        <v>61.1</v>
      </c>
      <c r="C12" s="45">
        <v>62.5</v>
      </c>
      <c r="D12" s="45">
        <v>60.6</v>
      </c>
      <c r="E12" s="45">
        <v>52.5</v>
      </c>
      <c r="F12" s="45">
        <v>54.9</v>
      </c>
      <c r="G12" s="56">
        <v>54.2</v>
      </c>
    </row>
    <row r="13" spans="1:7">
      <c r="A13" s="21" t="s">
        <v>10</v>
      </c>
      <c r="B13" s="45">
        <v>20.2</v>
      </c>
      <c r="C13" s="45">
        <v>15.5</v>
      </c>
      <c r="D13" s="45">
        <v>24.2</v>
      </c>
      <c r="E13" s="45">
        <v>22.7</v>
      </c>
      <c r="F13" s="45">
        <v>23.1</v>
      </c>
      <c r="G13" s="56">
        <v>23</v>
      </c>
    </row>
    <row r="14" spans="1:7">
      <c r="A14" s="39" t="s">
        <v>64</v>
      </c>
      <c r="B14" s="45">
        <v>308.5</v>
      </c>
      <c r="C14" s="45">
        <v>294.5</v>
      </c>
      <c r="D14" s="45">
        <v>257.5</v>
      </c>
      <c r="E14" s="45">
        <v>269.39999999999998</v>
      </c>
      <c r="F14" s="45">
        <v>295.7</v>
      </c>
      <c r="G14" s="56">
        <v>303.2</v>
      </c>
    </row>
    <row r="15" spans="1:7">
      <c r="A15" s="13" t="s">
        <v>11</v>
      </c>
      <c r="B15" s="45">
        <v>0.3</v>
      </c>
      <c r="C15" s="45">
        <v>0.2</v>
      </c>
      <c r="D15" s="45">
        <v>0.2</v>
      </c>
      <c r="E15" s="45">
        <v>0.1</v>
      </c>
      <c r="F15" s="45">
        <v>0.2</v>
      </c>
      <c r="G15" s="56">
        <v>0.3</v>
      </c>
    </row>
    <row r="16" spans="1:7">
      <c r="A16" s="4"/>
      <c r="B16" s="45"/>
      <c r="C16" s="45"/>
      <c r="D16" s="45"/>
      <c r="E16" s="45"/>
      <c r="F16" s="45"/>
      <c r="G16" s="56"/>
    </row>
    <row r="17" spans="1:7">
      <c r="A17" s="10" t="s">
        <v>12</v>
      </c>
      <c r="B17" s="45">
        <v>149.1</v>
      </c>
      <c r="C17" s="45">
        <v>151.4</v>
      </c>
      <c r="D17" s="45">
        <v>156.80000000000001</v>
      </c>
      <c r="E17" s="45">
        <v>149.6</v>
      </c>
      <c r="F17" s="45">
        <v>162.69999999999999</v>
      </c>
      <c r="G17" s="56">
        <v>173.7</v>
      </c>
    </row>
    <row r="18" spans="1:7" ht="24">
      <c r="A18" s="35" t="s">
        <v>43</v>
      </c>
      <c r="B18" s="46">
        <v>16.2</v>
      </c>
      <c r="C18" s="46">
        <v>16.399999999999999</v>
      </c>
      <c r="D18" s="46">
        <v>16</v>
      </c>
      <c r="E18" s="46">
        <v>15.5</v>
      </c>
      <c r="F18" s="46">
        <v>18.2</v>
      </c>
      <c r="G18" s="57">
        <v>19.2</v>
      </c>
    </row>
    <row r="19" spans="1:7">
      <c r="A19" s="13" t="s">
        <v>14</v>
      </c>
      <c r="B19" s="45">
        <v>123.6</v>
      </c>
      <c r="C19" s="45">
        <v>128.1</v>
      </c>
      <c r="D19" s="45">
        <v>132</v>
      </c>
      <c r="E19" s="45">
        <v>125</v>
      </c>
      <c r="F19" s="45">
        <v>136.30000000000001</v>
      </c>
      <c r="G19" s="56">
        <v>146.4</v>
      </c>
    </row>
    <row r="20" spans="1:7">
      <c r="A20" s="13" t="s">
        <v>15</v>
      </c>
      <c r="B20" s="45">
        <v>1.1000000000000001</v>
      </c>
      <c r="C20" s="45">
        <v>0.5</v>
      </c>
      <c r="D20" s="45">
        <v>0.4</v>
      </c>
      <c r="E20" s="45">
        <v>0.4</v>
      </c>
      <c r="F20" s="45">
        <v>0.3</v>
      </c>
      <c r="G20" s="56">
        <v>0.32</v>
      </c>
    </row>
    <row r="21" spans="1:7">
      <c r="A21" s="35" t="s">
        <v>16</v>
      </c>
      <c r="B21" s="45">
        <v>8.1</v>
      </c>
      <c r="C21" s="45">
        <v>6.4</v>
      </c>
      <c r="D21" s="45">
        <v>8.4</v>
      </c>
      <c r="E21" s="45">
        <v>8.6999999999999993</v>
      </c>
      <c r="F21" s="45">
        <v>7.9</v>
      </c>
      <c r="G21" s="56">
        <v>7.8</v>
      </c>
    </row>
    <row r="22" spans="1:7">
      <c r="A22" s="6"/>
      <c r="B22" s="45"/>
      <c r="C22" s="45"/>
      <c r="D22" s="45"/>
      <c r="E22" s="45"/>
      <c r="F22" s="45"/>
      <c r="G22" s="56"/>
    </row>
    <row r="23" spans="1:7">
      <c r="A23" s="10" t="s">
        <v>45</v>
      </c>
      <c r="B23" s="45">
        <v>19.7</v>
      </c>
      <c r="C23" s="45">
        <v>9.1999999999999993</v>
      </c>
      <c r="D23" s="45">
        <v>11.2</v>
      </c>
      <c r="E23" s="45">
        <v>13.1</v>
      </c>
      <c r="F23" s="45">
        <v>13.1</v>
      </c>
      <c r="G23" s="56">
        <v>14.2</v>
      </c>
    </row>
    <row r="24" spans="1:7">
      <c r="A24" s="10" t="s">
        <v>46</v>
      </c>
      <c r="B24" s="45">
        <v>30.4</v>
      </c>
      <c r="C24" s="45">
        <v>33.700000000000003</v>
      </c>
      <c r="D24" s="45">
        <v>23.1</v>
      </c>
      <c r="E24" s="45">
        <v>31.2</v>
      </c>
      <c r="F24" s="45">
        <v>38.4</v>
      </c>
      <c r="G24" s="56">
        <v>38.700000000000003</v>
      </c>
    </row>
    <row r="25" spans="1:7">
      <c r="A25" s="10"/>
      <c r="B25" s="45"/>
      <c r="C25" s="45"/>
      <c r="D25" s="45"/>
      <c r="E25" s="45"/>
      <c r="F25" s="45"/>
      <c r="G25" s="56"/>
    </row>
    <row r="26" spans="1:7">
      <c r="A26" s="10" t="s">
        <v>47</v>
      </c>
      <c r="B26" s="45">
        <v>74.8</v>
      </c>
      <c r="C26" s="45">
        <v>106.6</v>
      </c>
      <c r="D26" s="45">
        <v>24.1</v>
      </c>
      <c r="E26" s="45">
        <v>52.7</v>
      </c>
      <c r="F26" s="45">
        <v>52.3</v>
      </c>
      <c r="G26" s="56">
        <v>66</v>
      </c>
    </row>
    <row r="27" spans="1:7">
      <c r="A27" s="13" t="s">
        <v>48</v>
      </c>
      <c r="B27" s="45">
        <v>12.3</v>
      </c>
      <c r="C27" s="45">
        <v>16.100000000000001</v>
      </c>
      <c r="D27" s="45">
        <v>15.3</v>
      </c>
      <c r="E27" s="45">
        <v>17.3</v>
      </c>
      <c r="F27" s="45">
        <v>18.7</v>
      </c>
      <c r="G27" s="56">
        <v>17.600000000000001</v>
      </c>
    </row>
    <row r="28" spans="1:7">
      <c r="A28" s="13" t="s">
        <v>49</v>
      </c>
      <c r="B28" s="45">
        <v>11.6</v>
      </c>
      <c r="C28" s="45">
        <v>7.4</v>
      </c>
      <c r="D28" s="45">
        <v>8.8000000000000007</v>
      </c>
      <c r="E28" s="45">
        <v>5.4</v>
      </c>
      <c r="F28" s="45">
        <v>4</v>
      </c>
      <c r="G28" s="56">
        <v>3.4</v>
      </c>
    </row>
    <row r="29" spans="1:7">
      <c r="A29" s="13" t="s">
        <v>50</v>
      </c>
      <c r="B29" s="45">
        <v>50.9</v>
      </c>
      <c r="C29" s="45">
        <v>83.1</v>
      </c>
      <c r="D29" s="45">
        <v>98.2</v>
      </c>
      <c r="E29" s="45">
        <v>30</v>
      </c>
      <c r="F29" s="45">
        <v>29.6</v>
      </c>
      <c r="G29" s="56">
        <v>45</v>
      </c>
    </row>
    <row r="30" spans="1:7">
      <c r="A30" s="10"/>
      <c r="B30" s="45"/>
      <c r="C30" s="45"/>
      <c r="D30" s="45"/>
      <c r="E30" s="45"/>
      <c r="F30" s="45"/>
      <c r="G30" s="56"/>
    </row>
    <row r="31" spans="1:7">
      <c r="A31" s="4" t="s">
        <v>20</v>
      </c>
      <c r="B31" s="45">
        <v>460.7</v>
      </c>
      <c r="C31" s="45">
        <v>491.9</v>
      </c>
      <c r="D31" s="45">
        <v>463.1</v>
      </c>
      <c r="E31" s="45">
        <v>470.5</v>
      </c>
      <c r="F31" s="45">
        <v>470</v>
      </c>
      <c r="G31" s="58">
        <f>+G33+G42</f>
        <v>501.31</v>
      </c>
    </row>
    <row r="32" spans="1:7">
      <c r="A32" s="4"/>
      <c r="B32" s="45"/>
      <c r="C32" s="45"/>
      <c r="D32" s="45"/>
      <c r="E32" s="45"/>
      <c r="F32" s="45"/>
      <c r="G32" s="56"/>
    </row>
    <row r="33" spans="1:7">
      <c r="A33" s="10" t="s">
        <v>51</v>
      </c>
      <c r="B33" s="45">
        <v>460.7</v>
      </c>
      <c r="C33" s="45">
        <v>491.9</v>
      </c>
      <c r="D33" s="45">
        <v>462.9</v>
      </c>
      <c r="E33" s="45">
        <v>469.9</v>
      </c>
      <c r="F33" s="45">
        <v>469.5</v>
      </c>
      <c r="G33" s="56">
        <v>499.6</v>
      </c>
    </row>
    <row r="34" spans="1:7">
      <c r="A34" s="13" t="s">
        <v>52</v>
      </c>
      <c r="B34" s="45">
        <v>177.5</v>
      </c>
      <c r="C34" s="45">
        <v>185.7</v>
      </c>
      <c r="D34" s="45">
        <v>188.5</v>
      </c>
      <c r="E34" s="45">
        <v>187.7</v>
      </c>
      <c r="F34" s="45">
        <v>190.4</v>
      </c>
      <c r="G34" s="56">
        <v>195.9</v>
      </c>
    </row>
    <row r="35" spans="1:7">
      <c r="A35" s="13" t="s">
        <v>53</v>
      </c>
      <c r="B35" s="45">
        <v>139.9</v>
      </c>
      <c r="C35" s="45">
        <v>149.30000000000001</v>
      </c>
      <c r="D35" s="45">
        <v>128.1</v>
      </c>
      <c r="E35" s="45">
        <v>134.30000000000001</v>
      </c>
      <c r="F35" s="45">
        <v>127.3</v>
      </c>
      <c r="G35" s="56">
        <v>139.30000000000001</v>
      </c>
    </row>
    <row r="36" spans="1:7">
      <c r="A36" s="13" t="s">
        <v>54</v>
      </c>
      <c r="B36" s="45">
        <v>15.4</v>
      </c>
      <c r="C36" s="45">
        <v>18.899999999999999</v>
      </c>
      <c r="D36" s="45">
        <v>20.8</v>
      </c>
      <c r="E36" s="45">
        <v>22.1</v>
      </c>
      <c r="F36" s="45">
        <v>20.2</v>
      </c>
      <c r="G36" s="56">
        <v>19</v>
      </c>
    </row>
    <row r="37" spans="1:7">
      <c r="A37" s="13" t="s">
        <v>55</v>
      </c>
      <c r="B37" s="45">
        <v>15.2</v>
      </c>
      <c r="C37" s="45">
        <v>17.600000000000001</v>
      </c>
      <c r="D37" s="45">
        <v>10.8</v>
      </c>
      <c r="E37" s="45">
        <v>10.3</v>
      </c>
      <c r="F37" s="45">
        <v>10.6</v>
      </c>
      <c r="G37" s="56">
        <v>12.9</v>
      </c>
    </row>
    <row r="38" spans="1:7">
      <c r="A38" s="13" t="s">
        <v>45</v>
      </c>
      <c r="B38" s="45">
        <v>63.4</v>
      </c>
      <c r="C38" s="45">
        <v>63.8</v>
      </c>
      <c r="D38" s="45">
        <v>49.7</v>
      </c>
      <c r="E38" s="45">
        <v>45.4</v>
      </c>
      <c r="F38" s="45">
        <v>48.6</v>
      </c>
      <c r="G38" s="56">
        <v>55.9</v>
      </c>
    </row>
    <row r="39" spans="1:7">
      <c r="A39" s="13" t="s">
        <v>56</v>
      </c>
      <c r="B39" s="45">
        <v>49.3</v>
      </c>
      <c r="C39" s="45">
        <v>56.6</v>
      </c>
      <c r="D39" s="45">
        <v>65</v>
      </c>
      <c r="E39" s="45">
        <v>70.099999999999994</v>
      </c>
      <c r="F39" s="45">
        <v>72.400000000000006</v>
      </c>
      <c r="G39" s="56">
        <v>76.599999999999994</v>
      </c>
    </row>
    <row r="40" spans="1:7">
      <c r="A40" s="35" t="s">
        <v>57</v>
      </c>
      <c r="B40" s="45">
        <v>0</v>
      </c>
      <c r="C40" s="45">
        <v>0</v>
      </c>
      <c r="D40" s="45">
        <v>0</v>
      </c>
      <c r="E40" s="45">
        <v>0</v>
      </c>
      <c r="F40" s="45">
        <v>0</v>
      </c>
      <c r="G40" s="56">
        <v>0</v>
      </c>
    </row>
    <row r="41" spans="1:7">
      <c r="A41" s="35"/>
      <c r="B41" s="45"/>
      <c r="C41" s="45"/>
      <c r="D41" s="45"/>
      <c r="E41" s="45"/>
      <c r="F41" s="45"/>
      <c r="G41" s="56"/>
    </row>
    <row r="42" spans="1:7">
      <c r="A42" s="10" t="s">
        <v>46</v>
      </c>
      <c r="B42" s="45">
        <v>0</v>
      </c>
      <c r="C42" s="45">
        <v>0</v>
      </c>
      <c r="D42" s="45">
        <v>0.2</v>
      </c>
      <c r="E42" s="45">
        <v>0.6</v>
      </c>
      <c r="F42" s="45">
        <v>0.5</v>
      </c>
      <c r="G42" s="56">
        <v>1.71</v>
      </c>
    </row>
    <row r="43" spans="1:7">
      <c r="A43" s="4"/>
      <c r="B43" s="45"/>
      <c r="C43" s="45"/>
      <c r="D43" s="45"/>
      <c r="E43" s="45"/>
      <c r="F43" s="45"/>
      <c r="G43" s="56"/>
    </row>
    <row r="44" spans="1:7">
      <c r="A44" s="37" t="s">
        <v>58</v>
      </c>
      <c r="B44" s="45">
        <v>190.8</v>
      </c>
      <c r="C44" s="45">
        <v>224.2</v>
      </c>
      <c r="D44" s="45">
        <v>199</v>
      </c>
      <c r="E44" s="45">
        <v>147.1</v>
      </c>
      <c r="F44" s="45">
        <v>151.6</v>
      </c>
      <c r="G44" s="56">
        <v>192.5</v>
      </c>
    </row>
    <row r="45" spans="1:7">
      <c r="A45" s="13" t="s">
        <v>59</v>
      </c>
      <c r="B45" s="45">
        <v>140.19999999999999</v>
      </c>
      <c r="C45" s="45">
        <v>159.6</v>
      </c>
      <c r="D45" s="45">
        <v>87.4</v>
      </c>
      <c r="E45" s="45">
        <v>90</v>
      </c>
      <c r="F45" s="45">
        <v>91.9</v>
      </c>
      <c r="G45" s="56">
        <v>128.6</v>
      </c>
    </row>
    <row r="46" spans="1:7">
      <c r="A46" s="13" t="s">
        <v>60</v>
      </c>
      <c r="B46" s="45">
        <v>5.4</v>
      </c>
      <c r="C46" s="45">
        <v>2.7</v>
      </c>
      <c r="D46" s="45">
        <v>15.4</v>
      </c>
      <c r="E46" s="45">
        <v>2.2999999999999998</v>
      </c>
      <c r="F46" s="45">
        <v>1.6</v>
      </c>
      <c r="G46" s="56">
        <v>1.54</v>
      </c>
    </row>
    <row r="47" spans="1:7">
      <c r="A47" s="13" t="s">
        <v>61</v>
      </c>
      <c r="B47" s="45">
        <v>45.2</v>
      </c>
      <c r="C47" s="45">
        <v>61.9</v>
      </c>
      <c r="D47" s="45">
        <v>96.2</v>
      </c>
      <c r="E47" s="45">
        <v>54.8</v>
      </c>
      <c r="F47" s="45">
        <v>58.1</v>
      </c>
      <c r="G47" s="56">
        <v>62.4</v>
      </c>
    </row>
    <row r="48" spans="1:7">
      <c r="A48" s="1"/>
      <c r="B48" s="1"/>
    </row>
    <row r="49" spans="1:2">
      <c r="A49" s="25" t="s">
        <v>65</v>
      </c>
      <c r="B49" s="26"/>
    </row>
    <row r="50" spans="1:2">
      <c r="A50" s="1"/>
      <c r="B50" s="1"/>
    </row>
    <row r="51" spans="1:2">
      <c r="A51" s="27" t="s">
        <v>33</v>
      </c>
      <c r="B51" s="1"/>
    </row>
  </sheetData>
  <hyperlinks>
    <hyperlink ref="A14" location="ftn2_9.2.ENG" tooltip="Value added tax, sales tax on products, sales tax on services, excise and international trading tax are included" display="Indirect taxes2)"/>
    <hyperlink ref="G2" location="'List of tables'!A1" display="List of tables"/>
  </hyperlinks>
  <pageMargins left="0.31496062992125984" right="0.31496062992125984" top="0.74803149606299213" bottom="0.74803149606299213" header="0.31496062992125984" footer="0.31496062992125984"/>
  <pageSetup paperSize="9" orientation="portrait" r:id="rId1"/>
  <headerFooter>
    <oddHeader>&amp;L&amp;"Arial,Regular"&amp;12Budgets and funds</oddHeader>
    <oddFooter>&amp;C&amp;"Arial,Regular"&amp;8Page &amp;P of &amp;N&amp;L&amp;"Arial,Regular"&amp;8Statistical Yearbook of Republika Srpska</oddFooter>
  </headerFooter>
</worksheet>
</file>

<file path=xl/worksheets/sheet6.xml><?xml version="1.0" encoding="utf-8"?>
<worksheet xmlns="http://schemas.openxmlformats.org/spreadsheetml/2006/main" xmlns:r="http://schemas.openxmlformats.org/officeDocument/2006/relationships">
  <dimension ref="A1:L20"/>
  <sheetViews>
    <sheetView zoomScale="130" zoomScaleNormal="130" workbookViewId="0">
      <selection activeCell="K2" sqref="K2"/>
    </sheetView>
  </sheetViews>
  <sheetFormatPr defaultRowHeight="14.25"/>
  <cols>
    <col min="1" max="1" width="31.28515625" style="2" customWidth="1"/>
    <col min="2" max="8" width="7.85546875" style="2" customWidth="1"/>
    <col min="9" max="9" width="7.85546875" style="3" customWidth="1"/>
    <col min="10" max="11" width="7.85546875" style="2" customWidth="1"/>
    <col min="12" max="16384" width="9.140625" style="2"/>
  </cols>
  <sheetData>
    <row r="1" spans="1:12">
      <c r="A1" s="7" t="s">
        <v>72</v>
      </c>
      <c r="B1" s="1"/>
      <c r="C1" s="1"/>
      <c r="D1" s="1"/>
      <c r="E1" s="1"/>
      <c r="F1" s="1"/>
      <c r="G1" s="1"/>
      <c r="H1" s="1"/>
    </row>
    <row r="2" spans="1:12" ht="15" thickBot="1">
      <c r="A2" s="11" t="s">
        <v>35</v>
      </c>
      <c r="B2" s="1"/>
      <c r="C2" s="1"/>
      <c r="D2" s="1"/>
      <c r="E2" s="1"/>
      <c r="F2" s="1"/>
      <c r="G2" s="1"/>
      <c r="H2" s="1"/>
      <c r="K2" s="18" t="s">
        <v>0</v>
      </c>
    </row>
    <row r="3" spans="1:12" ht="20.25" customHeight="1" thickTop="1">
      <c r="A3" s="19"/>
      <c r="B3" s="54" t="s">
        <v>2</v>
      </c>
      <c r="C3" s="53"/>
      <c r="D3" s="53"/>
      <c r="E3" s="53"/>
      <c r="F3" s="53"/>
      <c r="G3" s="53"/>
      <c r="H3" s="53"/>
      <c r="I3" s="53"/>
      <c r="J3" s="53"/>
      <c r="K3" s="53"/>
    </row>
    <row r="4" spans="1:12" ht="20.25" customHeight="1">
      <c r="A4" s="20"/>
      <c r="B4" s="43">
        <v>2007</v>
      </c>
      <c r="C4" s="43">
        <v>2008</v>
      </c>
      <c r="D4" s="44">
        <v>2009</v>
      </c>
      <c r="E4" s="44">
        <v>2010</v>
      </c>
      <c r="F4" s="44">
        <v>2011</v>
      </c>
      <c r="G4" s="44">
        <v>2012</v>
      </c>
      <c r="H4" s="44">
        <v>2013</v>
      </c>
      <c r="I4" s="44">
        <v>2014</v>
      </c>
      <c r="J4" s="44">
        <v>2015</v>
      </c>
      <c r="K4" s="44">
        <v>2016</v>
      </c>
    </row>
    <row r="5" spans="1:12" ht="17.100000000000001" customHeight="1">
      <c r="A5" s="33" t="s">
        <v>83</v>
      </c>
      <c r="B5" s="45">
        <v>1031.8</v>
      </c>
      <c r="C5" s="45">
        <v>1273.0999999999999</v>
      </c>
      <c r="D5" s="45">
        <v>1375.1</v>
      </c>
      <c r="E5" s="45">
        <v>1490.4</v>
      </c>
      <c r="F5" s="45">
        <v>1573.5</v>
      </c>
      <c r="G5" s="45">
        <v>1569.1</v>
      </c>
      <c r="H5" s="45">
        <v>1619.4</v>
      </c>
      <c r="I5" s="45">
        <v>1678.9</v>
      </c>
      <c r="J5" s="45">
        <v>1709.3</v>
      </c>
      <c r="K5" s="45">
        <v>737.2</v>
      </c>
      <c r="L5" s="59"/>
    </row>
    <row r="6" spans="1:12" ht="17.100000000000001" customHeight="1">
      <c r="A6" s="37" t="s">
        <v>84</v>
      </c>
      <c r="B6" s="45">
        <v>629.20000000000005</v>
      </c>
      <c r="C6" s="45">
        <v>777.5</v>
      </c>
      <c r="D6" s="45">
        <v>803.6</v>
      </c>
      <c r="E6" s="45">
        <v>924.4</v>
      </c>
      <c r="F6" s="45">
        <v>926.8</v>
      </c>
      <c r="G6" s="45">
        <v>875.9</v>
      </c>
      <c r="H6" s="45">
        <v>895.7</v>
      </c>
      <c r="I6" s="45">
        <v>936.6</v>
      </c>
      <c r="J6" s="45">
        <v>955.1</v>
      </c>
      <c r="K6" s="48" t="s">
        <v>80</v>
      </c>
    </row>
    <row r="7" spans="1:12" ht="17.100000000000001" customHeight="1">
      <c r="A7" s="12" t="s">
        <v>36</v>
      </c>
      <c r="B7" s="45">
        <v>345.7</v>
      </c>
      <c r="C7" s="45">
        <v>418.4</v>
      </c>
      <c r="D7" s="45">
        <v>488.1</v>
      </c>
      <c r="E7" s="45">
        <v>486</v>
      </c>
      <c r="F7" s="45">
        <v>548.70000000000005</v>
      </c>
      <c r="G7" s="45">
        <v>555</v>
      </c>
      <c r="H7" s="45">
        <v>570.5</v>
      </c>
      <c r="I7" s="45">
        <v>577.5</v>
      </c>
      <c r="J7" s="45">
        <v>589.70000000000005</v>
      </c>
      <c r="K7" s="45">
        <v>582.9</v>
      </c>
    </row>
    <row r="8" spans="1:12" ht="17.100000000000001" customHeight="1">
      <c r="A8" s="12" t="s">
        <v>37</v>
      </c>
      <c r="B8" s="45">
        <v>36.9</v>
      </c>
      <c r="C8" s="45">
        <v>48.3</v>
      </c>
      <c r="D8" s="45">
        <v>50.2</v>
      </c>
      <c r="E8" s="45">
        <v>50.2</v>
      </c>
      <c r="F8" s="45">
        <v>58.3</v>
      </c>
      <c r="G8" s="45">
        <v>58.1</v>
      </c>
      <c r="H8" s="45">
        <v>57.1</v>
      </c>
      <c r="I8" s="45">
        <v>57.9</v>
      </c>
      <c r="J8" s="45">
        <v>59.4</v>
      </c>
      <c r="K8" s="45">
        <v>60.1</v>
      </c>
    </row>
    <row r="9" spans="1:12" ht="17.100000000000001" customHeight="1">
      <c r="A9" s="12" t="s">
        <v>38</v>
      </c>
      <c r="B9" s="45">
        <v>20</v>
      </c>
      <c r="C9" s="45">
        <v>28.9</v>
      </c>
      <c r="D9" s="45">
        <v>33.200000000000003</v>
      </c>
      <c r="E9" s="45">
        <v>29.8</v>
      </c>
      <c r="F9" s="45">
        <v>39.700000000000003</v>
      </c>
      <c r="G9" s="45">
        <v>80.099999999999994</v>
      </c>
      <c r="H9" s="45">
        <v>96.1</v>
      </c>
      <c r="I9" s="45">
        <v>106.9</v>
      </c>
      <c r="J9" s="45">
        <v>105.1</v>
      </c>
      <c r="K9" s="45">
        <v>94.2</v>
      </c>
    </row>
    <row r="10" spans="1:12" ht="17.100000000000001" customHeight="1">
      <c r="A10" s="6"/>
      <c r="B10" s="45"/>
      <c r="C10" s="45"/>
      <c r="D10" s="45"/>
      <c r="E10" s="45"/>
      <c r="F10" s="45"/>
      <c r="G10" s="45"/>
      <c r="H10" s="45"/>
      <c r="I10" s="45"/>
      <c r="J10" s="45"/>
      <c r="K10" s="45"/>
    </row>
    <row r="11" spans="1:12" ht="17.100000000000001" customHeight="1">
      <c r="A11" s="37" t="s">
        <v>85</v>
      </c>
      <c r="B11" s="45">
        <v>1014.9</v>
      </c>
      <c r="C11" s="45">
        <v>1398.6</v>
      </c>
      <c r="D11" s="45">
        <v>1534.2</v>
      </c>
      <c r="E11" s="45">
        <v>1554.3</v>
      </c>
      <c r="F11" s="45">
        <v>1561.6</v>
      </c>
      <c r="G11" s="45">
        <v>1616.1</v>
      </c>
      <c r="H11" s="45">
        <v>1656.9</v>
      </c>
      <c r="I11" s="45">
        <v>1720.7</v>
      </c>
      <c r="J11" s="45">
        <v>1772.6</v>
      </c>
      <c r="K11" s="45">
        <v>769.6</v>
      </c>
      <c r="L11" s="59"/>
    </row>
    <row r="12" spans="1:12" ht="17.100000000000001" customHeight="1">
      <c r="A12" s="37" t="s">
        <v>84</v>
      </c>
      <c r="B12" s="45">
        <v>613.20000000000005</v>
      </c>
      <c r="C12" s="45">
        <v>820.7</v>
      </c>
      <c r="D12" s="45">
        <v>917.4</v>
      </c>
      <c r="E12" s="45">
        <v>917</v>
      </c>
      <c r="F12" s="45">
        <v>916</v>
      </c>
      <c r="G12" s="45">
        <v>902.8</v>
      </c>
      <c r="H12" s="45">
        <v>920.4</v>
      </c>
      <c r="I12" s="45">
        <v>970.8</v>
      </c>
      <c r="J12" s="45">
        <v>1009.9</v>
      </c>
      <c r="K12" s="48" t="s">
        <v>80</v>
      </c>
    </row>
    <row r="13" spans="1:12" ht="17.100000000000001" customHeight="1">
      <c r="A13" s="12" t="s">
        <v>36</v>
      </c>
      <c r="B13" s="45">
        <v>345.7</v>
      </c>
      <c r="C13" s="45">
        <v>498.1</v>
      </c>
      <c r="D13" s="45">
        <v>512.9</v>
      </c>
      <c r="E13" s="45">
        <v>539.20000000000005</v>
      </c>
      <c r="F13" s="45">
        <v>555.79999999999995</v>
      </c>
      <c r="G13" s="45">
        <v>584.20000000000005</v>
      </c>
      <c r="H13" s="45">
        <v>580</v>
      </c>
      <c r="I13" s="45">
        <v>587.9</v>
      </c>
      <c r="J13" s="45">
        <v>609.9</v>
      </c>
      <c r="K13" s="45">
        <v>622.29999999999995</v>
      </c>
    </row>
    <row r="14" spans="1:12" ht="17.100000000000001" customHeight="1">
      <c r="A14" s="12" t="s">
        <v>37</v>
      </c>
      <c r="B14" s="45">
        <v>35.200000000000003</v>
      </c>
      <c r="C14" s="45">
        <v>50.9</v>
      </c>
      <c r="D14" s="45">
        <v>66.8</v>
      </c>
      <c r="E14" s="45">
        <v>68.400000000000006</v>
      </c>
      <c r="F14" s="45">
        <v>59.8</v>
      </c>
      <c r="G14" s="45">
        <v>58.2</v>
      </c>
      <c r="H14" s="45">
        <v>57.6</v>
      </c>
      <c r="I14" s="45">
        <v>58.4</v>
      </c>
      <c r="J14" s="45">
        <v>57.2</v>
      </c>
      <c r="K14" s="45">
        <v>57.6</v>
      </c>
    </row>
    <row r="15" spans="1:12" ht="17.100000000000001" customHeight="1">
      <c r="A15" s="12" t="s">
        <v>38</v>
      </c>
      <c r="B15" s="45">
        <v>20.8</v>
      </c>
      <c r="C15" s="45">
        <v>28.9</v>
      </c>
      <c r="D15" s="45">
        <v>37.1</v>
      </c>
      <c r="E15" s="45">
        <v>29.7</v>
      </c>
      <c r="F15" s="45">
        <v>30</v>
      </c>
      <c r="G15" s="45">
        <v>70.900000000000006</v>
      </c>
      <c r="H15" s="45">
        <v>98.9</v>
      </c>
      <c r="I15" s="45">
        <v>103.6</v>
      </c>
      <c r="J15" s="45">
        <v>95.6</v>
      </c>
      <c r="K15" s="45">
        <v>89.7</v>
      </c>
    </row>
    <row r="16" spans="1:12">
      <c r="A16" s="1"/>
      <c r="B16" s="1"/>
      <c r="C16" s="1"/>
      <c r="D16" s="1"/>
      <c r="E16" s="1"/>
      <c r="F16" s="1"/>
      <c r="G16" s="1"/>
      <c r="H16" s="1"/>
    </row>
    <row r="17" spans="1:11" ht="30" customHeight="1">
      <c r="A17" s="62" t="s">
        <v>76</v>
      </c>
      <c r="B17" s="62"/>
      <c r="C17" s="62"/>
      <c r="D17" s="62"/>
      <c r="E17" s="62"/>
      <c r="F17" s="62"/>
      <c r="G17" s="62"/>
      <c r="H17" s="62"/>
      <c r="I17" s="62"/>
      <c r="J17" s="62"/>
      <c r="K17" s="62"/>
    </row>
    <row r="18" spans="1:11" ht="30" customHeight="1">
      <c r="A18" s="62" t="s">
        <v>81</v>
      </c>
      <c r="B18" s="62"/>
      <c r="C18" s="62"/>
      <c r="D18" s="62"/>
      <c r="E18" s="62"/>
      <c r="F18" s="62"/>
      <c r="G18" s="62"/>
      <c r="H18" s="62"/>
      <c r="I18" s="62"/>
      <c r="J18" s="62"/>
      <c r="K18" s="62"/>
    </row>
    <row r="19" spans="1:11">
      <c r="A19" s="1"/>
    </row>
    <row r="20" spans="1:11">
      <c r="A20" s="27" t="s">
        <v>33</v>
      </c>
    </row>
  </sheetData>
  <customSheetViews>
    <customSheetView guid="{EF3676FE-A102-4D0C-BC31-3A3D3A465AFE}" scale="130">
      <selection activeCell="G5" sqref="G5:G15"/>
      <pageMargins left="0.31496062992125984" right="0.31496062992125984" top="0.74803149606299213" bottom="0.74803149606299213" header="0.31496062992125984" footer="0.31496062992125984"/>
      <pageSetup paperSize="9" orientation="portrait" r:id="rId1"/>
      <headerFooter>
        <oddHeader>&amp;L&amp;"Arial,Regular"&amp;12Budgets and funds</oddHeader>
        <oddFooter>&amp;L&amp;"Arial,Regular"&amp;8Statistical Yearbook of Republika Srpska 2010&amp;C&amp;"Arial,Regular"&amp;8Page &amp;P of &amp;N</oddFooter>
      </headerFooter>
    </customSheetView>
    <customSheetView guid="{A8A370DA-9BD9-41EC-B9A0-B8AEF5053A6E}" scale="130">
      <selection activeCell="H9" sqref="H9"/>
      <pageMargins left="0.31496062992125984" right="0.31496062992125984" top="0.74803149606299213" bottom="0.74803149606299213" header="0.31496062992125984" footer="0.31496062992125984"/>
      <pageSetup paperSize="9" orientation="portrait" r:id="rId2"/>
      <headerFooter>
        <oddHeader>&amp;L&amp;"Arial,Regular"&amp;12Budgets and funds</oddHeader>
        <oddFooter>&amp;L&amp;"Arial,Regular"&amp;8Statistical Yearbook of Republika Srpska 2010&amp;C&amp;"Arial,Regular"&amp;8Page &amp;P of &amp;N</oddFooter>
      </headerFooter>
    </customSheetView>
    <customSheetView guid="{D314109A-2F0F-4821-8321-3BB36EC82A21}" scale="130">
      <selection activeCell="G2" sqref="G2"/>
      <pageMargins left="0.31496062992125984" right="0.31496062992125984" top="0.74803149606299213" bottom="0.74803149606299213" header="0.31496062992125984" footer="0.31496062992125984"/>
      <pageSetup paperSize="9" orientation="portrait" r:id="rId3"/>
      <headerFooter>
        <oddHeader>&amp;L&amp;"Arial,Regular"&amp;12Budgets and funds</oddHeader>
        <oddFooter>&amp;L&amp;"Arial,Regular"&amp;8Statistical Yearbook of Republika Srpska 2010&amp;C&amp;"Arial,Regular"&amp;8Page &amp;P of &amp;N</oddFooter>
      </headerFooter>
    </customSheetView>
    <customSheetView guid="{2D93D847-4F8B-47DE-89F5-0F80D48B4B99}" scale="130" showRuler="0">
      <selection activeCell="G2" sqref="G2"/>
      <pageMargins left="0.31496062992125984" right="0.31496062992125984" top="0.74803149606299213" bottom="0.74803149606299213" header="0.31496062992125984" footer="0.31496062992125984"/>
      <pageSetup paperSize="9" orientation="portrait" r:id="rId4"/>
      <headerFooter alignWithMargins="0">
        <oddHeader>&amp;L&amp;"Arial,Regular"&amp;12Budgets and funds</oddHeader>
        <oddFooter>&amp;L&amp;"Arial,Regular"&amp;8Statistical Yearbook of Republika Srpska 2010&amp;C&amp;"Arial,Regular"&amp;8Page &amp;P of &amp;N</oddFooter>
      </headerFooter>
    </customSheetView>
  </customSheetViews>
  <mergeCells count="2">
    <mergeCell ref="A17:K17"/>
    <mergeCell ref="A18:K18"/>
  </mergeCells>
  <phoneticPr fontId="18" type="noConversion"/>
  <hyperlinks>
    <hyperlink ref="K2" location="'List of tables'!A1" display="List of tables"/>
  </hyperlinks>
  <pageMargins left="0.31496062992125984" right="0.31496062992125984" top="0.74803149606299213" bottom="0.74803149606299213" header="0.31496062992125984" footer="0.31496062992125984"/>
  <pageSetup paperSize="9" orientation="landscape" r:id="rId5"/>
  <headerFooter>
    <oddHeader>&amp;L&amp;"Arial,Regular"&amp;12Budgets and funds</oddHeader>
    <oddFooter>&amp;C&amp;"Arial,Regular"&amp;8Page &amp;P of &amp;N&amp;L&amp;"Arial,Regular"&amp;8Statistical Yearbook of Republika Srpska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List of tables</vt:lpstr>
      <vt:lpstr>9.1.ENG</vt:lpstr>
      <vt:lpstr>9.2.ENG</vt:lpstr>
      <vt:lpstr>9.3.ENG</vt:lpstr>
      <vt:lpstr>9.4.ENG</vt:lpstr>
      <vt:lpstr>9.5.ENG</vt:lpstr>
      <vt:lpstr>'9.2.ENG'!ftn1_9.1.ENG</vt:lpstr>
      <vt:lpstr>ftn1_9.1.ENG</vt:lpstr>
      <vt:lpstr>ftn1_9.2.ENG</vt:lpstr>
      <vt:lpstr>'9.2.ENG'!ftn2_9.1.ENG</vt:lpstr>
      <vt:lpstr>ftn2_9.1.ENG</vt:lpstr>
      <vt:lpstr>'9.4.ENG'!ftn2_9.2.ENG</vt:lpstr>
      <vt:lpstr>ftn2_9.2.ENG</vt:lpstr>
      <vt:lpstr>List_of_tables</vt:lpstr>
    </vt:vector>
  </TitlesOfParts>
  <Company>rzsrs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RSIS</cp:lastModifiedBy>
  <cp:lastPrinted>2017-11-13T13:34:36Z</cp:lastPrinted>
  <dcterms:created xsi:type="dcterms:W3CDTF">2011-02-07T12:03:00Z</dcterms:created>
  <dcterms:modified xsi:type="dcterms:W3CDTF">2017-12-01T07:52:11Z</dcterms:modified>
</cp:coreProperties>
</file>